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BFED8C9-A5A7-4764-81E0-B0049784C909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Log'!$A$1:$G$1521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J34" i="5" l="1"/>
  <c r="E34" i="5"/>
  <c r="O16" i="5"/>
  <c r="J16" i="5"/>
  <c r="E16" i="5"/>
  <c r="B7" i="8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20" i="7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65" i="7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37" i="7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25" i="7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91" i="7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34" i="7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13" i="7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54" i="7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18" i="7"/>
  <c r="G317" i="7" s="1"/>
  <c r="G316" i="7" s="1"/>
  <c r="G315" i="7" s="1"/>
  <c r="G31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13" i="7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37" i="7" l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74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73" i="7" l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32" i="7" l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4" i="7" l="1"/>
  <c r="G13" i="7" s="1"/>
  <c r="G12" i="7" s="1"/>
  <c r="G11" i="7" s="1"/>
  <c r="G10" i="7" s="1"/>
  <c r="G9" i="7" s="1"/>
  <c r="G8" i="7" s="1"/>
  <c r="G7" i="7" s="1"/>
  <c r="G6" i="7" s="1"/>
  <c r="G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<sst xmlns="http://schemas.openxmlformats.org/spreadsheetml/2006/main" count="4335" uniqueCount="1043">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</sst>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1806163.2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845</v>
      </c>
      <c r="C2" s="15">
        <f t="shared" ref="C2:C6" ca="1" si="0">TODAY()</f>
        <v>46268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1875592.6609999998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46268</v>
      </c>
      <c r="E3" s="21" t="s">
        <v>45</v>
      </c>
      <c r="F3" s="22">
        <f ca="1">F1-F2</f>
        <v>1630950.14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2156931.5601499998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46268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2480471.2941724998</v>
      </c>
    </row>
    <row r="5" spans="1:18" ht="14.4" x14ac:dyDescent="0.3">
      <c r="A5" s="13" t="s">
        <v>52</v>
      </c>
      <c r="B5" s="14">
        <f ca="1">'Checking Transaction Log'!G1</f>
        <v>4479.4399999999896</v>
      </c>
      <c r="C5" s="15">
        <f t="shared" ca="1" si="0"/>
        <v>46268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6.0340710354272395E-2</v>
      </c>
      <c r="N5" s="5" t="s">
        <v>55</v>
      </c>
      <c r="O5" s="6"/>
      <c r="P5" s="11"/>
      <c r="Q5" s="23" t="s">
        <v>56</v>
      </c>
      <c r="R5" s="23">
        <f t="shared" ca="1" si="1"/>
        <v>2852541.9882983747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46268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1.3921332996727908E-2</v>
      </c>
      <c r="N6" s="21" t="s">
        <v>60</v>
      </c>
      <c r="O6" s="22"/>
      <c r="P6" s="11"/>
      <c r="Q6" s="23" t="s">
        <v>61</v>
      </c>
      <c r="R6" s="23">
        <f t="shared" ca="1" si="1"/>
        <v>3280423.2865431309</v>
      </c>
    </row>
    <row r="7" spans="1:18" ht="14.4" x14ac:dyDescent="0.3">
      <c r="A7" s="21" t="s">
        <v>62</v>
      </c>
      <c r="B7" s="33">
        <f ca="1">SUM(B2:B6)</f>
        <v>25829.62999999999</v>
      </c>
      <c r="C7" s="34">
        <f ca="1">B7/F3</f>
        <v>1.583716716195873E-2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3772486.7795246001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8.070319059539123E-2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4338359.7964532897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4989113.7659212826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5737480.8308094749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6598102.955430896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2.0175797648847808E-2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6.8591495997541663E-2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146947.32</v>
      </c>
      <c r="I16" s="7"/>
      <c r="J16" s="18" t="s">
        <v>46</v>
      </c>
      <c r="K16" s="63">
        <f>B12</f>
        <v>22705</v>
      </c>
      <c r="L16" s="20">
        <f ca="1">K16/F3</f>
        <v>1.3921332996727908E-2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8.2512828994269566E-2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1630950.14</v>
      </c>
      <c r="F20" s="44">
        <f ca="1">E20-E22</f>
        <v>215947.70999999996</v>
      </c>
      <c r="G20" s="34">
        <f ca="1">(E20-E22)/E22</f>
        <v>0.15261296053039286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0.18452493000000003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1736720.4469387755</v>
      </c>
      <c r="G22" s="34">
        <f ca="1">(F22-E22)/E22</f>
        <v>0.22736216568813636</v>
      </c>
      <c r="I22" s="7"/>
      <c r="J22" s="81">
        <v>3000000</v>
      </c>
      <c r="K22" s="50">
        <f ca="1">1-($E$20/J22)</f>
        <v>0.45634995333333339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0.59226246500000002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0.67380997200000003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25829.62999999999</v>
      </c>
      <c r="G25" s="77">
        <f t="shared" ref="G25:G31" ca="1" si="6">F25/SUM($F$25:$F$31)</f>
        <v>1.5623686760566141E-2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0.70404314138015289</v>
      </c>
      <c r="E26" s="80" t="s">
        <v>103</v>
      </c>
      <c r="F26" s="30">
        <f>(B11)</f>
        <v>13456.62</v>
      </c>
      <c r="G26" s="20">
        <f t="shared" ca="1" si="6"/>
        <v>8.1395674555140608E-3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5.952733515054999E-2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1.3733677481971455E-2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0.69455284485915914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0.16679299976463724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0.16907204165051914</v>
      </c>
      <c r="E31" s="85" t="s">
        <v>118</v>
      </c>
      <c r="F31" s="44">
        <f>B40-F8-F7</f>
        <v>68824</v>
      </c>
      <c r="G31" s="34">
        <f t="shared" ca="1" si="6"/>
        <v>4.1629888527602001E-2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4.2198714915956906E-2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61910.814999999995</v>
      </c>
      <c r="K2" s="102">
        <f>J2/D2</f>
        <v>0.43866441869758555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52934.214999999997</v>
      </c>
      <c r="Q2" s="102">
        <f>P2/D2</f>
        <v>0.37506139520515142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26289.770000000033</v>
      </c>
      <c r="W2" s="102">
        <f>V2/D2</f>
        <v>0.18627418609726329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6.5763156925152402E-2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8741.19</v>
      </c>
      <c r="Q4" s="545">
        <f t="shared" ref="Q4:Q12" si="3">P4/$D$2</f>
        <v>6.1935043660387101E-2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3.3200528856100696E-3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3.3200528856100696E-3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3.5239997505930501E-2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5159.0499999999993</v>
      </c>
      <c r="Q6" s="545">
        <f t="shared" si="3"/>
        <v>3.6554060373486907E-2</v>
      </c>
      <c r="S6" s="98" t="s">
        <v>148</v>
      </c>
      <c r="T6" s="103"/>
      <c r="U6" s="100"/>
      <c r="V6" s="104">
        <f>'Budget Breakdown'!T16</f>
        <v>2584.3400000000256</v>
      </c>
      <c r="W6" s="102">
        <f t="shared" si="5"/>
        <v>1.8311146506744091E-2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7.1228640987198055E-2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6301.35</v>
      </c>
      <c r="Q7" s="545">
        <f>P7/$D$2</f>
        <v>4.4647741024892523E-2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1.7986421492077079E-2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6352.1600000000008</v>
      </c>
      <c r="Q9" s="545">
        <f t="shared" si="3"/>
        <v>4.5007751454637701E-2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9.6465223318416161E-3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9.6062771194630955E-3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7.7289938413488387E-3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867.4</v>
      </c>
      <c r="Q16" s="545">
        <f t="shared" si="11"/>
        <v>6.1458973973817941E-3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138550.46</v>
      </c>
      <c r="F3" s="268">
        <f t="shared" si="0"/>
        <v>-928.87529205335613</v>
      </c>
      <c r="G3" s="269">
        <f>1-((E3/SUM(E3:F3)))</f>
        <v>-6.7494884180019366E-3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179.45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1152.4176220408165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1085.3346930612245</v>
      </c>
      <c r="E6" s="289">
        <f t="shared" ref="E6:E12" si="16">Q6+S6+U6+W6+Y6+AA6+AC6+AE6+I6+K6+M6+O6</f>
        <v>8741.19</v>
      </c>
      <c r="F6" s="289">
        <f t="shared" si="2"/>
        <v>873.81000000000097</v>
      </c>
      <c r="G6" s="269">
        <f t="shared" si="3"/>
        <v>9.0879875195007953E-2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15</v>
      </c>
      <c r="Z6" s="276">
        <f t="shared" si="12"/>
        <v>1185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116.35960408163265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617.53717469387743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640.56449387755094</v>
      </c>
      <c r="E9" s="289">
        <f t="shared" si="16"/>
        <v>5159.0499999999993</v>
      </c>
      <c r="F9" s="289">
        <f t="shared" si="2"/>
        <v>457.22999999999996</v>
      </c>
      <c r="G9" s="269">
        <f t="shared" si="3"/>
        <v>8.1411539310718095E-2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16.28</v>
      </c>
      <c r="Z9" s="276">
        <f t="shared" si="12"/>
        <v>683.72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782.39619183673483</v>
      </c>
      <c r="E10" s="289">
        <f t="shared" si="16"/>
        <v>6301.35</v>
      </c>
      <c r="F10" s="289">
        <f t="shared" si="2"/>
        <v>908.64999999999964</v>
      </c>
      <c r="G10" s="269">
        <f t="shared" si="3"/>
        <v>0.12602635228848813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</v>
      </c>
      <c r="Z10" s="276">
        <f t="shared" si="12"/>
        <v>890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315.18969061224493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788.70492734693892</v>
      </c>
      <c r="E12" s="289">
        <f t="shared" si="16"/>
        <v>6352.1600000000008</v>
      </c>
      <c r="F12" s="289">
        <f t="shared" si="2"/>
        <v>-670.36</v>
      </c>
      <c r="G12" s="269">
        <f t="shared" si="3"/>
        <v>-0.11798373754795999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81.8</v>
      </c>
      <c r="Z12" s="276">
        <f t="shared" si="12"/>
        <v>618.20000000000005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1248.1934400000002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17.780179591836738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289.74739591836732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206.97395510204083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169.04331918367347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135.44101469387755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117.20888081632654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111.42038938775509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168.33807183673471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248.32653061224491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198.66122448979593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297.99183673469389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95.94468000000002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107.69921632653062</v>
      </c>
      <c r="E27" s="289">
        <f t="shared" si="18"/>
        <v>867.4</v>
      </c>
      <c r="F27" s="289">
        <f t="shared" si="19"/>
        <v>-61.03</v>
      </c>
      <c r="G27" s="269">
        <f t="shared" si="20"/>
        <v>-7.568485930776192E-2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6.37</v>
      </c>
      <c r="Z27" s="276">
        <f t="shared" si="29"/>
        <v>93.63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1004.4733665306123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104.1618048979592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96.676001632653069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68.072510204081638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347.6571428571429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317.85795918367347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24.832653061224491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24.832653061224491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44.698775510204086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397.32244897959185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372.48979591836735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99.330612244897964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84.431020408163263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228.46040816326533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44.698775510204086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49.665306122448982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4981.9417567346945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9051.8757722448991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6248.9546228571426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1428.2823232653066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794.64489795918371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129.44999999999999</v>
      </c>
      <c r="L10" s="211">
        <f t="shared" si="3"/>
        <v>12870.55</v>
      </c>
      <c r="M10" s="212">
        <f t="shared" si="4"/>
        <v>-0.99004230769230761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2584.34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98026.34</v>
      </c>
      <c r="L16" s="209">
        <f>SUM(L2:L10)</f>
        <v>18973.659999999996</v>
      </c>
      <c r="M16" s="212">
        <f>((K16-SUM(J16))/SUM(J16))</f>
        <v>-0.16216803418803422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2584.3400000000256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6.37</v>
      </c>
      <c r="G28" s="232">
        <f t="shared" si="19"/>
        <v>5193.63</v>
      </c>
      <c r="H28" s="233">
        <f t="shared" si="20"/>
        <v>-0.99877499999999997</v>
      </c>
      <c r="I28" s="198"/>
      <c r="J28" s="234">
        <f>SUM('Proposed Budget'!$D$5:$D$12)</f>
        <v>5800</v>
      </c>
      <c r="K28" s="235">
        <f>SUM('Monthly Breakdown'!Y5:Y12)</f>
        <v>123.08</v>
      </c>
      <c r="L28" s="236">
        <f t="shared" si="21"/>
        <v>5676.92</v>
      </c>
      <c r="M28" s="237">
        <f t="shared" si="22"/>
        <v>-0.97877931034482757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37741.870000000003</v>
      </c>
      <c r="G34" s="230">
        <f>SUM(G20:G28)</f>
        <v>9058.1299999999974</v>
      </c>
      <c r="H34" s="233">
        <f>((F34-SUM(E34)))/SUM(E34)</f>
        <v>-0.19354978632478628</v>
      </c>
      <c r="I34" s="198"/>
      <c r="J34" s="234">
        <f>SUM(J20:J28)</f>
        <v>52200</v>
      </c>
      <c r="K34" s="234">
        <f>SUM(K20:K28)</f>
        <v>44284.47</v>
      </c>
      <c r="L34" s="234">
        <f>SUM(L20:L28)</f>
        <v>7915.53</v>
      </c>
      <c r="M34" s="237">
        <f>((K34-SUM(J34))/SUM(J34))</f>
        <v>-0.15163850574712642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19"/>
  <sheetViews>
    <sheetView tabSelected="1" workbookViewId="0">
      <pane ySplit="4" topLeftCell="A5" activePane="bottomLeft" state="frozen"/>
      <selection pane="bottomLeft" activeCell="N17" sqref="N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(SUM(INDIRECT("g5:g5")))+J2+L2+N2+P2-R2+T2-G1522</f>
        <v>4479.4399999999896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845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845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46267</v>
      </c>
      <c r="D5" s="299" t="s">
        <v>1042</v>
      </c>
      <c r="E5" s="522">
        <v>-300</v>
      </c>
      <c r="F5" s="522"/>
      <c r="G5" s="333">
        <f t="shared" ref="G5:G52" si="0">G6-E5+F5</f>
        <v>5324.4399999999896</v>
      </c>
      <c r="H5" s="334" t="s">
        <v>298</v>
      </c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46267</v>
      </c>
      <c r="D6" s="299" t="s">
        <v>1038</v>
      </c>
      <c r="E6" s="522">
        <v>50</v>
      </c>
      <c r="F6" s="522"/>
      <c r="G6" s="333">
        <f t="shared" si="0"/>
        <v>5024.4399999999896</v>
      </c>
      <c r="H6" s="334" t="s">
        <v>298</v>
      </c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46267</v>
      </c>
      <c r="D7" s="299" t="s">
        <v>1041</v>
      </c>
      <c r="E7" s="522">
        <v>25</v>
      </c>
      <c r="F7" s="522"/>
      <c r="G7" s="333">
        <f t="shared" si="0"/>
        <v>5074.4399999999896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46267</v>
      </c>
      <c r="D8" s="299" t="s">
        <v>1039</v>
      </c>
      <c r="E8" s="522">
        <v>30</v>
      </c>
      <c r="F8" s="522"/>
      <c r="G8" s="333">
        <f t="shared" si="0"/>
        <v>5099.4399999999896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46267</v>
      </c>
      <c r="D9" s="299" t="s">
        <v>386</v>
      </c>
      <c r="E9" s="522">
        <v>15</v>
      </c>
      <c r="F9" s="522"/>
      <c r="G9" s="333">
        <f t="shared" si="0"/>
        <v>5129.4399999999896</v>
      </c>
      <c r="H9" s="334" t="s">
        <v>298</v>
      </c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46267</v>
      </c>
      <c r="D10" s="299" t="s">
        <v>1040</v>
      </c>
      <c r="E10" s="522">
        <v>10</v>
      </c>
      <c r="F10" s="522"/>
      <c r="G10" s="333">
        <f t="shared" si="0"/>
        <v>5144.4399999999896</v>
      </c>
      <c r="H10" s="334" t="s">
        <v>298</v>
      </c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39</v>
      </c>
      <c r="C11" s="298">
        <v>46267</v>
      </c>
      <c r="D11" s="299" t="s">
        <v>292</v>
      </c>
      <c r="E11" s="522"/>
      <c r="F11" s="522">
        <v>2763.79</v>
      </c>
      <c r="G11" s="333">
        <f t="shared" si="0"/>
        <v>5154.4399999999896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284</v>
      </c>
      <c r="B12" s="330">
        <v>36</v>
      </c>
      <c r="C12" s="298">
        <v>46267</v>
      </c>
      <c r="D12" s="299" t="s">
        <v>374</v>
      </c>
      <c r="E12" s="522">
        <v>50</v>
      </c>
      <c r="F12" s="522"/>
      <c r="G12" s="333">
        <f t="shared" si="0"/>
        <v>2390.6499999999901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46267</v>
      </c>
      <c r="D13" s="299" t="s">
        <v>375</v>
      </c>
      <c r="E13" s="522">
        <v>6.37</v>
      </c>
      <c r="F13" s="522"/>
      <c r="G13" s="333">
        <f t="shared" si="0"/>
        <v>2440.6499999999901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46266</v>
      </c>
      <c r="D14" s="299" t="s">
        <v>304</v>
      </c>
      <c r="E14" s="522">
        <v>56.8</v>
      </c>
      <c r="F14" s="522"/>
      <c r="G14" s="333">
        <f t="shared" si="0"/>
        <v>2447.01999999999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46266</v>
      </c>
      <c r="D15" s="299" t="s">
        <v>1035</v>
      </c>
      <c r="E15" s="522">
        <v>236.28</v>
      </c>
      <c r="F15" s="522"/>
      <c r="G15" s="333">
        <f t="shared" si="0"/>
        <v>2503.8199999999902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284</v>
      </c>
      <c r="B16" s="330">
        <v>37</v>
      </c>
      <c r="C16" s="298">
        <v>46265</v>
      </c>
      <c r="D16" s="299" t="s">
        <v>1037</v>
      </c>
      <c r="E16" s="522">
        <v>6794.38</v>
      </c>
      <c r="F16" s="522"/>
      <c r="G16" s="333">
        <f t="shared" si="0"/>
        <v>2740.0999999999904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25</v>
      </c>
      <c r="C17" s="298">
        <v>46265</v>
      </c>
      <c r="D17" s="298" t="s">
        <v>204</v>
      </c>
      <c r="E17" s="331">
        <v>350</v>
      </c>
      <c r="F17" s="522"/>
      <c r="G17" s="333">
        <f t="shared" si="0"/>
        <v>9534.4799999999905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26</v>
      </c>
      <c r="C18" s="298">
        <v>46265</v>
      </c>
      <c r="D18" s="298" t="s">
        <v>205</v>
      </c>
      <c r="E18" s="331">
        <v>320</v>
      </c>
      <c r="F18" s="522"/>
      <c r="G18" s="333">
        <f t="shared" si="0"/>
        <v>9884.4799999999905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27</v>
      </c>
      <c r="C19" s="298">
        <v>46265</v>
      </c>
      <c r="D19" s="298" t="s">
        <v>206</v>
      </c>
      <c r="E19" s="331">
        <v>25</v>
      </c>
      <c r="F19" s="522"/>
      <c r="G19" s="333">
        <f t="shared" si="0"/>
        <v>10204.47999999999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28</v>
      </c>
      <c r="C20" s="298">
        <v>46265</v>
      </c>
      <c r="D20" s="298" t="s">
        <v>207</v>
      </c>
      <c r="E20" s="331">
        <v>25</v>
      </c>
      <c r="F20" s="522"/>
      <c r="G20" s="333">
        <f t="shared" si="0"/>
        <v>10229.47999999999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29</v>
      </c>
      <c r="C21" s="298">
        <v>46265</v>
      </c>
      <c r="D21" s="298" t="s">
        <v>208</v>
      </c>
      <c r="E21" s="331">
        <v>45</v>
      </c>
      <c r="F21" s="522"/>
      <c r="G21" s="333">
        <f t="shared" si="0"/>
        <v>10254.47999999999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30</v>
      </c>
      <c r="C22" s="298">
        <v>46265</v>
      </c>
      <c r="D22" s="298" t="s">
        <v>209</v>
      </c>
      <c r="E22" s="331">
        <v>400</v>
      </c>
      <c r="F22" s="522"/>
      <c r="G22" s="333">
        <f t="shared" si="0"/>
        <v>10299.47999999999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31</v>
      </c>
      <c r="C23" s="298">
        <v>46265</v>
      </c>
      <c r="D23" s="298" t="s">
        <v>210</v>
      </c>
      <c r="E23" s="331">
        <v>375</v>
      </c>
      <c r="F23" s="522"/>
      <c r="G23" s="333">
        <f t="shared" si="0"/>
        <v>10699.47999999999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32</v>
      </c>
      <c r="C24" s="298">
        <v>46265</v>
      </c>
      <c r="D24" s="298" t="s">
        <v>211</v>
      </c>
      <c r="E24" s="331">
        <v>100</v>
      </c>
      <c r="F24" s="522"/>
      <c r="G24" s="333">
        <f t="shared" si="0"/>
        <v>11074.47999999999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33</v>
      </c>
      <c r="C25" s="298">
        <v>46265</v>
      </c>
      <c r="D25" s="298" t="s">
        <v>212</v>
      </c>
      <c r="E25" s="331">
        <v>85</v>
      </c>
      <c r="F25" s="522"/>
      <c r="G25" s="333">
        <f t="shared" si="0"/>
        <v>11174.47999999999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34</v>
      </c>
      <c r="C26" s="298">
        <v>46265</v>
      </c>
      <c r="D26" s="298" t="s">
        <v>213</v>
      </c>
      <c r="E26" s="331">
        <v>230</v>
      </c>
      <c r="F26" s="522"/>
      <c r="G26" s="333">
        <f t="shared" si="0"/>
        <v>11259.47999999999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35</v>
      </c>
      <c r="C27" s="298">
        <v>46265</v>
      </c>
      <c r="D27" s="298" t="s">
        <v>214</v>
      </c>
      <c r="E27" s="331">
        <v>45</v>
      </c>
      <c r="F27" s="522"/>
      <c r="G27" s="333">
        <f t="shared" si="0"/>
        <v>11489.47999999999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20</v>
      </c>
      <c r="C28" s="298">
        <v>46265</v>
      </c>
      <c r="D28" s="299" t="s">
        <v>193</v>
      </c>
      <c r="E28" s="522">
        <v>600</v>
      </c>
      <c r="F28" s="522"/>
      <c r="G28" s="333">
        <f t="shared" si="0"/>
        <v>11534.47999999999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46265</v>
      </c>
      <c r="D29" s="299" t="s">
        <v>1036</v>
      </c>
      <c r="E29" s="522">
        <v>-133.51</v>
      </c>
      <c r="F29" s="522"/>
      <c r="G29" s="333">
        <f t="shared" si="0"/>
        <v>12134.47999999999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10</v>
      </c>
      <c r="C30" s="298">
        <v>46265</v>
      </c>
      <c r="D30" s="299" t="s">
        <v>176</v>
      </c>
      <c r="E30" s="522">
        <v>17.899999999999999</v>
      </c>
      <c r="F30" s="522"/>
      <c r="G30" s="333">
        <f t="shared" si="0"/>
        <v>12000.96999999999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46265</v>
      </c>
      <c r="D31" s="299" t="s">
        <v>356</v>
      </c>
      <c r="E31" s="522">
        <v>46.56</v>
      </c>
      <c r="F31" s="522"/>
      <c r="G31" s="333">
        <f t="shared" si="0"/>
        <v>12018.86999999999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24</v>
      </c>
      <c r="C32" s="298">
        <v>46265</v>
      </c>
      <c r="D32" s="299" t="s">
        <v>860</v>
      </c>
      <c r="E32" s="522">
        <v>83.5</v>
      </c>
      <c r="F32" s="522"/>
      <c r="G32" s="333">
        <f t="shared" si="0"/>
        <v>12065.429999999989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46265</v>
      </c>
      <c r="D33" s="299" t="s">
        <v>423</v>
      </c>
      <c r="E33" s="522">
        <v>191.64</v>
      </c>
      <c r="F33" s="522">
        <v>191.64</v>
      </c>
      <c r="G33" s="333">
        <f t="shared" si="0"/>
        <v>12148.929999999989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46264</v>
      </c>
      <c r="D34" s="299" t="s">
        <v>1021</v>
      </c>
      <c r="E34" s="522">
        <v>58.54</v>
      </c>
      <c r="F34" s="522"/>
      <c r="G34" s="333">
        <f t="shared" si="0"/>
        <v>12148.929999999989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46264</v>
      </c>
      <c r="D35" s="299" t="s">
        <v>1021</v>
      </c>
      <c r="E35" s="522">
        <v>51.97</v>
      </c>
      <c r="F35" s="522"/>
      <c r="G35" s="333">
        <f t="shared" si="0"/>
        <v>12207.46999999999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46264</v>
      </c>
      <c r="D36" s="299" t="s">
        <v>431</v>
      </c>
      <c r="E36" s="522">
        <v>39.86</v>
      </c>
      <c r="F36" s="522"/>
      <c r="G36" s="333">
        <f t="shared" si="0"/>
        <v>12259.43999999999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46264</v>
      </c>
      <c r="D37" s="299" t="s">
        <v>831</v>
      </c>
      <c r="E37" s="522">
        <v>11.7</v>
      </c>
      <c r="F37" s="522"/>
      <c r="G37" s="333">
        <f t="shared" si="0"/>
        <v>12299.29999999999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46264</v>
      </c>
      <c r="D38" s="299" t="s">
        <v>478</v>
      </c>
      <c r="E38" s="522">
        <v>48.97</v>
      </c>
      <c r="F38" s="522"/>
      <c r="G38" s="333">
        <f t="shared" si="0"/>
        <v>12310.999999999991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46263</v>
      </c>
      <c r="D39" s="299" t="s">
        <v>353</v>
      </c>
      <c r="E39" s="522">
        <v>19.98</v>
      </c>
      <c r="F39" s="522"/>
      <c r="G39" s="333">
        <f t="shared" si="0"/>
        <v>12359.96999999999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46263</v>
      </c>
      <c r="D40" s="299" t="s">
        <v>312</v>
      </c>
      <c r="E40" s="522">
        <v>66.95</v>
      </c>
      <c r="F40" s="522"/>
      <c r="G40" s="333">
        <f t="shared" si="0"/>
        <v>12379.94999999999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46263</v>
      </c>
      <c r="D41" s="299" t="s">
        <v>295</v>
      </c>
      <c r="E41" s="522">
        <v>9.15</v>
      </c>
      <c r="F41" s="522"/>
      <c r="G41" s="333">
        <f t="shared" si="0"/>
        <v>12446.899999999991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46263</v>
      </c>
      <c r="D42" s="299" t="s">
        <v>358</v>
      </c>
      <c r="E42" s="522">
        <v>10.85</v>
      </c>
      <c r="F42" s="522"/>
      <c r="G42" s="333">
        <f t="shared" si="0"/>
        <v>12456.04999999999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38</v>
      </c>
      <c r="C43" s="298">
        <v>46263</v>
      </c>
      <c r="D43" s="299" t="s">
        <v>293</v>
      </c>
      <c r="E43" s="522"/>
      <c r="F43" s="522">
        <v>4729.34</v>
      </c>
      <c r="G43" s="333">
        <f t="shared" si="0"/>
        <v>12466.899999999991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46262</v>
      </c>
      <c r="D44" s="299" t="s">
        <v>334</v>
      </c>
      <c r="E44" s="522">
        <v>26.1</v>
      </c>
      <c r="F44" s="522"/>
      <c r="G44" s="333">
        <f t="shared" si="0"/>
        <v>7737.5599999999913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46262</v>
      </c>
      <c r="D45" s="299" t="s">
        <v>473</v>
      </c>
      <c r="E45" s="522">
        <v>109.42</v>
      </c>
      <c r="F45" s="522"/>
      <c r="G45" s="333">
        <f t="shared" si="0"/>
        <v>7763.6599999999917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46261</v>
      </c>
      <c r="D46" s="299" t="s">
        <v>311</v>
      </c>
      <c r="E46" s="522">
        <v>150.69999999999999</v>
      </c>
      <c r="F46" s="522"/>
      <c r="G46" s="333">
        <f t="shared" si="0"/>
        <v>7873.0799999999917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46261</v>
      </c>
      <c r="D47" s="299" t="s">
        <v>428</v>
      </c>
      <c r="E47" s="522">
        <v>36.18</v>
      </c>
      <c r="F47" s="522"/>
      <c r="G47" s="333">
        <f t="shared" si="0"/>
        <v>8023.7799999999916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3</v>
      </c>
      <c r="C48" s="298">
        <v>46261</v>
      </c>
      <c r="D48" s="299" t="s">
        <v>983</v>
      </c>
      <c r="E48" s="522">
        <v>9.23</v>
      </c>
      <c r="F48" s="522"/>
      <c r="G48" s="333">
        <f t="shared" si="0"/>
        <v>8059.9599999999919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46261</v>
      </c>
      <c r="D49" s="299" t="s">
        <v>310</v>
      </c>
      <c r="E49" s="522">
        <v>47.99</v>
      </c>
      <c r="F49" s="522"/>
      <c r="G49" s="333">
        <f t="shared" si="0"/>
        <v>8069.1899999999914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46261</v>
      </c>
      <c r="D50" s="299" t="s">
        <v>300</v>
      </c>
      <c r="E50" s="522">
        <v>53.12</v>
      </c>
      <c r="F50" s="522"/>
      <c r="G50" s="333">
        <f t="shared" si="0"/>
        <v>8117.1799999999912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46261</v>
      </c>
      <c r="D51" s="299" t="s">
        <v>1030</v>
      </c>
      <c r="E51" s="522">
        <v>20</v>
      </c>
      <c r="F51" s="522"/>
      <c r="G51" s="333">
        <f t="shared" si="0"/>
        <v>8170.2999999999911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46260</v>
      </c>
      <c r="D52" s="299" t="s">
        <v>1031</v>
      </c>
      <c r="E52" s="522">
        <v>11.38</v>
      </c>
      <c r="F52" s="522"/>
      <c r="G52" s="333">
        <f t="shared" si="0"/>
        <v>8190.2999999999911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46260</v>
      </c>
      <c r="D53" s="299" t="s">
        <v>1032</v>
      </c>
      <c r="E53" s="522">
        <v>74.91</v>
      </c>
      <c r="F53" s="522"/>
      <c r="G53" s="333">
        <f t="shared" ref="G53:G70" si="1">G54-E53+F53</f>
        <v>8201.6799999999912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42</v>
      </c>
      <c r="C54" s="298">
        <v>46260</v>
      </c>
      <c r="D54" s="299" t="s">
        <v>200</v>
      </c>
      <c r="E54" s="522">
        <v>59</v>
      </c>
      <c r="F54" s="522"/>
      <c r="G54" s="333">
        <f t="shared" si="1"/>
        <v>8276.5899999999911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43</v>
      </c>
      <c r="C55" s="298">
        <v>46260</v>
      </c>
      <c r="D55" s="299" t="s">
        <v>201</v>
      </c>
      <c r="E55" s="522">
        <v>42.84</v>
      </c>
      <c r="F55" s="522"/>
      <c r="G55" s="333">
        <f t="shared" si="1"/>
        <v>8335.5899999999911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291</v>
      </c>
      <c r="B56" s="330">
        <v>40</v>
      </c>
      <c r="C56" s="298">
        <v>46260</v>
      </c>
      <c r="D56" s="299" t="s">
        <v>316</v>
      </c>
      <c r="E56" s="522"/>
      <c r="F56" s="522">
        <v>59.74</v>
      </c>
      <c r="G56" s="333">
        <f t="shared" si="1"/>
        <v>8378.4299999999912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46260</v>
      </c>
      <c r="D57" s="299" t="s">
        <v>296</v>
      </c>
      <c r="E57" s="522">
        <v>78.510000000000005</v>
      </c>
      <c r="F57" s="522"/>
      <c r="G57" s="333">
        <f t="shared" si="1"/>
        <v>8318.6899999999914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46259</v>
      </c>
      <c r="D58" s="299" t="s">
        <v>312</v>
      </c>
      <c r="E58" s="522">
        <v>54.95</v>
      </c>
      <c r="F58" s="522"/>
      <c r="G58" s="333">
        <f t="shared" si="1"/>
        <v>8397.1999999999916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46259</v>
      </c>
      <c r="D59" s="299" t="s">
        <v>358</v>
      </c>
      <c r="E59" s="522">
        <v>5.28</v>
      </c>
      <c r="F59" s="522"/>
      <c r="G59" s="333">
        <f t="shared" si="1"/>
        <v>8452.1499999999924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46259</v>
      </c>
      <c r="D60" s="299" t="s">
        <v>308</v>
      </c>
      <c r="E60" s="522">
        <v>71.75</v>
      </c>
      <c r="F60" s="522"/>
      <c r="G60" s="333">
        <f t="shared" si="1"/>
        <v>8457.429999999993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46259</v>
      </c>
      <c r="D61" s="299" t="s">
        <v>1029</v>
      </c>
      <c r="E61" s="522">
        <v>30</v>
      </c>
      <c r="F61" s="522"/>
      <c r="G61" s="333">
        <f t="shared" si="1"/>
        <v>8529.179999999993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46259</v>
      </c>
      <c r="D62" s="299" t="s">
        <v>334</v>
      </c>
      <c r="E62" s="522">
        <v>18.18</v>
      </c>
      <c r="F62" s="522"/>
      <c r="G62" s="333">
        <f t="shared" si="1"/>
        <v>8559.179999999993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12</v>
      </c>
      <c r="C63" s="298">
        <v>46259</v>
      </c>
      <c r="D63" s="299" t="s">
        <v>314</v>
      </c>
      <c r="E63" s="522">
        <v>225</v>
      </c>
      <c r="F63" s="522"/>
      <c r="G63" s="333">
        <f t="shared" si="1"/>
        <v>8577.3599999999933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46259</v>
      </c>
      <c r="D64" s="299" t="s">
        <v>1027</v>
      </c>
      <c r="E64" s="522">
        <v>-125</v>
      </c>
      <c r="F64" s="522"/>
      <c r="G64" s="333">
        <f t="shared" si="1"/>
        <v>8802.3599999999933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46259</v>
      </c>
      <c r="D65" s="299" t="s">
        <v>1026</v>
      </c>
      <c r="E65" s="522">
        <v>-125</v>
      </c>
      <c r="F65" s="522"/>
      <c r="G65" s="333">
        <f t="shared" si="1"/>
        <v>8677.3599999999933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46259</v>
      </c>
      <c r="D66" s="299" t="s">
        <v>1028</v>
      </c>
      <c r="E66" s="522"/>
      <c r="F66" s="522">
        <v>430</v>
      </c>
      <c r="G66" s="333">
        <f t="shared" si="1"/>
        <v>8552.3599999999933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46259</v>
      </c>
      <c r="D67" s="299" t="s">
        <v>1028</v>
      </c>
      <c r="E67" s="522">
        <v>430</v>
      </c>
      <c r="F67" s="522"/>
      <c r="G67" s="333">
        <f t="shared" si="1"/>
        <v>8122.3599999999933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46259</v>
      </c>
      <c r="D68" s="299" t="s">
        <v>358</v>
      </c>
      <c r="E68" s="522">
        <v>37.71</v>
      </c>
      <c r="F68" s="522"/>
      <c r="G68" s="333">
        <f t="shared" si="1"/>
        <v>8552.3599999999933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41</v>
      </c>
      <c r="C69" s="298">
        <v>46258</v>
      </c>
      <c r="D69" s="299" t="s">
        <v>1023</v>
      </c>
      <c r="E69" s="522"/>
      <c r="F69" s="522">
        <v>800</v>
      </c>
      <c r="G69" s="333">
        <f t="shared" si="1"/>
        <v>8590.0699999999924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46258</v>
      </c>
      <c r="D70" s="299" t="s">
        <v>300</v>
      </c>
      <c r="E70" s="522">
        <v>63.98</v>
      </c>
      <c r="F70" s="522"/>
      <c r="G70" s="333">
        <f t="shared" si="1"/>
        <v>7790.0699999999924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46258</v>
      </c>
      <c r="D71" s="299" t="s">
        <v>296</v>
      </c>
      <c r="E71" s="522">
        <v>15.3</v>
      </c>
      <c r="F71" s="522"/>
      <c r="G71" s="333">
        <f t="shared" ref="G71:G84" si="2">G72-E71+F71</f>
        <v>7854.049999999992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46258</v>
      </c>
      <c r="D72" s="299" t="s">
        <v>296</v>
      </c>
      <c r="E72" s="522">
        <v>41.09</v>
      </c>
      <c r="F72" s="522"/>
      <c r="G72" s="333">
        <f t="shared" si="2"/>
        <v>7869.3499999999922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46258</v>
      </c>
      <c r="D73" s="299" t="s">
        <v>300</v>
      </c>
      <c r="E73" s="522">
        <v>51.08</v>
      </c>
      <c r="F73" s="522"/>
      <c r="G73" s="333">
        <f t="shared" si="2"/>
        <v>7910.4399999999923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46258</v>
      </c>
      <c r="D74" s="299" t="s">
        <v>300</v>
      </c>
      <c r="E74" s="522">
        <v>66.010000000000005</v>
      </c>
      <c r="F74" s="522"/>
      <c r="G74" s="333">
        <f t="shared" si="2"/>
        <v>7961.5199999999923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46256</v>
      </c>
      <c r="D75" s="299" t="s">
        <v>1024</v>
      </c>
      <c r="E75" s="522">
        <v>134.19</v>
      </c>
      <c r="F75" s="522"/>
      <c r="G75" s="333">
        <f t="shared" si="2"/>
        <v>8027.5299999999925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46256</v>
      </c>
      <c r="D76" s="299" t="s">
        <v>1019</v>
      </c>
      <c r="E76" s="522">
        <v>50</v>
      </c>
      <c r="F76" s="522"/>
      <c r="G76" s="333">
        <f t="shared" si="2"/>
        <v>8161.7199999999921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46255</v>
      </c>
      <c r="D77" s="299" t="s">
        <v>319</v>
      </c>
      <c r="E77" s="522">
        <v>39.270000000000003</v>
      </c>
      <c r="F77" s="522"/>
      <c r="G77" s="333">
        <f t="shared" si="2"/>
        <v>8211.7199999999921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46255</v>
      </c>
      <c r="D78" s="299" t="s">
        <v>319</v>
      </c>
      <c r="E78" s="522">
        <v>8.48</v>
      </c>
      <c r="F78" s="522"/>
      <c r="G78" s="333">
        <f t="shared" si="2"/>
        <v>8250.9899999999925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6</v>
      </c>
      <c r="C79" s="298">
        <v>46255</v>
      </c>
      <c r="D79" s="299" t="s">
        <v>397</v>
      </c>
      <c r="E79" s="522">
        <v>157.32</v>
      </c>
      <c r="F79" s="522"/>
      <c r="G79" s="333">
        <f t="shared" si="2"/>
        <v>8259.4699999999921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7</v>
      </c>
      <c r="C80" s="298">
        <v>46254</v>
      </c>
      <c r="D80" s="299" t="s">
        <v>1025</v>
      </c>
      <c r="E80" s="522">
        <v>100</v>
      </c>
      <c r="F80" s="522"/>
      <c r="G80" s="333">
        <f t="shared" si="2"/>
        <v>8416.7899999999918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46254</v>
      </c>
      <c r="D81" s="299" t="s">
        <v>319</v>
      </c>
      <c r="E81" s="522">
        <v>119.58</v>
      </c>
      <c r="F81" s="522"/>
      <c r="G81" s="333">
        <f t="shared" si="2"/>
        <v>8516.7899999999918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46254</v>
      </c>
      <c r="D82" s="299" t="s">
        <v>292</v>
      </c>
      <c r="E82" s="522"/>
      <c r="F82" s="522">
        <v>2763.78</v>
      </c>
      <c r="G82" s="333">
        <f t="shared" si="2"/>
        <v>8636.3699999999917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46253</v>
      </c>
      <c r="D83" s="299" t="s">
        <v>891</v>
      </c>
      <c r="E83" s="522">
        <v>219.38</v>
      </c>
      <c r="F83" s="522">
        <v>219.38</v>
      </c>
      <c r="G83" s="333">
        <f t="shared" si="2"/>
        <v>5872.5899999999911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46253</v>
      </c>
      <c r="D84" s="299" t="s">
        <v>923</v>
      </c>
      <c r="E84" s="522">
        <v>7.46</v>
      </c>
      <c r="F84" s="522"/>
      <c r="G84" s="333">
        <f t="shared" si="2"/>
        <v>5872.5899999999911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46253</v>
      </c>
      <c r="D85" s="299" t="s">
        <v>323</v>
      </c>
      <c r="E85" s="522">
        <v>23.42</v>
      </c>
      <c r="F85" s="522"/>
      <c r="G85" s="333">
        <f t="shared" ref="G85:G87" si="3">G86-E85+F85</f>
        <v>5880.0499999999911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46252</v>
      </c>
      <c r="D86" s="299" t="s">
        <v>319</v>
      </c>
      <c r="E86" s="522">
        <v>13</v>
      </c>
      <c r="F86" s="522"/>
      <c r="G86" s="333">
        <f t="shared" si="3"/>
        <v>5903.4699999999912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46252</v>
      </c>
      <c r="D87" s="299" t="s">
        <v>930</v>
      </c>
      <c r="E87" s="522">
        <v>13.84</v>
      </c>
      <c r="F87" s="522"/>
      <c r="G87" s="333">
        <f t="shared" si="3"/>
        <v>5916.4699999999912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46252</v>
      </c>
      <c r="D88" s="299" t="s">
        <v>1020</v>
      </c>
      <c r="E88" s="522">
        <v>2518.46</v>
      </c>
      <c r="F88" s="522">
        <v>2518.46</v>
      </c>
      <c r="G88" s="333">
        <f t="shared" ref="G88:G150" si="4">G89-E88+F88</f>
        <v>5930.3099999999913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46252</v>
      </c>
      <c r="D89" s="299" t="s">
        <v>322</v>
      </c>
      <c r="E89" s="522">
        <v>25</v>
      </c>
      <c r="F89" s="522"/>
      <c r="G89" s="333">
        <f t="shared" si="4"/>
        <v>5930.3099999999913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21</v>
      </c>
      <c r="C90" s="298">
        <v>46251</v>
      </c>
      <c r="D90" s="299" t="s">
        <v>194</v>
      </c>
      <c r="E90" s="522">
        <v>81</v>
      </c>
      <c r="F90" s="522"/>
      <c r="G90" s="333">
        <f t="shared" si="4"/>
        <v>5955.3099999999913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42</v>
      </c>
      <c r="C91" s="298">
        <v>46251</v>
      </c>
      <c r="D91" s="299" t="s">
        <v>333</v>
      </c>
      <c r="E91" s="522">
        <v>22.35</v>
      </c>
      <c r="F91" s="522"/>
      <c r="G91" s="333">
        <f t="shared" si="4"/>
        <v>6036.3099999999913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46251</v>
      </c>
      <c r="D92" s="299" t="s">
        <v>333</v>
      </c>
      <c r="E92" s="522">
        <v>22.35</v>
      </c>
      <c r="F92" s="522"/>
      <c r="G92" s="333">
        <f t="shared" si="4"/>
        <v>6058.6599999999917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46251</v>
      </c>
      <c r="D93" s="299" t="s">
        <v>329</v>
      </c>
      <c r="E93" s="522">
        <v>120</v>
      </c>
      <c r="F93" s="522"/>
      <c r="G93" s="333">
        <f t="shared" si="4"/>
        <v>6081.009999999992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46251</v>
      </c>
      <c r="D94" s="299" t="s">
        <v>332</v>
      </c>
      <c r="E94" s="522">
        <v>15.5</v>
      </c>
      <c r="F94" s="522"/>
      <c r="G94" s="333">
        <f t="shared" si="4"/>
        <v>6201.009999999992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46251</v>
      </c>
      <c r="D95" s="299" t="s">
        <v>1003</v>
      </c>
      <c r="E95" s="522">
        <v>30</v>
      </c>
      <c r="F95" s="522"/>
      <c r="G95" s="333">
        <f t="shared" si="4"/>
        <v>6216.509999999992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17</v>
      </c>
      <c r="C96" s="298">
        <v>46251</v>
      </c>
      <c r="D96" s="299" t="s">
        <v>188</v>
      </c>
      <c r="E96" s="522">
        <v>42.65</v>
      </c>
      <c r="F96" s="522"/>
      <c r="G96" s="333">
        <f t="shared" si="4"/>
        <v>6246.509999999992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11</v>
      </c>
      <c r="C97" s="298">
        <v>46251</v>
      </c>
      <c r="D97" s="299" t="s">
        <v>178</v>
      </c>
      <c r="E97" s="522">
        <v>256.83999999999997</v>
      </c>
      <c r="F97" s="522"/>
      <c r="G97" s="333">
        <f t="shared" si="4"/>
        <v>6289.1599999999917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23</v>
      </c>
      <c r="C98" s="298">
        <v>46251</v>
      </c>
      <c r="D98" s="299" t="s">
        <v>63</v>
      </c>
      <c r="E98" s="522">
        <v>529.46</v>
      </c>
      <c r="F98" s="522"/>
      <c r="G98" s="333">
        <f t="shared" si="4"/>
        <v>6545.9999999999918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46250</v>
      </c>
      <c r="D99" s="299" t="s">
        <v>1021</v>
      </c>
      <c r="E99" s="522">
        <v>25.5</v>
      </c>
      <c r="F99" s="522"/>
      <c r="G99" s="333">
        <f t="shared" si="4"/>
        <v>7075.4599999999919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46250</v>
      </c>
      <c r="D100" s="299" t="s">
        <v>340</v>
      </c>
      <c r="E100" s="522">
        <v>21.3</v>
      </c>
      <c r="F100" s="522"/>
      <c r="G100" s="333">
        <f t="shared" si="4"/>
        <v>7100.9599999999919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46250</v>
      </c>
      <c r="D101" s="299" t="s">
        <v>1021</v>
      </c>
      <c r="E101" s="522">
        <v>28.1</v>
      </c>
      <c r="F101" s="522"/>
      <c r="G101" s="333">
        <f t="shared" si="4"/>
        <v>7122.259999999992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46250</v>
      </c>
      <c r="D102" s="299" t="s">
        <v>319</v>
      </c>
      <c r="E102" s="522">
        <v>13.58</v>
      </c>
      <c r="F102" s="522"/>
      <c r="G102" s="333">
        <f t="shared" si="4"/>
        <v>7150.3599999999924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7</v>
      </c>
      <c r="C103" s="298">
        <v>46250</v>
      </c>
      <c r="D103" s="299" t="s">
        <v>300</v>
      </c>
      <c r="E103" s="522">
        <v>85.15</v>
      </c>
      <c r="F103" s="522"/>
      <c r="G103" s="333">
        <f t="shared" si="4"/>
        <v>7163.9399999999923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46250</v>
      </c>
      <c r="D104" s="299" t="s">
        <v>300</v>
      </c>
      <c r="E104" s="522">
        <v>33</v>
      </c>
      <c r="F104" s="522"/>
      <c r="G104" s="333">
        <f t="shared" si="4"/>
        <v>7249.089999999992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46249</v>
      </c>
      <c r="D105" s="299" t="s">
        <v>831</v>
      </c>
      <c r="E105" s="522">
        <v>72.239999999999995</v>
      </c>
      <c r="F105" s="522"/>
      <c r="G105" s="333">
        <f t="shared" si="4"/>
        <v>7282.089999999992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46249</v>
      </c>
      <c r="D106" s="299" t="s">
        <v>428</v>
      </c>
      <c r="E106" s="522">
        <v>46</v>
      </c>
      <c r="F106" s="522"/>
      <c r="G106" s="333">
        <f t="shared" si="4"/>
        <v>7354.3299999999917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46249</v>
      </c>
      <c r="D107" s="299" t="s">
        <v>329</v>
      </c>
      <c r="E107" s="522">
        <v>32.06</v>
      </c>
      <c r="F107" s="522"/>
      <c r="G107" s="333">
        <f t="shared" si="4"/>
        <v>7400.3299999999917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46249</v>
      </c>
      <c r="D108" s="299" t="s">
        <v>300</v>
      </c>
      <c r="E108" s="522">
        <v>18.079999999999998</v>
      </c>
      <c r="F108" s="522"/>
      <c r="G108" s="333">
        <f t="shared" si="4"/>
        <v>7432.3899999999921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7</v>
      </c>
      <c r="C109" s="298">
        <v>46248</v>
      </c>
      <c r="D109" s="299" t="s">
        <v>1022</v>
      </c>
      <c r="E109" s="522">
        <v>37.26</v>
      </c>
      <c r="F109" s="522"/>
      <c r="G109" s="333">
        <f t="shared" si="4"/>
        <v>7450.4699999999921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7</v>
      </c>
      <c r="C110" s="298">
        <v>46248</v>
      </c>
      <c r="D110" s="299" t="s">
        <v>444</v>
      </c>
      <c r="E110" s="522">
        <v>151.94</v>
      </c>
      <c r="F110" s="522"/>
      <c r="G110" s="333">
        <f t="shared" si="4"/>
        <v>7487.7299999999923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38</v>
      </c>
      <c r="C111" s="298">
        <v>46248</v>
      </c>
      <c r="D111" s="299" t="s">
        <v>293</v>
      </c>
      <c r="E111" s="522"/>
      <c r="F111" s="522">
        <v>4729.33</v>
      </c>
      <c r="G111" s="333">
        <f t="shared" si="4"/>
        <v>7639.6699999999919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46247</v>
      </c>
      <c r="D112" s="299" t="s">
        <v>319</v>
      </c>
      <c r="E112" s="522">
        <v>237.21</v>
      </c>
      <c r="F112" s="522"/>
      <c r="G112" s="333">
        <f t="shared" si="4"/>
        <v>2910.339999999992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46246</v>
      </c>
      <c r="D113" s="299" t="s">
        <v>412</v>
      </c>
      <c r="E113" s="522">
        <v>-3.54</v>
      </c>
      <c r="F113" s="522"/>
      <c r="G113" s="333">
        <f t="shared" si="4"/>
        <v>3147.549999999992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19</v>
      </c>
      <c r="C114" s="298">
        <v>46246</v>
      </c>
      <c r="D114" s="299" t="s">
        <v>191</v>
      </c>
      <c r="E114" s="522">
        <v>200</v>
      </c>
      <c r="F114" s="522"/>
      <c r="G114" s="333">
        <f t="shared" si="4"/>
        <v>3144.009999999992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46246</v>
      </c>
      <c r="D115" s="299" t="s">
        <v>336</v>
      </c>
      <c r="E115" s="522">
        <v>63.55</v>
      </c>
      <c r="F115" s="522"/>
      <c r="G115" s="333">
        <f t="shared" si="4"/>
        <v>3344.009999999992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15</v>
      </c>
      <c r="C116" s="298">
        <v>46246</v>
      </c>
      <c r="D116" s="299" t="s">
        <v>185</v>
      </c>
      <c r="E116" s="522">
        <v>64.28</v>
      </c>
      <c r="F116" s="522"/>
      <c r="G116" s="333">
        <f t="shared" si="4"/>
        <v>3407.5599999999922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22</v>
      </c>
      <c r="C117" s="298">
        <v>46245</v>
      </c>
      <c r="D117" s="299" t="s">
        <v>352</v>
      </c>
      <c r="E117" s="522">
        <v>21.29</v>
      </c>
      <c r="F117" s="522"/>
      <c r="G117" s="333">
        <f t="shared" si="4"/>
        <v>3471.8399999999924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46245</v>
      </c>
      <c r="D118" s="299" t="s">
        <v>427</v>
      </c>
      <c r="E118" s="522">
        <v>-130</v>
      </c>
      <c r="F118" s="522"/>
      <c r="G118" s="333">
        <f t="shared" si="4"/>
        <v>3493.1299999999924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291</v>
      </c>
      <c r="B119" s="330">
        <v>41</v>
      </c>
      <c r="C119" s="298">
        <v>46244</v>
      </c>
      <c r="D119" s="299" t="s">
        <v>1011</v>
      </c>
      <c r="E119" s="522"/>
      <c r="F119" s="522">
        <v>800</v>
      </c>
      <c r="G119" s="333">
        <f t="shared" si="4"/>
        <v>3363.1299999999924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46244</v>
      </c>
      <c r="D120" s="299" t="s">
        <v>979</v>
      </c>
      <c r="E120" s="522">
        <v>5.31</v>
      </c>
      <c r="F120" s="522"/>
      <c r="G120" s="333">
        <f t="shared" si="4"/>
        <v>2563.1299999999924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46244</v>
      </c>
      <c r="D121" s="299" t="s">
        <v>319</v>
      </c>
      <c r="E121" s="522">
        <v>9.5</v>
      </c>
      <c r="F121" s="522"/>
      <c r="G121" s="333">
        <f t="shared" si="4"/>
        <v>2568.4399999999923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46244</v>
      </c>
      <c r="D122" s="299" t="s">
        <v>334</v>
      </c>
      <c r="E122" s="522">
        <v>16.16</v>
      </c>
      <c r="F122" s="522"/>
      <c r="G122" s="333">
        <f t="shared" si="4"/>
        <v>2577.9399999999923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46243</v>
      </c>
      <c r="D123" s="299" t="s">
        <v>854</v>
      </c>
      <c r="E123" s="522">
        <v>10.68</v>
      </c>
      <c r="F123" s="522"/>
      <c r="G123" s="333">
        <f t="shared" si="4"/>
        <v>2594.0999999999922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46243</v>
      </c>
      <c r="D124" s="299" t="s">
        <v>845</v>
      </c>
      <c r="E124" s="522">
        <v>116.04</v>
      </c>
      <c r="F124" s="522">
        <v>116.04</v>
      </c>
      <c r="G124" s="333">
        <f t="shared" si="4"/>
        <v>2604.779999999992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46243</v>
      </c>
      <c r="D125" s="299" t="s">
        <v>306</v>
      </c>
      <c r="E125" s="522">
        <v>228.43</v>
      </c>
      <c r="F125" s="522"/>
      <c r="G125" s="333">
        <f t="shared" si="4"/>
        <v>2604.779999999992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4</v>
      </c>
      <c r="C126" s="298">
        <v>46242</v>
      </c>
      <c r="D126" s="299" t="s">
        <v>319</v>
      </c>
      <c r="E126" s="522">
        <v>39.92</v>
      </c>
      <c r="F126" s="522"/>
      <c r="G126" s="333">
        <f t="shared" si="4"/>
        <v>2833.2099999999919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46242</v>
      </c>
      <c r="D127" s="299" t="s">
        <v>296</v>
      </c>
      <c r="E127" s="522">
        <v>73.16</v>
      </c>
      <c r="F127" s="522"/>
      <c r="G127" s="333">
        <f t="shared" si="4"/>
        <v>2873.1299999999919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46242</v>
      </c>
      <c r="D128" s="299" t="s">
        <v>300</v>
      </c>
      <c r="E128" s="522">
        <v>28.7</v>
      </c>
      <c r="F128" s="522"/>
      <c r="G128" s="333">
        <f t="shared" si="4"/>
        <v>2946.2899999999918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46242</v>
      </c>
      <c r="D129" s="299" t="s">
        <v>345</v>
      </c>
      <c r="E129" s="522">
        <v>121.55</v>
      </c>
      <c r="F129" s="522"/>
      <c r="G129" s="333">
        <f t="shared" si="4"/>
        <v>2974.9899999999916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46242</v>
      </c>
      <c r="D130" s="299" t="s">
        <v>1016</v>
      </c>
      <c r="E130" s="522">
        <v>25</v>
      </c>
      <c r="F130" s="522"/>
      <c r="G130" s="333">
        <f t="shared" si="4"/>
        <v>3096.5399999999918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46242</v>
      </c>
      <c r="D131" s="299" t="s">
        <v>353</v>
      </c>
      <c r="E131" s="522">
        <v>21.99</v>
      </c>
      <c r="F131" s="522"/>
      <c r="G131" s="333">
        <f t="shared" si="4"/>
        <v>3121.5399999999918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46242</v>
      </c>
      <c r="D132" s="299" t="s">
        <v>1019</v>
      </c>
      <c r="E132" s="522">
        <v>60</v>
      </c>
      <c r="F132" s="522"/>
      <c r="G132" s="333">
        <f t="shared" si="4"/>
        <v>3143.5299999999916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46241</v>
      </c>
      <c r="D133" s="299" t="s">
        <v>319</v>
      </c>
      <c r="E133" s="522">
        <v>19.690000000000001</v>
      </c>
      <c r="F133" s="522"/>
      <c r="G133" s="333">
        <f t="shared" si="4"/>
        <v>3203.5299999999916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46241</v>
      </c>
      <c r="D134" s="299" t="s">
        <v>296</v>
      </c>
      <c r="E134" s="522">
        <v>8.93</v>
      </c>
      <c r="F134" s="522"/>
      <c r="G134" s="333">
        <f t="shared" si="4"/>
        <v>3223.2199999999916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46241</v>
      </c>
      <c r="D135" s="299" t="s">
        <v>320</v>
      </c>
      <c r="E135" s="522">
        <v>178.24</v>
      </c>
      <c r="F135" s="522"/>
      <c r="G135" s="333">
        <f t="shared" si="4"/>
        <v>3232.1499999999915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46241</v>
      </c>
      <c r="D136" s="299" t="s">
        <v>404</v>
      </c>
      <c r="E136" s="522">
        <v>107.68</v>
      </c>
      <c r="F136" s="522"/>
      <c r="G136" s="333">
        <f t="shared" si="4"/>
        <v>3410.3899999999917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46241</v>
      </c>
      <c r="D137" s="299" t="s">
        <v>447</v>
      </c>
      <c r="E137" s="522">
        <v>83.63</v>
      </c>
      <c r="F137" s="522"/>
      <c r="G137" s="333">
        <f t="shared" si="4"/>
        <v>3518.0699999999915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9</v>
      </c>
      <c r="C138" s="298">
        <v>46241</v>
      </c>
      <c r="D138" s="299" t="s">
        <v>58</v>
      </c>
      <c r="E138" s="522">
        <v>1231.68</v>
      </c>
      <c r="F138" s="522"/>
      <c r="G138" s="333">
        <f t="shared" si="4"/>
        <v>3601.6999999999916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46240</v>
      </c>
      <c r="D139" s="299" t="s">
        <v>1017</v>
      </c>
      <c r="E139" s="522">
        <v>33.700000000000003</v>
      </c>
      <c r="F139" s="522"/>
      <c r="G139" s="333">
        <f t="shared" si="4"/>
        <v>4833.3799999999919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46240</v>
      </c>
      <c r="D140" s="299" t="s">
        <v>347</v>
      </c>
      <c r="E140" s="522">
        <v>23.33</v>
      </c>
      <c r="F140" s="522"/>
      <c r="G140" s="333">
        <f t="shared" si="4"/>
        <v>4867.0799999999917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14</v>
      </c>
      <c r="C141" s="298">
        <v>46240</v>
      </c>
      <c r="D141" s="299" t="s">
        <v>958</v>
      </c>
      <c r="E141" s="522">
        <v>66.67</v>
      </c>
      <c r="F141" s="522"/>
      <c r="G141" s="333">
        <f t="shared" si="4"/>
        <v>4890.4099999999917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46240</v>
      </c>
      <c r="D142" s="299" t="s">
        <v>344</v>
      </c>
      <c r="E142" s="522">
        <v>75</v>
      </c>
      <c r="F142" s="522"/>
      <c r="G142" s="333">
        <f t="shared" si="4"/>
        <v>4957.0799999999917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46240</v>
      </c>
      <c r="D143" s="299" t="s">
        <v>182</v>
      </c>
      <c r="E143" s="522">
        <v>331.81</v>
      </c>
      <c r="F143" s="522"/>
      <c r="G143" s="333">
        <f t="shared" si="4"/>
        <v>5032.0799999999917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291</v>
      </c>
      <c r="B144" s="330">
        <v>39</v>
      </c>
      <c r="C144" s="298">
        <v>46240</v>
      </c>
      <c r="D144" s="299" t="s">
        <v>292</v>
      </c>
      <c r="E144" s="522"/>
      <c r="F144" s="522">
        <v>2763.78</v>
      </c>
      <c r="G144" s="333">
        <f t="shared" si="4"/>
        <v>5363.8899999999921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46239</v>
      </c>
      <c r="D145" s="299" t="s">
        <v>353</v>
      </c>
      <c r="E145" s="522">
        <v>36.549999999999997</v>
      </c>
      <c r="F145" s="522"/>
      <c r="G145" s="333">
        <f t="shared" si="4"/>
        <v>2600.1099999999915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4</v>
      </c>
      <c r="C146" s="298">
        <v>46239</v>
      </c>
      <c r="D146" s="299" t="s">
        <v>310</v>
      </c>
      <c r="E146" s="522">
        <v>40.76</v>
      </c>
      <c r="F146" s="522"/>
      <c r="G146" s="333">
        <f t="shared" si="4"/>
        <v>2636.6599999999917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46239</v>
      </c>
      <c r="D147" s="299" t="s">
        <v>310</v>
      </c>
      <c r="E147" s="522">
        <v>5.86</v>
      </c>
      <c r="F147" s="522"/>
      <c r="G147" s="333">
        <f t="shared" si="4"/>
        <v>2677.4199999999919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46239</v>
      </c>
      <c r="D148" s="299" t="s">
        <v>296</v>
      </c>
      <c r="E148" s="522">
        <v>63.22</v>
      </c>
      <c r="F148" s="522"/>
      <c r="G148" s="333">
        <f t="shared" si="4"/>
        <v>2683.279999999992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46239</v>
      </c>
      <c r="D149" s="299" t="s">
        <v>1012</v>
      </c>
      <c r="E149" s="522">
        <v>49.41</v>
      </c>
      <c r="F149" s="522"/>
      <c r="G149" s="333">
        <f t="shared" si="4"/>
        <v>2746.4999999999918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46239</v>
      </c>
      <c r="D150" s="299" t="s">
        <v>1013</v>
      </c>
      <c r="E150" s="522">
        <v>-60</v>
      </c>
      <c r="F150" s="522"/>
      <c r="G150" s="333">
        <f t="shared" si="4"/>
        <v>2795.9099999999917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46239</v>
      </c>
      <c r="D151" s="299" t="s">
        <v>1013</v>
      </c>
      <c r="E151" s="522">
        <v>263.89</v>
      </c>
      <c r="F151" s="522"/>
      <c r="G151" s="333">
        <f t="shared" ref="G151:G181" si="5">G152-E151+F151</f>
        <v>2735.9099999999917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46239</v>
      </c>
      <c r="D152" s="299" t="s">
        <v>1014</v>
      </c>
      <c r="E152" s="522">
        <v>25</v>
      </c>
      <c r="F152" s="522"/>
      <c r="G152" s="333">
        <f t="shared" si="5"/>
        <v>2999.7999999999915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46239</v>
      </c>
      <c r="D153" s="299" t="s">
        <v>1015</v>
      </c>
      <c r="E153" s="522">
        <v>36.81</v>
      </c>
      <c r="F153" s="522"/>
      <c r="G153" s="333">
        <f t="shared" si="5"/>
        <v>3024.7999999999915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40</v>
      </c>
      <c r="C154" s="298">
        <v>46239</v>
      </c>
      <c r="D154" s="299" t="s">
        <v>316</v>
      </c>
      <c r="E154" s="522"/>
      <c r="F154" s="522">
        <v>837.18</v>
      </c>
      <c r="G154" s="333">
        <f t="shared" si="5"/>
        <v>3061.6099999999915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46238</v>
      </c>
      <c r="D155" s="299" t="s">
        <v>1010</v>
      </c>
      <c r="E155" s="522">
        <v>10</v>
      </c>
      <c r="F155" s="522"/>
      <c r="G155" s="333">
        <f t="shared" si="5"/>
        <v>2224.4299999999917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17</v>
      </c>
      <c r="C156" s="298">
        <v>46238</v>
      </c>
      <c r="D156" s="299" t="s">
        <v>370</v>
      </c>
      <c r="E156" s="522">
        <v>99</v>
      </c>
      <c r="F156" s="522"/>
      <c r="G156" s="333">
        <f t="shared" si="5"/>
        <v>2234.4299999999917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14</v>
      </c>
      <c r="C157" s="298">
        <v>46238</v>
      </c>
      <c r="D157" s="299" t="s">
        <v>367</v>
      </c>
      <c r="E157" s="522">
        <v>70.25</v>
      </c>
      <c r="F157" s="522"/>
      <c r="G157" s="333">
        <f t="shared" si="5"/>
        <v>2333.4299999999917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284</v>
      </c>
      <c r="B158" s="330">
        <v>37</v>
      </c>
      <c r="C158" s="298">
        <v>46238</v>
      </c>
      <c r="D158" s="299" t="s">
        <v>374</v>
      </c>
      <c r="E158" s="522">
        <v>50</v>
      </c>
      <c r="F158" s="522"/>
      <c r="G158" s="333">
        <f t="shared" si="5"/>
        <v>2403.6799999999917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46237</v>
      </c>
      <c r="D159" s="299" t="s">
        <v>296</v>
      </c>
      <c r="E159" s="522">
        <v>41.93</v>
      </c>
      <c r="F159" s="522"/>
      <c r="G159" s="333">
        <f t="shared" si="5"/>
        <v>2453.6799999999917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46237</v>
      </c>
      <c r="D160" s="299" t="s">
        <v>334</v>
      </c>
      <c r="E160" s="522">
        <v>15.09</v>
      </c>
      <c r="F160" s="522"/>
      <c r="G160" s="333">
        <f t="shared" si="5"/>
        <v>2495.6099999999915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46237</v>
      </c>
      <c r="D161" s="299" t="s">
        <v>953</v>
      </c>
      <c r="E161" s="522">
        <v>12.77</v>
      </c>
      <c r="F161" s="522"/>
      <c r="G161" s="333">
        <f t="shared" si="5"/>
        <v>2510.6999999999916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46236</v>
      </c>
      <c r="D162" s="299" t="s">
        <v>306</v>
      </c>
      <c r="E162" s="522">
        <v>132.79</v>
      </c>
      <c r="F162" s="522"/>
      <c r="G162" s="333">
        <f t="shared" si="5"/>
        <v>2523.4699999999916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46236</v>
      </c>
      <c r="D163" s="299" t="s">
        <v>358</v>
      </c>
      <c r="E163" s="522">
        <v>10.25</v>
      </c>
      <c r="F163" s="522"/>
      <c r="G163" s="333">
        <f t="shared" si="5"/>
        <v>2656.2599999999916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46236</v>
      </c>
      <c r="D164" s="299" t="s">
        <v>300</v>
      </c>
      <c r="E164" s="522">
        <v>24.48</v>
      </c>
      <c r="F164" s="522"/>
      <c r="G164" s="333">
        <f t="shared" si="5"/>
        <v>2666.5099999999916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46236</v>
      </c>
      <c r="D165" s="299" t="s">
        <v>455</v>
      </c>
      <c r="E165" s="522">
        <v>40.21</v>
      </c>
      <c r="F165" s="522"/>
      <c r="G165" s="333">
        <f t="shared" si="5"/>
        <v>2690.9899999999916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46235</v>
      </c>
      <c r="D166" s="299" t="s">
        <v>1008</v>
      </c>
      <c r="E166" s="522">
        <v>22.12</v>
      </c>
      <c r="F166" s="522"/>
      <c r="G166" s="333">
        <f t="shared" si="5"/>
        <v>2731.1999999999916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46235</v>
      </c>
      <c r="D167" s="299" t="s">
        <v>1009</v>
      </c>
      <c r="E167" s="522">
        <v>40</v>
      </c>
      <c r="F167" s="522"/>
      <c r="G167" s="333">
        <f t="shared" si="5"/>
        <v>2753.3199999999915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46235</v>
      </c>
      <c r="D168" s="299" t="s">
        <v>319</v>
      </c>
      <c r="E168" s="522">
        <v>8.86</v>
      </c>
      <c r="F168" s="522"/>
      <c r="G168" s="333">
        <f t="shared" si="5"/>
        <v>2793.3199999999915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46235</v>
      </c>
      <c r="D169" s="299" t="s">
        <v>484</v>
      </c>
      <c r="E169" s="522">
        <v>52.06</v>
      </c>
      <c r="F169" s="522"/>
      <c r="G169" s="333">
        <f t="shared" si="5"/>
        <v>2802.1799999999917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46235</v>
      </c>
      <c r="D170" s="299" t="s">
        <v>484</v>
      </c>
      <c r="E170" s="522">
        <v>52.06</v>
      </c>
      <c r="F170" s="522"/>
      <c r="G170" s="333">
        <f t="shared" si="5"/>
        <v>2854.2399999999916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46235</v>
      </c>
      <c r="D171" s="299" t="s">
        <v>375</v>
      </c>
      <c r="E171" s="522">
        <v>6.37</v>
      </c>
      <c r="F171" s="522"/>
      <c r="G171" s="333">
        <f t="shared" si="5"/>
        <v>2906.2999999999915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46235</v>
      </c>
      <c r="D172" s="299" t="s">
        <v>1007</v>
      </c>
      <c r="E172" s="522">
        <v>121.4</v>
      </c>
      <c r="F172" s="522">
        <v>121.4</v>
      </c>
      <c r="G172" s="333">
        <f t="shared" si="5"/>
        <v>2912.6699999999914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46235</v>
      </c>
      <c r="D173" s="299" t="s">
        <v>1018</v>
      </c>
      <c r="E173" s="522">
        <v>-25.39</v>
      </c>
      <c r="F173" s="522"/>
      <c r="G173" s="333">
        <f t="shared" si="5"/>
        <v>2912.6699999999914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46235</v>
      </c>
      <c r="D174" s="299" t="s">
        <v>986</v>
      </c>
      <c r="E174" s="522"/>
      <c r="F174" s="522">
        <v>174.61</v>
      </c>
      <c r="G174" s="333">
        <f t="shared" si="5"/>
        <v>2887.2799999999916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46235</v>
      </c>
      <c r="D175" s="299" t="s">
        <v>986</v>
      </c>
      <c r="E175" s="522">
        <v>174.61</v>
      </c>
      <c r="F175" s="522"/>
      <c r="G175" s="333">
        <f t="shared" si="5"/>
        <v>2712.6699999999914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284</v>
      </c>
      <c r="B176" s="330">
        <v>37</v>
      </c>
      <c r="C176" s="298">
        <v>46234</v>
      </c>
      <c r="D176" s="299" t="s">
        <v>1004</v>
      </c>
      <c r="E176" s="522">
        <v>8746.27</v>
      </c>
      <c r="F176" s="522"/>
      <c r="G176" s="333">
        <f t="shared" si="5"/>
        <v>2887.2799999999916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25</v>
      </c>
      <c r="C177" s="298">
        <v>46234</v>
      </c>
      <c r="D177" s="298" t="s">
        <v>204</v>
      </c>
      <c r="E177" s="331">
        <v>350</v>
      </c>
      <c r="F177" s="522"/>
      <c r="G177" s="333">
        <f t="shared" si="5"/>
        <v>11633.549999999992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26</v>
      </c>
      <c r="C178" s="298">
        <v>46234</v>
      </c>
      <c r="D178" s="298" t="s">
        <v>205</v>
      </c>
      <c r="E178" s="331">
        <v>320</v>
      </c>
      <c r="F178" s="522"/>
      <c r="G178" s="333">
        <f t="shared" si="5"/>
        <v>11983.549999999992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27</v>
      </c>
      <c r="C179" s="298">
        <v>46234</v>
      </c>
      <c r="D179" s="298" t="s">
        <v>206</v>
      </c>
      <c r="E179" s="331">
        <v>25</v>
      </c>
      <c r="F179" s="522"/>
      <c r="G179" s="333">
        <f t="shared" si="5"/>
        <v>12303.549999999992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28</v>
      </c>
      <c r="C180" s="298">
        <v>46234</v>
      </c>
      <c r="D180" s="298" t="s">
        <v>207</v>
      </c>
      <c r="E180" s="331">
        <v>25</v>
      </c>
      <c r="F180" s="522"/>
      <c r="G180" s="333">
        <f t="shared" si="5"/>
        <v>12328.549999999992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29</v>
      </c>
      <c r="C181" s="298">
        <v>46234</v>
      </c>
      <c r="D181" s="298" t="s">
        <v>208</v>
      </c>
      <c r="E181" s="331">
        <v>45</v>
      </c>
      <c r="F181" s="522"/>
      <c r="G181" s="333">
        <f t="shared" si="5"/>
        <v>12353.549999999992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30</v>
      </c>
      <c r="C182" s="298">
        <v>46234</v>
      </c>
      <c r="D182" s="298" t="s">
        <v>209</v>
      </c>
      <c r="E182" s="331">
        <v>400</v>
      </c>
      <c r="F182" s="522"/>
      <c r="G182" s="333">
        <f t="shared" ref="G182:G204" si="6">G183-E182+F182</f>
        <v>12398.549999999992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31</v>
      </c>
      <c r="C183" s="298">
        <v>46234</v>
      </c>
      <c r="D183" s="298" t="s">
        <v>210</v>
      </c>
      <c r="E183" s="331">
        <v>375</v>
      </c>
      <c r="F183" s="522"/>
      <c r="G183" s="333">
        <f t="shared" si="6"/>
        <v>12798.549999999992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32</v>
      </c>
      <c r="C184" s="298">
        <v>46234</v>
      </c>
      <c r="D184" s="298" t="s">
        <v>211</v>
      </c>
      <c r="E184" s="331">
        <v>100</v>
      </c>
      <c r="F184" s="522"/>
      <c r="G184" s="333">
        <f t="shared" si="6"/>
        <v>13173.549999999992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33</v>
      </c>
      <c r="C185" s="298">
        <v>46234</v>
      </c>
      <c r="D185" s="298" t="s">
        <v>212</v>
      </c>
      <c r="E185" s="331">
        <v>85</v>
      </c>
      <c r="F185" s="522"/>
      <c r="G185" s="333">
        <f t="shared" si="6"/>
        <v>13273.549999999992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34</v>
      </c>
      <c r="C186" s="298">
        <v>46234</v>
      </c>
      <c r="D186" s="298" t="s">
        <v>213</v>
      </c>
      <c r="E186" s="331">
        <v>230</v>
      </c>
      <c r="F186" s="522"/>
      <c r="G186" s="333">
        <f t="shared" si="6"/>
        <v>13358.549999999992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35</v>
      </c>
      <c r="C187" s="298">
        <v>46234</v>
      </c>
      <c r="D187" s="298" t="s">
        <v>214</v>
      </c>
      <c r="E187" s="331">
        <v>45</v>
      </c>
      <c r="F187" s="522"/>
      <c r="G187" s="333">
        <f t="shared" si="6"/>
        <v>13588.549999999992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38</v>
      </c>
      <c r="C188" s="298">
        <v>46234</v>
      </c>
      <c r="D188" s="299" t="s">
        <v>293</v>
      </c>
      <c r="E188" s="522"/>
      <c r="F188" s="522">
        <v>4720.8599999999997</v>
      </c>
      <c r="G188" s="333">
        <f t="shared" si="6"/>
        <v>13633.549999999992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10</v>
      </c>
      <c r="C189" s="298">
        <v>46234</v>
      </c>
      <c r="D189" s="299" t="s">
        <v>176</v>
      </c>
      <c r="E189" s="522">
        <v>17.899999999999999</v>
      </c>
      <c r="F189" s="522"/>
      <c r="G189" s="333">
        <f t="shared" si="6"/>
        <v>8912.6899999999932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5</v>
      </c>
      <c r="C190" s="298">
        <v>46233</v>
      </c>
      <c r="D190" s="299" t="s">
        <v>484</v>
      </c>
      <c r="E190" s="522">
        <v>20.59</v>
      </c>
      <c r="F190" s="522"/>
      <c r="G190" s="333">
        <f t="shared" si="6"/>
        <v>8930.5899999999929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46233</v>
      </c>
      <c r="D191" s="299" t="s">
        <v>386</v>
      </c>
      <c r="E191" s="522">
        <v>23.87</v>
      </c>
      <c r="F191" s="522"/>
      <c r="G191" s="333">
        <f t="shared" si="6"/>
        <v>8951.179999999993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46233</v>
      </c>
      <c r="D192" s="299" t="s">
        <v>1003</v>
      </c>
      <c r="E192" s="522">
        <v>-100</v>
      </c>
      <c r="F192" s="522"/>
      <c r="G192" s="333">
        <f t="shared" si="6"/>
        <v>8975.0499999999938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46233</v>
      </c>
      <c r="D193" s="299" t="s">
        <v>1000</v>
      </c>
      <c r="E193" s="522">
        <v>-100</v>
      </c>
      <c r="F193" s="522"/>
      <c r="G193" s="333">
        <f t="shared" si="6"/>
        <v>8875.0499999999938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46233</v>
      </c>
      <c r="D194" s="299" t="s">
        <v>1006</v>
      </c>
      <c r="E194" s="522">
        <v>16</v>
      </c>
      <c r="F194" s="522"/>
      <c r="G194" s="333">
        <f t="shared" si="6"/>
        <v>8775.0499999999938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46232</v>
      </c>
      <c r="D195" s="299" t="s">
        <v>308</v>
      </c>
      <c r="E195" s="522">
        <v>60.77</v>
      </c>
      <c r="F195" s="522"/>
      <c r="G195" s="333">
        <f t="shared" si="6"/>
        <v>8791.0499999999938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21</v>
      </c>
      <c r="C196" s="298">
        <v>46232</v>
      </c>
      <c r="D196" s="299" t="s">
        <v>194</v>
      </c>
      <c r="E196" s="522">
        <v>31.47</v>
      </c>
      <c r="F196" s="522"/>
      <c r="G196" s="333">
        <f t="shared" si="6"/>
        <v>8851.8199999999943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21</v>
      </c>
      <c r="C197" s="298">
        <v>46232</v>
      </c>
      <c r="D197" s="299" t="s">
        <v>194</v>
      </c>
      <c r="E197" s="522">
        <v>16.2</v>
      </c>
      <c r="F197" s="522"/>
      <c r="G197" s="333">
        <f t="shared" si="6"/>
        <v>8883.2899999999936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46232</v>
      </c>
      <c r="D198" s="299" t="s">
        <v>346</v>
      </c>
      <c r="E198" s="522">
        <v>11.43</v>
      </c>
      <c r="F198" s="522"/>
      <c r="G198" s="333">
        <f t="shared" si="6"/>
        <v>8899.4899999999943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46232</v>
      </c>
      <c r="D199" s="299" t="s">
        <v>358</v>
      </c>
      <c r="E199" s="522">
        <v>9.9700000000000006</v>
      </c>
      <c r="F199" s="522"/>
      <c r="G199" s="333">
        <f t="shared" si="6"/>
        <v>8910.9199999999946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46232</v>
      </c>
      <c r="D200" s="299" t="s">
        <v>484</v>
      </c>
      <c r="E200" s="522">
        <v>82.36</v>
      </c>
      <c r="F200" s="522"/>
      <c r="G200" s="333">
        <f t="shared" si="6"/>
        <v>8920.889999999994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24</v>
      </c>
      <c r="C201" s="298">
        <v>46232</v>
      </c>
      <c r="D201" s="299" t="s">
        <v>860</v>
      </c>
      <c r="E201" s="522">
        <v>92.25</v>
      </c>
      <c r="F201" s="522"/>
      <c r="G201" s="333">
        <f t="shared" si="6"/>
        <v>9003.2499999999945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46232</v>
      </c>
      <c r="D202" s="299" t="s">
        <v>296</v>
      </c>
      <c r="E202" s="522">
        <v>39.5</v>
      </c>
      <c r="F202" s="522"/>
      <c r="G202" s="333">
        <f t="shared" si="6"/>
        <v>9095.4999999999945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46232</v>
      </c>
      <c r="D203" s="299" t="s">
        <v>296</v>
      </c>
      <c r="E203" s="522">
        <v>15.1</v>
      </c>
      <c r="F203" s="522"/>
      <c r="G203" s="333">
        <f t="shared" si="6"/>
        <v>9134.9999999999945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46232</v>
      </c>
      <c r="D204" s="299" t="s">
        <v>334</v>
      </c>
      <c r="E204" s="522">
        <v>17.68</v>
      </c>
      <c r="F204" s="522"/>
      <c r="G204" s="333">
        <f t="shared" si="6"/>
        <v>9150.0999999999949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46232</v>
      </c>
      <c r="D205" s="299" t="s">
        <v>988</v>
      </c>
      <c r="E205" s="522">
        <v>-205</v>
      </c>
      <c r="F205" s="522"/>
      <c r="G205" s="333">
        <f t="shared" ref="G205:G267" si="7">G206-E205+F205</f>
        <v>9167.7799999999952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20</v>
      </c>
      <c r="C206" s="298">
        <v>46232</v>
      </c>
      <c r="D206" s="299" t="s">
        <v>193</v>
      </c>
      <c r="E206" s="522">
        <v>600</v>
      </c>
      <c r="F206" s="522"/>
      <c r="G206" s="333">
        <f t="shared" si="7"/>
        <v>8962.7799999999952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46231</v>
      </c>
      <c r="D207" s="299" t="s">
        <v>525</v>
      </c>
      <c r="E207" s="522">
        <v>1171.3800000000001</v>
      </c>
      <c r="F207" s="522">
        <v>1171.3800000000001</v>
      </c>
      <c r="G207" s="333">
        <f t="shared" si="7"/>
        <v>9562.7799999999952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46231</v>
      </c>
      <c r="D208" s="299" t="s">
        <v>334</v>
      </c>
      <c r="E208" s="522">
        <v>11.58</v>
      </c>
      <c r="F208" s="522"/>
      <c r="G208" s="333">
        <f t="shared" si="7"/>
        <v>9562.7799999999934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42</v>
      </c>
      <c r="C209" s="298">
        <v>46231</v>
      </c>
      <c r="D209" s="299" t="s">
        <v>200</v>
      </c>
      <c r="E209" s="522">
        <v>59</v>
      </c>
      <c r="F209" s="522"/>
      <c r="G209" s="333">
        <f t="shared" si="7"/>
        <v>9574.3599999999933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43</v>
      </c>
      <c r="C210" s="298">
        <v>46231</v>
      </c>
      <c r="D210" s="299" t="s">
        <v>201</v>
      </c>
      <c r="E210" s="522">
        <v>50.92</v>
      </c>
      <c r="F210" s="522"/>
      <c r="G210" s="333">
        <f t="shared" si="7"/>
        <v>9633.3599999999933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46231</v>
      </c>
      <c r="D211" s="299" t="s">
        <v>308</v>
      </c>
      <c r="E211" s="522">
        <v>71.75</v>
      </c>
      <c r="F211" s="522"/>
      <c r="G211" s="333">
        <f t="shared" si="7"/>
        <v>9684.2799999999934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46230</v>
      </c>
      <c r="D212" s="299" t="s">
        <v>999</v>
      </c>
      <c r="E212" s="522">
        <v>49.2</v>
      </c>
      <c r="F212" s="522"/>
      <c r="G212" s="333">
        <f t="shared" si="7"/>
        <v>9756.0299999999934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46230</v>
      </c>
      <c r="D213" s="299" t="s">
        <v>353</v>
      </c>
      <c r="E213" s="522">
        <v>20.98</v>
      </c>
      <c r="F213" s="522"/>
      <c r="G213" s="333">
        <f t="shared" si="7"/>
        <v>9805.2299999999941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46230</v>
      </c>
      <c r="D214" s="299" t="s">
        <v>300</v>
      </c>
      <c r="E214" s="522">
        <v>19.16</v>
      </c>
      <c r="F214" s="522"/>
      <c r="G214" s="333">
        <f t="shared" si="7"/>
        <v>9826.2099999999937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46230</v>
      </c>
      <c r="D215" s="299" t="s">
        <v>994</v>
      </c>
      <c r="E215" s="522">
        <v>15.89</v>
      </c>
      <c r="F215" s="522"/>
      <c r="G215" s="333">
        <f t="shared" si="7"/>
        <v>9845.3699999999935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22</v>
      </c>
      <c r="C216" s="298">
        <v>46230</v>
      </c>
      <c r="D216" s="299" t="s">
        <v>998</v>
      </c>
      <c r="E216" s="522">
        <v>15.96</v>
      </c>
      <c r="F216" s="522"/>
      <c r="G216" s="333">
        <f t="shared" si="7"/>
        <v>9861.2599999999929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46230</v>
      </c>
      <c r="D217" s="299" t="s">
        <v>306</v>
      </c>
      <c r="E217" s="522">
        <v>183.73</v>
      </c>
      <c r="F217" s="522"/>
      <c r="G217" s="333">
        <f t="shared" si="7"/>
        <v>9877.2199999999921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46230</v>
      </c>
      <c r="D218" s="299" t="s">
        <v>296</v>
      </c>
      <c r="E218" s="522">
        <v>86.71</v>
      </c>
      <c r="F218" s="522"/>
      <c r="G218" s="333">
        <f t="shared" si="7"/>
        <v>10060.949999999992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46230</v>
      </c>
      <c r="D219" s="299" t="s">
        <v>296</v>
      </c>
      <c r="E219" s="522">
        <v>8.7200000000000006</v>
      </c>
      <c r="F219" s="522"/>
      <c r="G219" s="333">
        <f t="shared" si="7"/>
        <v>10147.659999999991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46230</v>
      </c>
      <c r="D220" s="299" t="s">
        <v>301</v>
      </c>
      <c r="E220" s="522">
        <v>23.5</v>
      </c>
      <c r="F220" s="522"/>
      <c r="G220" s="333">
        <f t="shared" si="7"/>
        <v>10156.37999999999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46230</v>
      </c>
      <c r="D221" s="299" t="s">
        <v>983</v>
      </c>
      <c r="E221" s="522">
        <v>7.18</v>
      </c>
      <c r="F221" s="522"/>
      <c r="G221" s="333">
        <f t="shared" si="7"/>
        <v>10179.87999999999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46229</v>
      </c>
      <c r="D222" s="299" t="s">
        <v>996</v>
      </c>
      <c r="E222" s="522">
        <v>18.350000000000001</v>
      </c>
      <c r="F222" s="522"/>
      <c r="G222" s="333">
        <f t="shared" si="7"/>
        <v>10187.05999999999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46229</v>
      </c>
      <c r="D223" s="299" t="s">
        <v>319</v>
      </c>
      <c r="E223" s="522">
        <v>64.400000000000006</v>
      </c>
      <c r="F223" s="522"/>
      <c r="G223" s="333">
        <f t="shared" si="7"/>
        <v>10205.409999999991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46229</v>
      </c>
      <c r="D224" s="299" t="s">
        <v>296</v>
      </c>
      <c r="E224" s="522">
        <v>42.19</v>
      </c>
      <c r="F224" s="522"/>
      <c r="G224" s="333">
        <f t="shared" si="7"/>
        <v>10269.80999999999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46229</v>
      </c>
      <c r="D225" s="299" t="s">
        <v>296</v>
      </c>
      <c r="E225" s="522">
        <v>60.67</v>
      </c>
      <c r="F225" s="522"/>
      <c r="G225" s="333">
        <f t="shared" si="7"/>
        <v>10311.999999999991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46228</v>
      </c>
      <c r="D226" s="299" t="s">
        <v>995</v>
      </c>
      <c r="E226" s="522">
        <v>40.32</v>
      </c>
      <c r="F226" s="522"/>
      <c r="G226" s="333">
        <f t="shared" si="7"/>
        <v>10372.669999999991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46228</v>
      </c>
      <c r="D227" s="299" t="s">
        <v>455</v>
      </c>
      <c r="E227" s="522">
        <v>7.38</v>
      </c>
      <c r="F227" s="522"/>
      <c r="G227" s="333">
        <f t="shared" si="7"/>
        <v>10412.989999999991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46228</v>
      </c>
      <c r="D228" s="299" t="s">
        <v>455</v>
      </c>
      <c r="E228" s="522">
        <v>39.83</v>
      </c>
      <c r="F228" s="522"/>
      <c r="G228" s="333">
        <f t="shared" si="7"/>
        <v>10420.36999999999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46228</v>
      </c>
      <c r="D229" s="299" t="s">
        <v>475</v>
      </c>
      <c r="E229" s="522">
        <v>20</v>
      </c>
      <c r="F229" s="522"/>
      <c r="G229" s="333">
        <f t="shared" si="7"/>
        <v>10460.19999999999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12</v>
      </c>
      <c r="C230" s="298">
        <v>46228</v>
      </c>
      <c r="D230" s="299" t="s">
        <v>314</v>
      </c>
      <c r="E230" s="522">
        <v>204.48</v>
      </c>
      <c r="F230" s="522"/>
      <c r="G230" s="333">
        <f t="shared" si="7"/>
        <v>10480.19999999999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46228</v>
      </c>
      <c r="D231" s="299" t="s">
        <v>991</v>
      </c>
      <c r="E231" s="522">
        <v>11.33</v>
      </c>
      <c r="F231" s="522"/>
      <c r="G231" s="333">
        <f t="shared" si="7"/>
        <v>10684.679999999989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46228</v>
      </c>
      <c r="D232" s="299" t="s">
        <v>997</v>
      </c>
      <c r="E232" s="522">
        <v>120.77</v>
      </c>
      <c r="F232" s="522"/>
      <c r="G232" s="333">
        <f t="shared" si="7"/>
        <v>10696.009999999989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46227</v>
      </c>
      <c r="D233" s="299" t="s">
        <v>990</v>
      </c>
      <c r="E233" s="522">
        <v>46.21</v>
      </c>
      <c r="F233" s="522"/>
      <c r="G233" s="333">
        <f t="shared" si="7"/>
        <v>10816.77999999999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46227</v>
      </c>
      <c r="D234" s="299" t="s">
        <v>340</v>
      </c>
      <c r="E234" s="522">
        <v>95.85</v>
      </c>
      <c r="F234" s="522"/>
      <c r="G234" s="333">
        <f t="shared" si="7"/>
        <v>10862.989999999989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46227</v>
      </c>
      <c r="D235" s="299" t="s">
        <v>324</v>
      </c>
      <c r="E235" s="522">
        <v>9.06</v>
      </c>
      <c r="F235" s="522"/>
      <c r="G235" s="333">
        <f t="shared" si="7"/>
        <v>10958.839999999989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46227</v>
      </c>
      <c r="D236" s="299" t="s">
        <v>358</v>
      </c>
      <c r="E236" s="522">
        <v>26.47</v>
      </c>
      <c r="F236" s="522"/>
      <c r="G236" s="333">
        <f t="shared" si="7"/>
        <v>10967.899999999989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46227</v>
      </c>
      <c r="D237" s="299" t="s">
        <v>1003</v>
      </c>
      <c r="E237" s="522">
        <v>90</v>
      </c>
      <c r="F237" s="522"/>
      <c r="G237" s="333">
        <f t="shared" si="7"/>
        <v>10994.369999999988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46226</v>
      </c>
      <c r="D238" s="299" t="s">
        <v>455</v>
      </c>
      <c r="E238" s="522">
        <v>29.72</v>
      </c>
      <c r="F238" s="522"/>
      <c r="G238" s="333">
        <f t="shared" si="7"/>
        <v>11084.369999999988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46226</v>
      </c>
      <c r="D239" s="299" t="s">
        <v>315</v>
      </c>
      <c r="E239" s="522">
        <v>133.13999999999999</v>
      </c>
      <c r="F239" s="522">
        <v>133.13999999999999</v>
      </c>
      <c r="G239" s="333">
        <f t="shared" si="7"/>
        <v>11114.089999999987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39</v>
      </c>
      <c r="C240" s="298">
        <v>46226</v>
      </c>
      <c r="D240" s="299" t="s">
        <v>292</v>
      </c>
      <c r="E240" s="522"/>
      <c r="F240" s="522">
        <v>2763.78</v>
      </c>
      <c r="G240" s="333">
        <f t="shared" si="7"/>
        <v>11114.089999999987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46226</v>
      </c>
      <c r="D241" s="299" t="s">
        <v>992</v>
      </c>
      <c r="E241" s="522">
        <v>92.36</v>
      </c>
      <c r="F241" s="522"/>
      <c r="G241" s="333">
        <f t="shared" si="7"/>
        <v>8350.3099999999868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46226</v>
      </c>
      <c r="D242" s="299" t="s">
        <v>983</v>
      </c>
      <c r="E242" s="522">
        <v>25</v>
      </c>
      <c r="F242" s="522"/>
      <c r="G242" s="333">
        <f t="shared" si="7"/>
        <v>8442.6699999999873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46226</v>
      </c>
      <c r="D243" s="299" t="s">
        <v>296</v>
      </c>
      <c r="E243" s="522">
        <v>49.15</v>
      </c>
      <c r="F243" s="522"/>
      <c r="G243" s="333">
        <f t="shared" si="7"/>
        <v>8467.6699999999873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46226</v>
      </c>
      <c r="D244" s="299" t="s">
        <v>993</v>
      </c>
      <c r="E244" s="522">
        <v>21.6</v>
      </c>
      <c r="F244" s="522"/>
      <c r="G244" s="333">
        <f t="shared" si="7"/>
        <v>8516.819999999987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46225</v>
      </c>
      <c r="D245" s="299" t="s">
        <v>319</v>
      </c>
      <c r="E245" s="522">
        <v>21.28</v>
      </c>
      <c r="F245" s="522"/>
      <c r="G245" s="333">
        <f t="shared" si="7"/>
        <v>8538.4199999999873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46225</v>
      </c>
      <c r="D246" s="299" t="s">
        <v>358</v>
      </c>
      <c r="E246" s="522">
        <v>17.260000000000002</v>
      </c>
      <c r="F246" s="522"/>
      <c r="G246" s="333">
        <f t="shared" si="7"/>
        <v>8559.699999999988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40</v>
      </c>
      <c r="C247" s="298">
        <v>46225</v>
      </c>
      <c r="D247" s="299" t="s">
        <v>316</v>
      </c>
      <c r="E247" s="522"/>
      <c r="F247" s="522">
        <v>4292.68</v>
      </c>
      <c r="G247" s="333">
        <f t="shared" si="7"/>
        <v>8576.9599999999882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1</v>
      </c>
      <c r="C248" s="298">
        <v>46223</v>
      </c>
      <c r="D248" s="299" t="s">
        <v>306</v>
      </c>
      <c r="E248" s="522">
        <v>148.97999999999999</v>
      </c>
      <c r="F248" s="522"/>
      <c r="G248" s="333">
        <f t="shared" si="7"/>
        <v>4284.279999999987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22</v>
      </c>
      <c r="C249" s="298">
        <v>46223</v>
      </c>
      <c r="D249" s="299" t="s">
        <v>323</v>
      </c>
      <c r="E249" s="522">
        <v>20.22</v>
      </c>
      <c r="F249" s="522"/>
      <c r="G249" s="333">
        <f t="shared" si="7"/>
        <v>4433.2599999999866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46223</v>
      </c>
      <c r="D250" s="299" t="s">
        <v>988</v>
      </c>
      <c r="E250" s="522">
        <v>-313</v>
      </c>
      <c r="F250" s="522"/>
      <c r="G250" s="333">
        <f t="shared" si="7"/>
        <v>4453.4799999999868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46222</v>
      </c>
      <c r="D251" s="299" t="s">
        <v>310</v>
      </c>
      <c r="E251" s="522">
        <v>43.41</v>
      </c>
      <c r="F251" s="522"/>
      <c r="G251" s="333">
        <f t="shared" si="7"/>
        <v>4140.4799999999868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1</v>
      </c>
      <c r="C252" s="298">
        <v>46222</v>
      </c>
      <c r="D252" s="299" t="s">
        <v>329</v>
      </c>
      <c r="E252" s="522">
        <v>70.98</v>
      </c>
      <c r="F252" s="522"/>
      <c r="G252" s="333">
        <f t="shared" si="7"/>
        <v>4183.8899999999867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46222</v>
      </c>
      <c r="D253" s="299" t="s">
        <v>306</v>
      </c>
      <c r="E253" s="522">
        <v>0.42</v>
      </c>
      <c r="F253" s="522"/>
      <c r="G253" s="333">
        <f t="shared" si="7"/>
        <v>4254.8699999999862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46222</v>
      </c>
      <c r="D254" s="299" t="s">
        <v>923</v>
      </c>
      <c r="E254" s="522">
        <v>7.46</v>
      </c>
      <c r="F254" s="522"/>
      <c r="G254" s="333">
        <f t="shared" si="7"/>
        <v>4255.2899999999863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46222</v>
      </c>
      <c r="D255" s="299" t="s">
        <v>987</v>
      </c>
      <c r="E255" s="522">
        <v>60</v>
      </c>
      <c r="F255" s="522"/>
      <c r="G255" s="333">
        <f t="shared" si="7"/>
        <v>4262.7499999999864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46221</v>
      </c>
      <c r="D256" s="299" t="s">
        <v>346</v>
      </c>
      <c r="E256" s="522">
        <v>11.77</v>
      </c>
      <c r="F256" s="522"/>
      <c r="G256" s="333">
        <f t="shared" si="7"/>
        <v>4322.7499999999864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46221</v>
      </c>
      <c r="D257" s="299" t="s">
        <v>308</v>
      </c>
      <c r="E257" s="522">
        <v>123.68</v>
      </c>
      <c r="F257" s="522"/>
      <c r="G257" s="333">
        <f t="shared" si="7"/>
        <v>4334.5199999999868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46221</v>
      </c>
      <c r="D258" s="299" t="s">
        <v>989</v>
      </c>
      <c r="E258" s="522">
        <v>27.37</v>
      </c>
      <c r="F258" s="522"/>
      <c r="G258" s="333">
        <f t="shared" si="7"/>
        <v>4458.1999999999871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46221</v>
      </c>
      <c r="D259" s="299" t="s">
        <v>989</v>
      </c>
      <c r="E259" s="522">
        <v>25.2</v>
      </c>
      <c r="F259" s="522"/>
      <c r="G259" s="333">
        <f t="shared" si="7"/>
        <v>4485.569999999987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22</v>
      </c>
      <c r="C260" s="298">
        <v>46221</v>
      </c>
      <c r="D260" s="299" t="s">
        <v>930</v>
      </c>
      <c r="E260" s="522">
        <v>13.84</v>
      </c>
      <c r="F260" s="522"/>
      <c r="G260" s="333">
        <f t="shared" si="7"/>
        <v>4510.7699999999868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21</v>
      </c>
      <c r="C261" s="298">
        <v>46220</v>
      </c>
      <c r="D261" s="299" t="s">
        <v>194</v>
      </c>
      <c r="E261" s="522">
        <v>81</v>
      </c>
      <c r="F261" s="522"/>
      <c r="G261" s="333">
        <f t="shared" si="7"/>
        <v>4524.6099999999869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43</v>
      </c>
      <c r="C262" s="298">
        <v>46220</v>
      </c>
      <c r="D262" s="299" t="s">
        <v>333</v>
      </c>
      <c r="E262" s="522">
        <v>22.35</v>
      </c>
      <c r="F262" s="522"/>
      <c r="G262" s="333">
        <f t="shared" si="7"/>
        <v>4605.6099999999869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42</v>
      </c>
      <c r="C263" s="298">
        <v>46220</v>
      </c>
      <c r="D263" s="299" t="s">
        <v>333</v>
      </c>
      <c r="E263" s="522">
        <v>29.8</v>
      </c>
      <c r="F263" s="522"/>
      <c r="G263" s="333">
        <f t="shared" si="7"/>
        <v>4627.9599999999873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17</v>
      </c>
      <c r="C264" s="298">
        <v>46220</v>
      </c>
      <c r="D264" s="299" t="s">
        <v>188</v>
      </c>
      <c r="E264" s="522">
        <v>42.65</v>
      </c>
      <c r="F264" s="522"/>
      <c r="G264" s="333">
        <f t="shared" si="7"/>
        <v>4657.7599999999875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23</v>
      </c>
      <c r="C265" s="298">
        <v>46220</v>
      </c>
      <c r="D265" s="299" t="s">
        <v>63</v>
      </c>
      <c r="E265" s="522">
        <v>529.46</v>
      </c>
      <c r="F265" s="522"/>
      <c r="G265" s="333">
        <f t="shared" si="7"/>
        <v>4700.4099999999871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11</v>
      </c>
      <c r="C266" s="298">
        <v>46219</v>
      </c>
      <c r="D266" s="299" t="s">
        <v>178</v>
      </c>
      <c r="E266" s="522">
        <v>256.64</v>
      </c>
      <c r="F266" s="522"/>
      <c r="G266" s="333">
        <f t="shared" si="7"/>
        <v>5229.8699999999872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5</v>
      </c>
      <c r="C267" s="298">
        <v>46219</v>
      </c>
      <c r="D267" s="299" t="s">
        <v>340</v>
      </c>
      <c r="E267" s="522">
        <v>21.3</v>
      </c>
      <c r="F267" s="522"/>
      <c r="G267" s="333">
        <f t="shared" si="7"/>
        <v>5486.5099999999875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291</v>
      </c>
      <c r="B268" s="330">
        <v>38</v>
      </c>
      <c r="C268" s="298">
        <v>46218</v>
      </c>
      <c r="D268" s="299" t="s">
        <v>293</v>
      </c>
      <c r="E268" s="522"/>
      <c r="F268" s="522">
        <v>4720.84</v>
      </c>
      <c r="G268" s="333">
        <f t="shared" ref="G268:G273" si="8">G269-E268+F268</f>
        <v>5507.8099999999877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46218</v>
      </c>
      <c r="D269" s="299" t="s">
        <v>985</v>
      </c>
      <c r="E269" s="522">
        <v>429.82</v>
      </c>
      <c r="F269" s="522"/>
      <c r="G269" s="333">
        <f t="shared" si="8"/>
        <v>786.96999999998775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46218</v>
      </c>
      <c r="D270" s="299" t="s">
        <v>981</v>
      </c>
      <c r="E270" s="522">
        <v>80.319999999999993</v>
      </c>
      <c r="F270" s="522"/>
      <c r="G270" s="333">
        <f t="shared" si="8"/>
        <v>1216.7899999999877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46216</v>
      </c>
      <c r="D271" s="299" t="s">
        <v>312</v>
      </c>
      <c r="E271" s="522">
        <v>51.94</v>
      </c>
      <c r="F271" s="522"/>
      <c r="G271" s="333">
        <f t="shared" si="8"/>
        <v>1297.1099999999876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46216</v>
      </c>
      <c r="D272" s="299" t="s">
        <v>984</v>
      </c>
      <c r="E272" s="522">
        <v>43.13</v>
      </c>
      <c r="F272" s="522"/>
      <c r="G272" s="333">
        <f t="shared" si="8"/>
        <v>1349.0499999999877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19</v>
      </c>
      <c r="C273" s="298">
        <v>46216</v>
      </c>
      <c r="D273" s="299" t="s">
        <v>191</v>
      </c>
      <c r="E273" s="522">
        <v>200</v>
      </c>
      <c r="F273" s="522"/>
      <c r="G273" s="333">
        <f t="shared" si="8"/>
        <v>1392.1799999999878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15</v>
      </c>
      <c r="C274" s="298">
        <v>46216</v>
      </c>
      <c r="D274" s="299" t="s">
        <v>185</v>
      </c>
      <c r="E274" s="522">
        <v>64.05</v>
      </c>
      <c r="F274" s="522"/>
      <c r="G274" s="333">
        <f t="shared" ref="G274:G376" si="9">G275-E274+F274</f>
        <v>1592.1799999999878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335</v>
      </c>
      <c r="B275" s="330" t="s">
        <v>335</v>
      </c>
      <c r="C275" s="298">
        <v>46216</v>
      </c>
      <c r="D275" s="299" t="s">
        <v>336</v>
      </c>
      <c r="E275" s="522">
        <v>63.44</v>
      </c>
      <c r="F275" s="522"/>
      <c r="G275" s="333">
        <f t="shared" si="9"/>
        <v>1656.2299999999877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46215</v>
      </c>
      <c r="D276" s="299" t="s">
        <v>310</v>
      </c>
      <c r="E276" s="522">
        <v>34.85</v>
      </c>
      <c r="F276" s="522"/>
      <c r="G276" s="333">
        <f t="shared" si="9"/>
        <v>1719.6699999999878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46215</v>
      </c>
      <c r="D277" s="299" t="s">
        <v>982</v>
      </c>
      <c r="E277" s="522">
        <v>29.2</v>
      </c>
      <c r="F277" s="522"/>
      <c r="G277" s="333">
        <f t="shared" si="9"/>
        <v>1754.5199999999877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46215</v>
      </c>
      <c r="D278" s="299" t="s">
        <v>980</v>
      </c>
      <c r="E278" s="522">
        <v>81.75</v>
      </c>
      <c r="F278" s="522"/>
      <c r="G278" s="333">
        <f t="shared" si="9"/>
        <v>1783.7199999999877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46215</v>
      </c>
      <c r="D279" s="299" t="s">
        <v>980</v>
      </c>
      <c r="E279" s="522">
        <v>81.75</v>
      </c>
      <c r="F279" s="522"/>
      <c r="G279" s="333">
        <f t="shared" si="9"/>
        <v>1865.4699999999877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46214</v>
      </c>
      <c r="D280" s="299" t="s">
        <v>983</v>
      </c>
      <c r="E280" s="522">
        <v>25</v>
      </c>
      <c r="F280" s="522"/>
      <c r="G280" s="333">
        <f t="shared" si="9"/>
        <v>1947.2199999999877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22</v>
      </c>
      <c r="C281" s="298">
        <v>46214</v>
      </c>
      <c r="D281" s="299" t="s">
        <v>352</v>
      </c>
      <c r="E281" s="522">
        <v>21.29</v>
      </c>
      <c r="F281" s="522"/>
      <c r="G281" s="333">
        <f t="shared" si="9"/>
        <v>1972.2199999999877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46214</v>
      </c>
      <c r="D282" s="299" t="s">
        <v>308</v>
      </c>
      <c r="E282" s="522">
        <v>54.48</v>
      </c>
      <c r="F282" s="522"/>
      <c r="G282" s="333">
        <f t="shared" si="9"/>
        <v>1993.5099999999877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46214</v>
      </c>
      <c r="D283" s="299" t="s">
        <v>308</v>
      </c>
      <c r="E283" s="522">
        <v>54.49</v>
      </c>
      <c r="F283" s="522"/>
      <c r="G283" s="333">
        <f t="shared" si="9"/>
        <v>2047.9899999999877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46214</v>
      </c>
      <c r="D284" s="299" t="s">
        <v>311</v>
      </c>
      <c r="E284" s="522">
        <v>167.26</v>
      </c>
      <c r="F284" s="522"/>
      <c r="G284" s="333">
        <f t="shared" si="9"/>
        <v>2102.4799999999877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46214</v>
      </c>
      <c r="D285" s="299" t="s">
        <v>329</v>
      </c>
      <c r="E285" s="522">
        <v>81.73</v>
      </c>
      <c r="F285" s="522"/>
      <c r="G285" s="333">
        <f t="shared" si="9"/>
        <v>2269.7399999999875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46213</v>
      </c>
      <c r="D286" s="299" t="s">
        <v>885</v>
      </c>
      <c r="E286" s="522">
        <v>120</v>
      </c>
      <c r="F286" s="522"/>
      <c r="G286" s="333">
        <f t="shared" si="9"/>
        <v>2351.4699999999875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46213</v>
      </c>
      <c r="D287" s="299" t="s">
        <v>907</v>
      </c>
      <c r="E287" s="522">
        <v>-0.06</v>
      </c>
      <c r="F287" s="522"/>
      <c r="G287" s="333">
        <f t="shared" si="9"/>
        <v>2471.4699999999875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46213</v>
      </c>
      <c r="D288" s="299" t="s">
        <v>979</v>
      </c>
      <c r="E288" s="522">
        <v>5.31</v>
      </c>
      <c r="F288" s="522"/>
      <c r="G288" s="333">
        <f t="shared" si="9"/>
        <v>2471.4099999999876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46213</v>
      </c>
      <c r="D289" s="299" t="s">
        <v>300</v>
      </c>
      <c r="E289" s="522">
        <v>25.52</v>
      </c>
      <c r="F289" s="522"/>
      <c r="G289" s="333">
        <f t="shared" si="9"/>
        <v>2476.7199999999875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46213</v>
      </c>
      <c r="D290" s="299" t="s">
        <v>831</v>
      </c>
      <c r="E290" s="522">
        <v>13.03</v>
      </c>
      <c r="F290" s="522"/>
      <c r="G290" s="333">
        <f t="shared" si="9"/>
        <v>2502.2399999999875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46213</v>
      </c>
      <c r="D291" s="299" t="s">
        <v>371</v>
      </c>
      <c r="E291" s="522">
        <v>9.4600000000000009</v>
      </c>
      <c r="F291" s="522"/>
      <c r="G291" s="333">
        <f t="shared" si="9"/>
        <v>2515.2699999999877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46212</v>
      </c>
      <c r="D292" s="299" t="s">
        <v>981</v>
      </c>
      <c r="E292" s="522">
        <v>50.73</v>
      </c>
      <c r="F292" s="522"/>
      <c r="G292" s="333">
        <f t="shared" si="9"/>
        <v>2524.7299999999877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46212</v>
      </c>
      <c r="D293" s="299" t="s">
        <v>854</v>
      </c>
      <c r="E293" s="522">
        <v>10.68</v>
      </c>
      <c r="F293" s="522"/>
      <c r="G293" s="333">
        <f t="shared" si="9"/>
        <v>2575.4599999999878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46212</v>
      </c>
      <c r="D294" s="299" t="s">
        <v>977</v>
      </c>
      <c r="E294" s="522">
        <v>33.29</v>
      </c>
      <c r="F294" s="522"/>
      <c r="G294" s="333">
        <f t="shared" si="9"/>
        <v>2586.1399999999876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46212</v>
      </c>
      <c r="D295" s="299" t="s">
        <v>978</v>
      </c>
      <c r="E295" s="522">
        <v>41.79</v>
      </c>
      <c r="F295" s="522"/>
      <c r="G295" s="333">
        <f t="shared" si="9"/>
        <v>2619.4299999999876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335</v>
      </c>
      <c r="B296" s="330" t="s">
        <v>335</v>
      </c>
      <c r="C296" s="298">
        <v>46212</v>
      </c>
      <c r="D296" s="299" t="s">
        <v>460</v>
      </c>
      <c r="E296" s="522"/>
      <c r="F296" s="522">
        <v>620</v>
      </c>
      <c r="G296" s="333">
        <f t="shared" si="9"/>
        <v>2661.2199999999875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41</v>
      </c>
      <c r="C297" s="298">
        <v>46212</v>
      </c>
      <c r="D297" s="299" t="s">
        <v>974</v>
      </c>
      <c r="E297" s="522"/>
      <c r="F297" s="522">
        <v>800</v>
      </c>
      <c r="G297" s="333">
        <f t="shared" si="9"/>
        <v>2041.2199999999875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39</v>
      </c>
      <c r="C298" s="298">
        <v>46212</v>
      </c>
      <c r="D298" s="299" t="s">
        <v>292</v>
      </c>
      <c r="E298" s="522"/>
      <c r="F298" s="522">
        <v>2763.78</v>
      </c>
      <c r="G298" s="333">
        <f t="shared" si="9"/>
        <v>1241.2199999999875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46211</v>
      </c>
      <c r="D299" s="299" t="s">
        <v>390</v>
      </c>
      <c r="E299" s="522">
        <v>7.73</v>
      </c>
      <c r="F299" s="522"/>
      <c r="G299" s="333">
        <f t="shared" si="9"/>
        <v>-1522.5600000000127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46211</v>
      </c>
      <c r="D300" s="299" t="s">
        <v>904</v>
      </c>
      <c r="E300" s="522">
        <v>3.5</v>
      </c>
      <c r="F300" s="522"/>
      <c r="G300" s="333">
        <f t="shared" si="9"/>
        <v>-1514.8300000000127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46211</v>
      </c>
      <c r="D301" s="299" t="s">
        <v>904</v>
      </c>
      <c r="E301" s="522">
        <v>75.75</v>
      </c>
      <c r="F301" s="522"/>
      <c r="G301" s="333">
        <f t="shared" si="9"/>
        <v>-1511.3300000000127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46211</v>
      </c>
      <c r="D302" s="299" t="s">
        <v>309</v>
      </c>
      <c r="E302" s="522">
        <v>4.1900000000000004</v>
      </c>
      <c r="F302" s="522"/>
      <c r="G302" s="333">
        <f t="shared" si="9"/>
        <v>-1435.5800000000127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46211</v>
      </c>
      <c r="D303" s="299" t="s">
        <v>306</v>
      </c>
      <c r="E303" s="522">
        <v>145.94999999999999</v>
      </c>
      <c r="F303" s="522"/>
      <c r="G303" s="333">
        <f t="shared" si="9"/>
        <v>-1431.3900000000126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46211</v>
      </c>
      <c r="D304" s="299" t="s">
        <v>296</v>
      </c>
      <c r="E304" s="522">
        <v>63.09</v>
      </c>
      <c r="F304" s="522"/>
      <c r="G304" s="333">
        <f t="shared" si="9"/>
        <v>-1285.4400000000126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46211</v>
      </c>
      <c r="D305" s="299" t="s">
        <v>296</v>
      </c>
      <c r="E305" s="522">
        <v>17.739999999999998</v>
      </c>
      <c r="F305" s="522"/>
      <c r="G305" s="333">
        <f t="shared" si="9"/>
        <v>-1222.3500000000126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46211</v>
      </c>
      <c r="D306" s="299" t="s">
        <v>306</v>
      </c>
      <c r="E306" s="522">
        <v>155.91999999999999</v>
      </c>
      <c r="F306" s="522"/>
      <c r="G306" s="333">
        <f t="shared" si="9"/>
        <v>-1204.6100000000126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46211</v>
      </c>
      <c r="D307" s="299" t="s">
        <v>976</v>
      </c>
      <c r="E307" s="522">
        <v>31.58</v>
      </c>
      <c r="F307" s="522"/>
      <c r="G307" s="333">
        <f t="shared" si="9"/>
        <v>-1048.6900000000126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46211</v>
      </c>
      <c r="D308" s="299" t="s">
        <v>455</v>
      </c>
      <c r="E308" s="522">
        <v>23.31</v>
      </c>
      <c r="F308" s="522"/>
      <c r="G308" s="333">
        <f t="shared" si="9"/>
        <v>-1017.1100000000125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46211</v>
      </c>
      <c r="D309" s="299" t="s">
        <v>442</v>
      </c>
      <c r="E309" s="522">
        <v>16</v>
      </c>
      <c r="F309" s="522"/>
      <c r="G309" s="333">
        <f t="shared" si="9"/>
        <v>-993.80000000001257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46210</v>
      </c>
      <c r="D310" s="299" t="s">
        <v>310</v>
      </c>
      <c r="E310" s="522">
        <v>39.11</v>
      </c>
      <c r="F310" s="522"/>
      <c r="G310" s="333">
        <f t="shared" si="9"/>
        <v>-977.80000000001257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9</v>
      </c>
      <c r="C311" s="298">
        <v>46210</v>
      </c>
      <c r="D311" s="299" t="s">
        <v>58</v>
      </c>
      <c r="E311" s="522">
        <v>1231.68</v>
      </c>
      <c r="F311" s="522"/>
      <c r="G311" s="333">
        <f t="shared" si="9"/>
        <v>-938.69000000001256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335</v>
      </c>
      <c r="B312" s="330" t="s">
        <v>335</v>
      </c>
      <c r="C312" s="298">
        <v>46210</v>
      </c>
      <c r="D312" s="299" t="s">
        <v>447</v>
      </c>
      <c r="E312" s="522">
        <v>53.37</v>
      </c>
      <c r="F312" s="522"/>
      <c r="G312" s="333">
        <f t="shared" si="9"/>
        <v>292.9899999999875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13</v>
      </c>
      <c r="C313" s="298">
        <v>46209</v>
      </c>
      <c r="D313" s="299" t="s">
        <v>902</v>
      </c>
      <c r="E313" s="522">
        <v>218.33</v>
      </c>
      <c r="F313" s="522"/>
      <c r="G313" s="333">
        <f t="shared" si="9"/>
        <v>346.35999999998751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46209</v>
      </c>
      <c r="D314" s="299" t="s">
        <v>959</v>
      </c>
      <c r="E314" s="522">
        <v>1182.68</v>
      </c>
      <c r="F314" s="522">
        <v>1182.68</v>
      </c>
      <c r="G314" s="333">
        <f t="shared" si="9"/>
        <v>564.68999999998755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46209</v>
      </c>
      <c r="D315" s="299" t="s">
        <v>309</v>
      </c>
      <c r="E315" s="522">
        <v>6.19</v>
      </c>
      <c r="F315" s="522"/>
      <c r="G315" s="333">
        <f t="shared" si="9"/>
        <v>564.68999999998755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46209</v>
      </c>
      <c r="D316" s="299" t="s">
        <v>969</v>
      </c>
      <c r="E316" s="522">
        <v>9.7200000000000006</v>
      </c>
      <c r="F316" s="522"/>
      <c r="G316" s="333">
        <f t="shared" si="9"/>
        <v>570.8799999999876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46209</v>
      </c>
      <c r="D317" s="299" t="s">
        <v>353</v>
      </c>
      <c r="E317" s="522">
        <v>21.99</v>
      </c>
      <c r="F317" s="522"/>
      <c r="G317" s="333">
        <f t="shared" si="9"/>
        <v>580.59999999998763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46209</v>
      </c>
      <c r="D318" s="299" t="s">
        <v>296</v>
      </c>
      <c r="E318" s="522">
        <v>10.02</v>
      </c>
      <c r="F318" s="522"/>
      <c r="G318" s="333">
        <f t="shared" si="9"/>
        <v>602.58999999998764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46209</v>
      </c>
      <c r="D319" s="299" t="s">
        <v>296</v>
      </c>
      <c r="E319" s="522">
        <v>55.19</v>
      </c>
      <c r="F319" s="522"/>
      <c r="G319" s="333">
        <f t="shared" si="9"/>
        <v>612.60999999998762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14</v>
      </c>
      <c r="C320" s="298">
        <v>46209</v>
      </c>
      <c r="D320" s="299" t="s">
        <v>958</v>
      </c>
      <c r="E320" s="522">
        <v>66.67</v>
      </c>
      <c r="F320" s="522"/>
      <c r="G320" s="333">
        <f t="shared" si="9"/>
        <v>667.79999999998756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14</v>
      </c>
      <c r="C321" s="298">
        <v>46209</v>
      </c>
      <c r="D321" s="299" t="s">
        <v>367</v>
      </c>
      <c r="E321" s="522">
        <v>70.25</v>
      </c>
      <c r="F321" s="522"/>
      <c r="G321" s="333">
        <f t="shared" si="9"/>
        <v>734.46999999998752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46209</v>
      </c>
      <c r="D322" s="299" t="s">
        <v>334</v>
      </c>
      <c r="E322" s="522">
        <v>36.090000000000003</v>
      </c>
      <c r="F322" s="522"/>
      <c r="G322" s="333">
        <f t="shared" si="9"/>
        <v>804.71999999998752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46209</v>
      </c>
      <c r="D323" s="299" t="s">
        <v>301</v>
      </c>
      <c r="E323" s="522">
        <v>16.05</v>
      </c>
      <c r="F323" s="522"/>
      <c r="G323" s="333">
        <f t="shared" si="9"/>
        <v>840.80999999998755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46208</v>
      </c>
      <c r="D324" s="299" t="s">
        <v>960</v>
      </c>
      <c r="E324" s="522">
        <v>23.03</v>
      </c>
      <c r="F324" s="522"/>
      <c r="G324" s="333">
        <f t="shared" si="9"/>
        <v>856.85999999998751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46208</v>
      </c>
      <c r="D325" s="299" t="s">
        <v>371</v>
      </c>
      <c r="E325" s="522">
        <v>15.11</v>
      </c>
      <c r="F325" s="522"/>
      <c r="G325" s="333">
        <f t="shared" si="9"/>
        <v>879.88999999998748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46207</v>
      </c>
      <c r="D326" s="299" t="s">
        <v>950</v>
      </c>
      <c r="E326" s="522">
        <v>47.95</v>
      </c>
      <c r="F326" s="522"/>
      <c r="G326" s="333">
        <f t="shared" si="9"/>
        <v>894.99999999998749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3</v>
      </c>
      <c r="C327" s="298">
        <v>46207</v>
      </c>
      <c r="D327" s="299" t="s">
        <v>951</v>
      </c>
      <c r="E327" s="522">
        <v>8.75</v>
      </c>
      <c r="F327" s="522"/>
      <c r="G327" s="333">
        <f t="shared" si="9"/>
        <v>942.94999999998754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17</v>
      </c>
      <c r="C328" s="298">
        <v>46207</v>
      </c>
      <c r="D328" s="299" t="s">
        <v>370</v>
      </c>
      <c r="E328" s="522">
        <v>99</v>
      </c>
      <c r="F328" s="522"/>
      <c r="G328" s="333">
        <f t="shared" si="9"/>
        <v>951.69999999998754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46206</v>
      </c>
      <c r="D329" s="299" t="s">
        <v>950</v>
      </c>
      <c r="E329" s="522">
        <v>85.56</v>
      </c>
      <c r="F329" s="522"/>
      <c r="G329" s="333">
        <f t="shared" si="9"/>
        <v>1050.6999999999875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46206</v>
      </c>
      <c r="D330" s="299" t="s">
        <v>952</v>
      </c>
      <c r="E330" s="522">
        <v>25.07</v>
      </c>
      <c r="F330" s="522"/>
      <c r="G330" s="333">
        <f t="shared" si="9"/>
        <v>1136.2599999999875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46206</v>
      </c>
      <c r="D331" s="299" t="s">
        <v>953</v>
      </c>
      <c r="E331" s="522">
        <v>12.77</v>
      </c>
      <c r="F331" s="522"/>
      <c r="G331" s="333">
        <f t="shared" si="9"/>
        <v>1161.3299999999874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46206</v>
      </c>
      <c r="D332" s="299" t="s">
        <v>963</v>
      </c>
      <c r="E332" s="522">
        <v>50</v>
      </c>
      <c r="F332" s="522"/>
      <c r="G332" s="333">
        <f t="shared" si="9"/>
        <v>1174.0999999999874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46206</v>
      </c>
      <c r="D333" s="299" t="s">
        <v>964</v>
      </c>
      <c r="E333" s="522">
        <v>70</v>
      </c>
      <c r="F333" s="522"/>
      <c r="G333" s="333">
        <f t="shared" si="9"/>
        <v>1224.0999999999874</v>
      </c>
      <c r="H333" s="334" t="s">
        <v>298</v>
      </c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46206</v>
      </c>
      <c r="D334" s="299" t="s">
        <v>965</v>
      </c>
      <c r="E334" s="522">
        <v>64</v>
      </c>
      <c r="F334" s="522"/>
      <c r="G334" s="333">
        <f t="shared" si="9"/>
        <v>1294.0999999999874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46206</v>
      </c>
      <c r="D335" s="299" t="s">
        <v>962</v>
      </c>
      <c r="E335" s="522">
        <v>286.49</v>
      </c>
      <c r="F335" s="522"/>
      <c r="G335" s="333">
        <f t="shared" si="9"/>
        <v>1358.0999999999874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46206</v>
      </c>
      <c r="D336" s="299" t="s">
        <v>954</v>
      </c>
      <c r="E336" s="522">
        <v>36</v>
      </c>
      <c r="F336" s="522"/>
      <c r="G336" s="333">
        <f t="shared" si="9"/>
        <v>1644.5899999999874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46205</v>
      </c>
      <c r="D337" s="299" t="s">
        <v>956</v>
      </c>
      <c r="E337" s="522">
        <v>-200</v>
      </c>
      <c r="F337" s="522"/>
      <c r="G337" s="333">
        <f t="shared" si="9"/>
        <v>1680.5899999999874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46205</v>
      </c>
      <c r="D338" s="299" t="s">
        <v>956</v>
      </c>
      <c r="E338" s="522">
        <v>-4</v>
      </c>
      <c r="F338" s="522"/>
      <c r="G338" s="333">
        <f t="shared" si="9"/>
        <v>1480.5899999999874</v>
      </c>
      <c r="H338" s="334" t="s">
        <v>298</v>
      </c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46205</v>
      </c>
      <c r="D339" s="299" t="s">
        <v>956</v>
      </c>
      <c r="E339" s="522">
        <v>204</v>
      </c>
      <c r="F339" s="522"/>
      <c r="G339" s="333">
        <f t="shared" si="9"/>
        <v>1476.5899999999874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46205</v>
      </c>
      <c r="D340" s="299" t="s">
        <v>966</v>
      </c>
      <c r="E340" s="522">
        <v>20</v>
      </c>
      <c r="F340" s="522"/>
      <c r="G340" s="333">
        <f t="shared" si="9"/>
        <v>1680.5899999999874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46205</v>
      </c>
      <c r="D341" s="299" t="s">
        <v>967</v>
      </c>
      <c r="E341" s="522">
        <v>70</v>
      </c>
      <c r="F341" s="522">
        <v>70</v>
      </c>
      <c r="G341" s="333">
        <f t="shared" si="9"/>
        <v>1700.5899999999874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46205</v>
      </c>
      <c r="D342" s="299" t="s">
        <v>968</v>
      </c>
      <c r="E342" s="522">
        <v>783</v>
      </c>
      <c r="F342" s="522">
        <v>783</v>
      </c>
      <c r="G342" s="333">
        <f t="shared" si="9"/>
        <v>1700.5899999999874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46205</v>
      </c>
      <c r="D343" s="299" t="s">
        <v>375</v>
      </c>
      <c r="E343" s="522">
        <v>6.37</v>
      </c>
      <c r="F343" s="522"/>
      <c r="G343" s="333">
        <f t="shared" si="9"/>
        <v>1700.5899999999874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46205</v>
      </c>
      <c r="D344" s="299" t="s">
        <v>961</v>
      </c>
      <c r="E344" s="522">
        <v>21</v>
      </c>
      <c r="F344" s="522"/>
      <c r="G344" s="333">
        <f t="shared" si="9"/>
        <v>1706.9599999999873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284</v>
      </c>
      <c r="B345" s="330">
        <v>36</v>
      </c>
      <c r="C345" s="298">
        <v>46205</v>
      </c>
      <c r="D345" s="299" t="s">
        <v>374</v>
      </c>
      <c r="E345" s="522">
        <v>50</v>
      </c>
      <c r="F345" s="522"/>
      <c r="G345" s="333">
        <f t="shared" si="9"/>
        <v>1727.9599999999873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46205</v>
      </c>
      <c r="D346" s="299" t="s">
        <v>319</v>
      </c>
      <c r="E346" s="522">
        <v>53.8</v>
      </c>
      <c r="F346" s="522"/>
      <c r="G346" s="333">
        <f t="shared" si="9"/>
        <v>1777.9599999999873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46204</v>
      </c>
      <c r="D347" s="299" t="s">
        <v>309</v>
      </c>
      <c r="E347" s="522">
        <v>4.1900000000000004</v>
      </c>
      <c r="F347" s="522"/>
      <c r="G347" s="333">
        <f t="shared" si="9"/>
        <v>1831.7599999999873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46204</v>
      </c>
      <c r="D348" s="299" t="s">
        <v>311</v>
      </c>
      <c r="E348" s="522">
        <v>169.54</v>
      </c>
      <c r="F348" s="522"/>
      <c r="G348" s="333">
        <f t="shared" si="9"/>
        <v>1835.9499999999873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46204</v>
      </c>
      <c r="D349" s="299" t="s">
        <v>955</v>
      </c>
      <c r="E349" s="522">
        <v>64.2</v>
      </c>
      <c r="F349" s="522"/>
      <c r="G349" s="333">
        <f t="shared" si="9"/>
        <v>2005.4899999999873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46204</v>
      </c>
      <c r="D350" s="299" t="s">
        <v>319</v>
      </c>
      <c r="E350" s="522">
        <v>150.86000000000001</v>
      </c>
      <c r="F350" s="522"/>
      <c r="G350" s="333">
        <f t="shared" si="9"/>
        <v>2069.6899999999873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46204</v>
      </c>
      <c r="D351" s="299" t="s">
        <v>455</v>
      </c>
      <c r="E351" s="522">
        <v>10.41</v>
      </c>
      <c r="F351" s="522"/>
      <c r="G351" s="333">
        <f t="shared" si="9"/>
        <v>2220.5499999999874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46204</v>
      </c>
      <c r="D352" s="299" t="s">
        <v>306</v>
      </c>
      <c r="E352" s="522">
        <v>98.37</v>
      </c>
      <c r="F352" s="522"/>
      <c r="G352" s="333">
        <f t="shared" si="9"/>
        <v>2230.9599999999873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46204</v>
      </c>
      <c r="D353" s="299" t="s">
        <v>397</v>
      </c>
      <c r="E353" s="522">
        <v>54.76</v>
      </c>
      <c r="F353" s="522"/>
      <c r="G353" s="333">
        <f t="shared" si="9"/>
        <v>2329.3299999999872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284</v>
      </c>
      <c r="B354" s="330">
        <v>37</v>
      </c>
      <c r="C354" s="298">
        <v>46203</v>
      </c>
      <c r="D354" s="299" t="s">
        <v>970</v>
      </c>
      <c r="E354" s="522">
        <v>6487.16</v>
      </c>
      <c r="F354" s="522"/>
      <c r="G354" s="333">
        <f t="shared" si="9"/>
        <v>2384.0899999999874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25</v>
      </c>
      <c r="C355" s="298">
        <v>46203</v>
      </c>
      <c r="D355" s="298" t="s">
        <v>204</v>
      </c>
      <c r="E355" s="331">
        <v>350</v>
      </c>
      <c r="F355" s="522"/>
      <c r="G355" s="333">
        <f t="shared" si="9"/>
        <v>8871.2499999999873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26</v>
      </c>
      <c r="C356" s="298">
        <v>46203</v>
      </c>
      <c r="D356" s="298" t="s">
        <v>205</v>
      </c>
      <c r="E356" s="331">
        <v>320</v>
      </c>
      <c r="F356" s="522"/>
      <c r="G356" s="333">
        <f t="shared" si="9"/>
        <v>9221.2499999999873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27</v>
      </c>
      <c r="C357" s="298">
        <v>46203</v>
      </c>
      <c r="D357" s="298" t="s">
        <v>206</v>
      </c>
      <c r="E357" s="331">
        <v>25</v>
      </c>
      <c r="F357" s="522"/>
      <c r="G357" s="333">
        <f t="shared" si="9"/>
        <v>9541.2499999999873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28</v>
      </c>
      <c r="C358" s="298">
        <v>46203</v>
      </c>
      <c r="D358" s="298" t="s">
        <v>207</v>
      </c>
      <c r="E358" s="331">
        <v>25</v>
      </c>
      <c r="F358" s="522"/>
      <c r="G358" s="333">
        <f t="shared" si="9"/>
        <v>9566.2499999999873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29</v>
      </c>
      <c r="C359" s="298">
        <v>46203</v>
      </c>
      <c r="D359" s="298" t="s">
        <v>208</v>
      </c>
      <c r="E359" s="331">
        <v>45</v>
      </c>
      <c r="F359" s="522"/>
      <c r="G359" s="333">
        <f t="shared" si="9"/>
        <v>9591.2499999999873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286</v>
      </c>
      <c r="B360" s="330">
        <v>30</v>
      </c>
      <c r="C360" s="298">
        <v>46203</v>
      </c>
      <c r="D360" s="298" t="s">
        <v>209</v>
      </c>
      <c r="E360" s="331">
        <v>400</v>
      </c>
      <c r="F360" s="522"/>
      <c r="G360" s="333">
        <f t="shared" si="9"/>
        <v>9636.2499999999873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31</v>
      </c>
      <c r="C361" s="298">
        <v>46203</v>
      </c>
      <c r="D361" s="298" t="s">
        <v>210</v>
      </c>
      <c r="E361" s="331">
        <v>375</v>
      </c>
      <c r="F361" s="522"/>
      <c r="G361" s="333">
        <f t="shared" si="9"/>
        <v>10036.249999999987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32</v>
      </c>
      <c r="C362" s="298">
        <v>46203</v>
      </c>
      <c r="D362" s="298" t="s">
        <v>211</v>
      </c>
      <c r="E362" s="331">
        <v>100</v>
      </c>
      <c r="F362" s="522"/>
      <c r="G362" s="333">
        <f t="shared" si="9"/>
        <v>10411.249999999987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33</v>
      </c>
      <c r="C363" s="298">
        <v>46203</v>
      </c>
      <c r="D363" s="298" t="s">
        <v>212</v>
      </c>
      <c r="E363" s="331">
        <v>85</v>
      </c>
      <c r="F363" s="522"/>
      <c r="G363" s="333">
        <f t="shared" si="9"/>
        <v>10511.249999999987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34</v>
      </c>
      <c r="C364" s="298">
        <v>46203</v>
      </c>
      <c r="D364" s="298" t="s">
        <v>213</v>
      </c>
      <c r="E364" s="331">
        <v>230</v>
      </c>
      <c r="F364" s="522"/>
      <c r="G364" s="333">
        <f t="shared" si="9"/>
        <v>10596.249999999987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35</v>
      </c>
      <c r="C365" s="298">
        <v>46203</v>
      </c>
      <c r="D365" s="298" t="s">
        <v>214</v>
      </c>
      <c r="E365" s="331">
        <v>45</v>
      </c>
      <c r="F365" s="522"/>
      <c r="G365" s="333">
        <f t="shared" si="9"/>
        <v>10826.249999999987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10</v>
      </c>
      <c r="C366" s="298">
        <v>46203</v>
      </c>
      <c r="D366" s="298" t="s">
        <v>176</v>
      </c>
      <c r="E366" s="522">
        <v>17.899999999999999</v>
      </c>
      <c r="F366" s="522"/>
      <c r="G366" s="333">
        <f t="shared" si="9"/>
        <v>10871.249999999987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46203</v>
      </c>
      <c r="D367" s="299" t="s">
        <v>423</v>
      </c>
      <c r="E367" s="522">
        <v>185.64</v>
      </c>
      <c r="F367" s="522">
        <v>185.64</v>
      </c>
      <c r="G367" s="333">
        <f t="shared" si="9"/>
        <v>10889.149999999987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46203</v>
      </c>
      <c r="D368" s="299" t="s">
        <v>947</v>
      </c>
      <c r="E368" s="522">
        <v>-20</v>
      </c>
      <c r="F368" s="522"/>
      <c r="G368" s="333">
        <f t="shared" si="9"/>
        <v>10889.149999999987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46202</v>
      </c>
      <c r="D369" s="299" t="s">
        <v>948</v>
      </c>
      <c r="E369" s="522">
        <v>580</v>
      </c>
      <c r="F369" s="522">
        <v>580</v>
      </c>
      <c r="G369" s="333">
        <f t="shared" si="9"/>
        <v>10869.149999999987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38</v>
      </c>
      <c r="C370" s="298">
        <v>46202</v>
      </c>
      <c r="D370" s="299" t="s">
        <v>293</v>
      </c>
      <c r="E370" s="522"/>
      <c r="F370" s="522">
        <v>4720.8599999999997</v>
      </c>
      <c r="G370" s="333">
        <f t="shared" si="9"/>
        <v>10869.149999999987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46202</v>
      </c>
      <c r="D371" s="299" t="s">
        <v>942</v>
      </c>
      <c r="E371" s="522">
        <v>180</v>
      </c>
      <c r="F371" s="522">
        <v>180</v>
      </c>
      <c r="G371" s="333">
        <f t="shared" si="9"/>
        <v>6148.2899999999863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20</v>
      </c>
      <c r="C372" s="298">
        <v>46202</v>
      </c>
      <c r="D372" s="299" t="s">
        <v>193</v>
      </c>
      <c r="E372" s="522">
        <v>600</v>
      </c>
      <c r="F372" s="522"/>
      <c r="G372" s="333">
        <f t="shared" si="9"/>
        <v>6148.2899999999863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46202</v>
      </c>
      <c r="D373" s="299" t="s">
        <v>306</v>
      </c>
      <c r="E373" s="522">
        <v>102.13</v>
      </c>
      <c r="F373" s="522"/>
      <c r="G373" s="333">
        <f t="shared" si="9"/>
        <v>6748.2899999999863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46202</v>
      </c>
      <c r="D374" s="299" t="s">
        <v>310</v>
      </c>
      <c r="E374" s="522">
        <v>40.56</v>
      </c>
      <c r="F374" s="522"/>
      <c r="G374" s="333">
        <f t="shared" si="9"/>
        <v>6850.4199999999864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3</v>
      </c>
      <c r="C375" s="298">
        <v>46202</v>
      </c>
      <c r="D375" s="299" t="s">
        <v>310</v>
      </c>
      <c r="E375" s="522">
        <v>6.84</v>
      </c>
      <c r="F375" s="522"/>
      <c r="G375" s="333">
        <f t="shared" si="9"/>
        <v>6890.9799999999868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3</v>
      </c>
      <c r="C376" s="298">
        <v>46202</v>
      </c>
      <c r="D376" s="299" t="s">
        <v>880</v>
      </c>
      <c r="E376" s="522">
        <v>11.98</v>
      </c>
      <c r="F376" s="522"/>
      <c r="G376" s="333">
        <f t="shared" si="9"/>
        <v>6897.819999999987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46201</v>
      </c>
      <c r="D377" s="299" t="s">
        <v>353</v>
      </c>
      <c r="E377" s="522">
        <v>14.99</v>
      </c>
      <c r="F377" s="522"/>
      <c r="G377" s="333">
        <f t="shared" ref="G377:G390" si="10">G378-E377+F377</f>
        <v>6909.7999999999865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46201</v>
      </c>
      <c r="D378" s="299" t="s">
        <v>358</v>
      </c>
      <c r="E378" s="522">
        <v>11.29</v>
      </c>
      <c r="F378" s="522"/>
      <c r="G378" s="333">
        <f t="shared" si="10"/>
        <v>6924.7899999999863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46201</v>
      </c>
      <c r="D379" s="299" t="s">
        <v>319</v>
      </c>
      <c r="E379" s="522">
        <v>158.96</v>
      </c>
      <c r="F379" s="522"/>
      <c r="G379" s="333">
        <f t="shared" si="10"/>
        <v>6936.0799999999863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46201</v>
      </c>
      <c r="D380" s="299" t="s">
        <v>397</v>
      </c>
      <c r="E380" s="522">
        <v>53.24</v>
      </c>
      <c r="F380" s="522"/>
      <c r="G380" s="333">
        <f t="shared" si="10"/>
        <v>7095.0399999999863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46200</v>
      </c>
      <c r="D381" s="299" t="s">
        <v>917</v>
      </c>
      <c r="E381" s="522">
        <v>122.77</v>
      </c>
      <c r="F381" s="522"/>
      <c r="G381" s="333">
        <f t="shared" si="10"/>
        <v>7148.2799999999861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46200</v>
      </c>
      <c r="D382" s="299" t="s">
        <v>831</v>
      </c>
      <c r="E382" s="522">
        <v>77.67</v>
      </c>
      <c r="F382" s="522"/>
      <c r="G382" s="333">
        <f t="shared" si="10"/>
        <v>7271.0499999999865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46200</v>
      </c>
      <c r="D383" s="299" t="s">
        <v>943</v>
      </c>
      <c r="E383" s="522">
        <v>32.99</v>
      </c>
      <c r="F383" s="522"/>
      <c r="G383" s="333">
        <f t="shared" si="10"/>
        <v>7348.7199999999866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46200</v>
      </c>
      <c r="D384" s="299" t="s">
        <v>945</v>
      </c>
      <c r="E384" s="522">
        <v>207.96</v>
      </c>
      <c r="F384" s="522">
        <v>207.96</v>
      </c>
      <c r="G384" s="333">
        <f t="shared" si="10"/>
        <v>7381.7099999999864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46199</v>
      </c>
      <c r="D385" s="299" t="s">
        <v>868</v>
      </c>
      <c r="E385" s="522">
        <v>51.84</v>
      </c>
      <c r="F385" s="522"/>
      <c r="G385" s="333">
        <f t="shared" si="10"/>
        <v>7381.7099999999864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46199</v>
      </c>
      <c r="D386" s="299" t="s">
        <v>296</v>
      </c>
      <c r="E386" s="522">
        <v>10.31</v>
      </c>
      <c r="F386" s="522"/>
      <c r="G386" s="333">
        <f t="shared" si="10"/>
        <v>7433.5499999999865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46199</v>
      </c>
      <c r="D387" s="299" t="s">
        <v>296</v>
      </c>
      <c r="E387" s="522">
        <v>87.14</v>
      </c>
      <c r="F387" s="522"/>
      <c r="G387" s="333">
        <f t="shared" si="10"/>
        <v>7443.8599999999869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46199</v>
      </c>
      <c r="D388" s="299" t="s">
        <v>940</v>
      </c>
      <c r="E388" s="522">
        <v>20</v>
      </c>
      <c r="F388" s="522"/>
      <c r="G388" s="333">
        <f t="shared" si="10"/>
        <v>7530.9999999999873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12</v>
      </c>
      <c r="C389" s="298">
        <v>46198</v>
      </c>
      <c r="D389" s="299" t="s">
        <v>314</v>
      </c>
      <c r="E389" s="522">
        <v>204.48</v>
      </c>
      <c r="F389" s="522"/>
      <c r="G389" s="333">
        <f t="shared" si="10"/>
        <v>7550.9999999999873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39</v>
      </c>
      <c r="C390" s="298">
        <v>46198</v>
      </c>
      <c r="D390" s="299" t="s">
        <v>292</v>
      </c>
      <c r="E390" s="522"/>
      <c r="F390" s="522">
        <v>2763.77</v>
      </c>
      <c r="G390" s="333">
        <f t="shared" si="10"/>
        <v>7755.4799999999868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46198</v>
      </c>
      <c r="D391" s="299" t="s">
        <v>846</v>
      </c>
      <c r="E391" s="522">
        <v>11.2</v>
      </c>
      <c r="F391" s="522"/>
      <c r="G391" s="333">
        <f t="shared" ref="G391:G411" si="11">G392-E391+F391</f>
        <v>4991.7099999999864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46197</v>
      </c>
      <c r="D392" s="299" t="s">
        <v>941</v>
      </c>
      <c r="E392" s="522">
        <v>15.99</v>
      </c>
      <c r="F392" s="522"/>
      <c r="G392" s="333">
        <f t="shared" si="11"/>
        <v>5002.9099999999862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46197</v>
      </c>
      <c r="D393" s="299" t="s">
        <v>340</v>
      </c>
      <c r="E393" s="522">
        <v>47.93</v>
      </c>
      <c r="F393" s="522"/>
      <c r="G393" s="333">
        <f t="shared" si="11"/>
        <v>5018.899999999986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43</v>
      </c>
      <c r="C394" s="298">
        <v>46197</v>
      </c>
      <c r="D394" s="299" t="s">
        <v>201</v>
      </c>
      <c r="E394" s="522">
        <v>42.84</v>
      </c>
      <c r="F394" s="522"/>
      <c r="G394" s="333">
        <f t="shared" si="11"/>
        <v>5066.8299999999863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42</v>
      </c>
      <c r="C395" s="298">
        <v>46197</v>
      </c>
      <c r="D395" s="299" t="s">
        <v>200</v>
      </c>
      <c r="E395" s="522">
        <v>99.4</v>
      </c>
      <c r="F395" s="522"/>
      <c r="G395" s="333">
        <f t="shared" si="11"/>
        <v>5109.6699999999864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46196</v>
      </c>
      <c r="D396" s="299" t="s">
        <v>319</v>
      </c>
      <c r="E396" s="522">
        <v>5.68</v>
      </c>
      <c r="F396" s="522"/>
      <c r="G396" s="333">
        <f t="shared" si="11"/>
        <v>5209.0699999999861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46196</v>
      </c>
      <c r="D397" s="299" t="s">
        <v>306</v>
      </c>
      <c r="E397" s="522">
        <v>167.73</v>
      </c>
      <c r="F397" s="522"/>
      <c r="G397" s="333">
        <f t="shared" si="11"/>
        <v>5214.7499999999864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46196</v>
      </c>
      <c r="D398" s="299" t="s">
        <v>296</v>
      </c>
      <c r="E398" s="522">
        <v>40.81</v>
      </c>
      <c r="F398" s="522"/>
      <c r="G398" s="333">
        <f t="shared" si="11"/>
        <v>5382.4799999999859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46196</v>
      </c>
      <c r="D399" s="299" t="s">
        <v>334</v>
      </c>
      <c r="E399" s="522">
        <v>17.68</v>
      </c>
      <c r="F399" s="522"/>
      <c r="G399" s="333">
        <f t="shared" si="11"/>
        <v>5423.2899999999863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46196</v>
      </c>
      <c r="D400" s="299" t="s">
        <v>320</v>
      </c>
      <c r="E400" s="522">
        <v>5.19</v>
      </c>
      <c r="F400" s="522"/>
      <c r="G400" s="333">
        <f t="shared" si="11"/>
        <v>5440.9699999999866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46196</v>
      </c>
      <c r="D401" s="299" t="s">
        <v>308</v>
      </c>
      <c r="E401" s="522">
        <v>71.75</v>
      </c>
      <c r="F401" s="522"/>
      <c r="G401" s="333">
        <f t="shared" si="11"/>
        <v>5446.1599999999862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46196</v>
      </c>
      <c r="D402" s="299" t="s">
        <v>835</v>
      </c>
      <c r="E402" s="522">
        <v>15.96</v>
      </c>
      <c r="F402" s="522"/>
      <c r="G402" s="333">
        <f t="shared" si="11"/>
        <v>5517.9099999999862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46195</v>
      </c>
      <c r="D403" s="299" t="s">
        <v>334</v>
      </c>
      <c r="E403" s="522">
        <v>7.89</v>
      </c>
      <c r="F403" s="522"/>
      <c r="G403" s="333">
        <f t="shared" si="11"/>
        <v>5533.8699999999862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46195</v>
      </c>
      <c r="D404" s="299" t="s">
        <v>939</v>
      </c>
      <c r="E404" s="522">
        <v>86.07</v>
      </c>
      <c r="F404" s="522">
        <v>86.07</v>
      </c>
      <c r="G404" s="333">
        <f t="shared" si="11"/>
        <v>5541.7599999999866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46195</v>
      </c>
      <c r="D405" s="299" t="s">
        <v>922</v>
      </c>
      <c r="E405" s="522">
        <v>14.98</v>
      </c>
      <c r="F405" s="522">
        <v>14.98</v>
      </c>
      <c r="G405" s="333">
        <f t="shared" si="11"/>
        <v>5541.7599999999866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46195</v>
      </c>
      <c r="D406" s="299" t="s">
        <v>936</v>
      </c>
      <c r="E406" s="522">
        <v>83.52</v>
      </c>
      <c r="F406" s="522">
        <v>83.52</v>
      </c>
      <c r="G406" s="333">
        <f t="shared" si="11"/>
        <v>5541.7599999999866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46195</v>
      </c>
      <c r="D407" s="299" t="s">
        <v>937</v>
      </c>
      <c r="E407" s="522">
        <v>62.19</v>
      </c>
      <c r="F407" s="522">
        <v>62.19</v>
      </c>
      <c r="G407" s="333">
        <f t="shared" si="11"/>
        <v>5541.7599999999866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46195</v>
      </c>
      <c r="D408" s="299" t="s">
        <v>310</v>
      </c>
      <c r="E408" s="522">
        <v>6.99</v>
      </c>
      <c r="F408" s="522"/>
      <c r="G408" s="333">
        <f t="shared" si="11"/>
        <v>5541.7599999999866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46195</v>
      </c>
      <c r="D409" s="299" t="s">
        <v>938</v>
      </c>
      <c r="E409" s="522">
        <v>60.47</v>
      </c>
      <c r="F409" s="522">
        <v>60.47</v>
      </c>
      <c r="G409" s="333">
        <f t="shared" si="11"/>
        <v>5548.7499999999864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46195</v>
      </c>
      <c r="D410" s="299" t="s">
        <v>323</v>
      </c>
      <c r="E410" s="522">
        <v>20.22</v>
      </c>
      <c r="F410" s="522"/>
      <c r="G410" s="333">
        <f t="shared" si="11"/>
        <v>5548.7499999999864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46195</v>
      </c>
      <c r="D411" s="299" t="s">
        <v>919</v>
      </c>
      <c r="E411" s="522">
        <v>200</v>
      </c>
      <c r="F411" s="522"/>
      <c r="G411" s="333">
        <f t="shared" si="11"/>
        <v>5568.9699999999866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46194</v>
      </c>
      <c r="D412" s="299" t="s">
        <v>340</v>
      </c>
      <c r="E412" s="522">
        <v>47.93</v>
      </c>
      <c r="F412" s="522"/>
      <c r="G412" s="333">
        <f t="shared" ref="G412:G432" si="12">G413-E412+F412</f>
        <v>5768.9699999999866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46194</v>
      </c>
      <c r="D413" s="299" t="s">
        <v>935</v>
      </c>
      <c r="E413" s="522"/>
      <c r="F413" s="522">
        <v>50</v>
      </c>
      <c r="G413" s="333">
        <f t="shared" si="12"/>
        <v>5816.8999999999869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46194</v>
      </c>
      <c r="D414" s="299" t="s">
        <v>935</v>
      </c>
      <c r="E414" s="522">
        <v>50</v>
      </c>
      <c r="F414" s="522"/>
      <c r="G414" s="333">
        <f t="shared" si="12"/>
        <v>5766.8999999999869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46194</v>
      </c>
      <c r="D415" s="299" t="s">
        <v>922</v>
      </c>
      <c r="E415" s="522">
        <v>28.38</v>
      </c>
      <c r="F415" s="522">
        <v>28.38</v>
      </c>
      <c r="G415" s="333">
        <f t="shared" si="12"/>
        <v>5816.8999999999869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46194</v>
      </c>
      <c r="D416" s="299" t="s">
        <v>920</v>
      </c>
      <c r="E416" s="522">
        <v>35.020000000000003</v>
      </c>
      <c r="F416" s="522">
        <v>35.020000000000003</v>
      </c>
      <c r="G416" s="333">
        <f t="shared" si="12"/>
        <v>5816.8999999999869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46194</v>
      </c>
      <c r="D417" s="299" t="s">
        <v>927</v>
      </c>
      <c r="E417" s="522">
        <v>83.81</v>
      </c>
      <c r="F417" s="522">
        <v>83.81</v>
      </c>
      <c r="G417" s="333">
        <f t="shared" si="12"/>
        <v>5816.8999999999869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46194</v>
      </c>
      <c r="D418" s="299" t="s">
        <v>928</v>
      </c>
      <c r="E418" s="522">
        <v>27.43</v>
      </c>
      <c r="F418" s="522">
        <v>27.43</v>
      </c>
      <c r="G418" s="333">
        <f t="shared" si="12"/>
        <v>5816.8999999999869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46193</v>
      </c>
      <c r="D419" s="299" t="s">
        <v>932</v>
      </c>
      <c r="E419" s="522">
        <v>30.86</v>
      </c>
      <c r="F419" s="522">
        <v>30.86</v>
      </c>
      <c r="G419" s="333">
        <f t="shared" si="12"/>
        <v>5816.8999999999869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46193</v>
      </c>
      <c r="D420" s="299" t="s">
        <v>922</v>
      </c>
      <c r="E420" s="522">
        <v>13.95</v>
      </c>
      <c r="F420" s="522">
        <v>13.95</v>
      </c>
      <c r="G420" s="333">
        <f t="shared" si="12"/>
        <v>5816.8999999999869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46192</v>
      </c>
      <c r="D421" s="299" t="s">
        <v>934</v>
      </c>
      <c r="E421" s="522">
        <v>148.54</v>
      </c>
      <c r="F421" s="522">
        <v>148.54</v>
      </c>
      <c r="G421" s="333">
        <f t="shared" si="12"/>
        <v>5816.8999999999869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46192</v>
      </c>
      <c r="D422" s="299" t="s">
        <v>921</v>
      </c>
      <c r="E422" s="522">
        <v>80</v>
      </c>
      <c r="F422" s="522">
        <v>80</v>
      </c>
      <c r="G422" s="333">
        <f t="shared" si="12"/>
        <v>5816.8999999999869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46192</v>
      </c>
      <c r="D423" s="299" t="s">
        <v>922</v>
      </c>
      <c r="E423" s="522">
        <v>27.98</v>
      </c>
      <c r="F423" s="522">
        <v>27.98</v>
      </c>
      <c r="G423" s="333">
        <f t="shared" si="12"/>
        <v>5816.8999999999869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46192</v>
      </c>
      <c r="D424" s="299" t="s">
        <v>933</v>
      </c>
      <c r="E424" s="522">
        <v>30.63</v>
      </c>
      <c r="F424" s="522">
        <v>30.63</v>
      </c>
      <c r="G424" s="333">
        <f t="shared" si="12"/>
        <v>5816.8999999999869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46192</v>
      </c>
      <c r="D425" s="299" t="s">
        <v>923</v>
      </c>
      <c r="E425" s="522">
        <v>7.46</v>
      </c>
      <c r="F425" s="522"/>
      <c r="G425" s="333">
        <f t="shared" si="12"/>
        <v>5816.8999999999869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46192</v>
      </c>
      <c r="D426" s="299" t="s">
        <v>924</v>
      </c>
      <c r="E426" s="522">
        <v>22.07</v>
      </c>
      <c r="F426" s="522">
        <v>22.07</v>
      </c>
      <c r="G426" s="333">
        <f t="shared" si="12"/>
        <v>5824.3599999999869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46192</v>
      </c>
      <c r="D427" s="299" t="s">
        <v>924</v>
      </c>
      <c r="E427" s="522">
        <v>51.04</v>
      </c>
      <c r="F427" s="522">
        <v>51.04</v>
      </c>
      <c r="G427" s="333">
        <f t="shared" si="12"/>
        <v>5824.3599999999869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46192</v>
      </c>
      <c r="D428" s="299" t="s">
        <v>924</v>
      </c>
      <c r="E428" s="522">
        <v>90.59</v>
      </c>
      <c r="F428" s="522">
        <v>90.59</v>
      </c>
      <c r="G428" s="333">
        <f t="shared" si="12"/>
        <v>5824.3599999999869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46192</v>
      </c>
      <c r="D429" s="299" t="s">
        <v>925</v>
      </c>
      <c r="E429" s="522">
        <v>26.02</v>
      </c>
      <c r="F429" s="522">
        <v>26.02</v>
      </c>
      <c r="G429" s="333">
        <f t="shared" si="12"/>
        <v>5824.3599999999869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46192</v>
      </c>
      <c r="D430" s="299" t="s">
        <v>925</v>
      </c>
      <c r="E430" s="522">
        <v>26.02</v>
      </c>
      <c r="F430" s="522">
        <v>26.02</v>
      </c>
      <c r="G430" s="333">
        <f t="shared" si="12"/>
        <v>5824.3599999999869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46192</v>
      </c>
      <c r="D431" s="299" t="s">
        <v>925</v>
      </c>
      <c r="E431" s="522">
        <v>38.03</v>
      </c>
      <c r="F431" s="522">
        <v>38.03</v>
      </c>
      <c r="G431" s="333">
        <f t="shared" si="12"/>
        <v>5824.3599999999869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46192</v>
      </c>
      <c r="D432" s="299" t="s">
        <v>925</v>
      </c>
      <c r="E432" s="522">
        <v>26.03</v>
      </c>
      <c r="F432" s="522">
        <v>26.03</v>
      </c>
      <c r="G432" s="333">
        <f t="shared" si="12"/>
        <v>5824.3599999999869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287</v>
      </c>
      <c r="B433" s="330" t="s">
        <v>287</v>
      </c>
      <c r="C433" s="298">
        <v>46192</v>
      </c>
      <c r="D433" s="299" t="s">
        <v>922</v>
      </c>
      <c r="E433" s="522">
        <v>21.98</v>
      </c>
      <c r="F433" s="522">
        <v>21.98</v>
      </c>
      <c r="G433" s="333">
        <f t="shared" ref="G433:G490" si="13">G434-E433+F433</f>
        <v>5824.3599999999869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46192</v>
      </c>
      <c r="D434" s="299" t="s">
        <v>922</v>
      </c>
      <c r="E434" s="522">
        <v>27.99</v>
      </c>
      <c r="F434" s="522">
        <v>27.99</v>
      </c>
      <c r="G434" s="333">
        <f t="shared" si="13"/>
        <v>5824.3599999999869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46191</v>
      </c>
      <c r="D435" s="299" t="s">
        <v>926</v>
      </c>
      <c r="E435" s="522">
        <v>22.69</v>
      </c>
      <c r="F435" s="522">
        <v>22.69</v>
      </c>
      <c r="G435" s="333">
        <f t="shared" si="13"/>
        <v>5824.3599999999869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287</v>
      </c>
      <c r="B436" s="330" t="s">
        <v>287</v>
      </c>
      <c r="C436" s="298">
        <v>46191</v>
      </c>
      <c r="D436" s="299" t="s">
        <v>927</v>
      </c>
      <c r="E436" s="522">
        <v>42.32</v>
      </c>
      <c r="F436" s="522">
        <v>42.32</v>
      </c>
      <c r="G436" s="333">
        <f t="shared" si="13"/>
        <v>5824.3599999999869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46191</v>
      </c>
      <c r="D437" s="299" t="s">
        <v>928</v>
      </c>
      <c r="E437" s="522">
        <v>72.86</v>
      </c>
      <c r="F437" s="522">
        <v>72.86</v>
      </c>
      <c r="G437" s="333">
        <f t="shared" si="13"/>
        <v>5824.3599999999869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46191</v>
      </c>
      <c r="D438" s="299" t="s">
        <v>929</v>
      </c>
      <c r="E438" s="522">
        <v>106.89</v>
      </c>
      <c r="F438" s="522">
        <v>106.89</v>
      </c>
      <c r="G438" s="333">
        <f t="shared" si="13"/>
        <v>5824.3599999999869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46191</v>
      </c>
      <c r="D439" s="299" t="s">
        <v>931</v>
      </c>
      <c r="E439" s="522">
        <v>94.74</v>
      </c>
      <c r="F439" s="522">
        <v>94.74</v>
      </c>
      <c r="G439" s="333">
        <f t="shared" si="13"/>
        <v>5824.3599999999869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46191</v>
      </c>
      <c r="D440" s="299" t="s">
        <v>306</v>
      </c>
      <c r="E440" s="522">
        <v>99.97</v>
      </c>
      <c r="F440" s="522"/>
      <c r="G440" s="333">
        <f t="shared" si="13"/>
        <v>5824.3599999999869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22</v>
      </c>
      <c r="C441" s="298">
        <v>46191</v>
      </c>
      <c r="D441" s="299" t="s">
        <v>930</v>
      </c>
      <c r="E441" s="522">
        <v>13.84</v>
      </c>
      <c r="F441" s="522"/>
      <c r="G441" s="333">
        <f t="shared" si="13"/>
        <v>5924.3299999999872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46190</v>
      </c>
      <c r="D442" s="299" t="s">
        <v>306</v>
      </c>
      <c r="E442" s="522">
        <v>87.19</v>
      </c>
      <c r="F442" s="522"/>
      <c r="G442" s="333">
        <f t="shared" si="13"/>
        <v>5938.1699999999873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21</v>
      </c>
      <c r="C443" s="298">
        <v>46190</v>
      </c>
      <c r="D443" s="299" t="s">
        <v>194</v>
      </c>
      <c r="E443" s="522">
        <v>81</v>
      </c>
      <c r="F443" s="522"/>
      <c r="G443" s="333">
        <f t="shared" si="13"/>
        <v>6025.3599999999869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43</v>
      </c>
      <c r="C444" s="298">
        <v>46190</v>
      </c>
      <c r="D444" s="299" t="s">
        <v>333</v>
      </c>
      <c r="E444" s="522">
        <v>29.8</v>
      </c>
      <c r="F444" s="522"/>
      <c r="G444" s="333">
        <f t="shared" si="13"/>
        <v>6106.3599999999869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42</v>
      </c>
      <c r="C445" s="298">
        <v>46190</v>
      </c>
      <c r="D445" s="299" t="s">
        <v>333</v>
      </c>
      <c r="E445" s="522">
        <v>74.5</v>
      </c>
      <c r="F445" s="522"/>
      <c r="G445" s="333">
        <f t="shared" si="13"/>
        <v>6136.1599999999871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46190</v>
      </c>
      <c r="D446" s="299" t="s">
        <v>334</v>
      </c>
      <c r="E446" s="522">
        <v>82.35</v>
      </c>
      <c r="F446" s="522"/>
      <c r="G446" s="333">
        <f t="shared" si="13"/>
        <v>6210.6599999999871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46190</v>
      </c>
      <c r="D447" s="299" t="s">
        <v>334</v>
      </c>
      <c r="E447" s="522">
        <v>17.68</v>
      </c>
      <c r="F447" s="522"/>
      <c r="G447" s="333">
        <f t="shared" si="13"/>
        <v>6293.0099999999875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46190</v>
      </c>
      <c r="D448" s="299" t="s">
        <v>300</v>
      </c>
      <c r="E448" s="522">
        <v>14.67</v>
      </c>
      <c r="F448" s="522"/>
      <c r="G448" s="333">
        <f t="shared" si="13"/>
        <v>6310.6899999999878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46190</v>
      </c>
      <c r="D449" s="299" t="s">
        <v>300</v>
      </c>
      <c r="E449" s="522">
        <v>56.42</v>
      </c>
      <c r="F449" s="522"/>
      <c r="G449" s="333">
        <f t="shared" si="13"/>
        <v>6325.3599999999878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46190</v>
      </c>
      <c r="D450" s="299" t="s">
        <v>300</v>
      </c>
      <c r="E450" s="522">
        <v>53.23</v>
      </c>
      <c r="F450" s="522"/>
      <c r="G450" s="333">
        <f t="shared" si="13"/>
        <v>6381.7799999999879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23</v>
      </c>
      <c r="C451" s="298">
        <v>46190</v>
      </c>
      <c r="D451" s="299" t="s">
        <v>63</v>
      </c>
      <c r="E451" s="522">
        <v>529.46</v>
      </c>
      <c r="F451" s="522"/>
      <c r="G451" s="333">
        <f t="shared" si="13"/>
        <v>6435.0099999999875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17</v>
      </c>
      <c r="C452" s="298">
        <v>46190</v>
      </c>
      <c r="D452" s="299" t="s">
        <v>188</v>
      </c>
      <c r="E452" s="522">
        <v>42.65</v>
      </c>
      <c r="F452" s="522"/>
      <c r="G452" s="333">
        <f t="shared" si="13"/>
        <v>6964.4699999999875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15</v>
      </c>
      <c r="C453" s="298">
        <v>46190</v>
      </c>
      <c r="D453" s="299" t="s">
        <v>185</v>
      </c>
      <c r="E453" s="522">
        <v>87.41</v>
      </c>
      <c r="F453" s="522"/>
      <c r="G453" s="333">
        <f t="shared" si="13"/>
        <v>7007.1199999999872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46190</v>
      </c>
      <c r="D454" s="299" t="s">
        <v>336</v>
      </c>
      <c r="E454" s="522">
        <v>86.48</v>
      </c>
      <c r="F454" s="522"/>
      <c r="G454" s="333">
        <f t="shared" si="13"/>
        <v>7094.529999999987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40</v>
      </c>
      <c r="C455" s="298">
        <v>46190</v>
      </c>
      <c r="D455" s="299" t="s">
        <v>316</v>
      </c>
      <c r="E455" s="522"/>
      <c r="F455" s="522">
        <v>854.38</v>
      </c>
      <c r="G455" s="333">
        <f t="shared" si="13"/>
        <v>7181.0099999999866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46189</v>
      </c>
      <c r="D456" s="299" t="s">
        <v>340</v>
      </c>
      <c r="E456" s="522">
        <v>21.3</v>
      </c>
      <c r="F456" s="522"/>
      <c r="G456" s="333">
        <f t="shared" si="13"/>
        <v>6326.6299999999865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11</v>
      </c>
      <c r="C457" s="298">
        <v>46189</v>
      </c>
      <c r="D457" s="299" t="s">
        <v>178</v>
      </c>
      <c r="E457" s="522">
        <v>267.75</v>
      </c>
      <c r="F457" s="522"/>
      <c r="G457" s="333">
        <f t="shared" si="13"/>
        <v>6347.9299999999866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46188</v>
      </c>
      <c r="D458" s="299" t="s">
        <v>885</v>
      </c>
      <c r="E458" s="522">
        <v>100</v>
      </c>
      <c r="F458" s="522"/>
      <c r="G458" s="333">
        <f t="shared" si="13"/>
        <v>6615.6799999999866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46188</v>
      </c>
      <c r="D459" s="299" t="s">
        <v>334</v>
      </c>
      <c r="E459" s="522">
        <v>11.29</v>
      </c>
      <c r="F459" s="522"/>
      <c r="G459" s="333">
        <f t="shared" si="13"/>
        <v>6715.6799999999866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46188</v>
      </c>
      <c r="D460" s="299" t="s">
        <v>334</v>
      </c>
      <c r="E460" s="522">
        <v>5.39</v>
      </c>
      <c r="F460" s="522"/>
      <c r="G460" s="333">
        <f t="shared" si="13"/>
        <v>6726.9699999999866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46188</v>
      </c>
      <c r="D461" s="299" t="s">
        <v>334</v>
      </c>
      <c r="E461" s="522">
        <v>31.99</v>
      </c>
      <c r="F461" s="522"/>
      <c r="G461" s="333">
        <f t="shared" si="13"/>
        <v>6732.3599999999869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46187</v>
      </c>
      <c r="D462" s="299" t="s">
        <v>917</v>
      </c>
      <c r="E462" s="522">
        <v>102.17</v>
      </c>
      <c r="F462" s="522"/>
      <c r="G462" s="333">
        <f t="shared" si="13"/>
        <v>6764.3499999999867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46187</v>
      </c>
      <c r="D463" s="299" t="s">
        <v>831</v>
      </c>
      <c r="E463" s="522">
        <v>21.86</v>
      </c>
      <c r="F463" s="522"/>
      <c r="G463" s="333">
        <f t="shared" si="13"/>
        <v>6866.5199999999868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46187</v>
      </c>
      <c r="D464" s="299" t="s">
        <v>311</v>
      </c>
      <c r="E464" s="522">
        <v>102.56</v>
      </c>
      <c r="F464" s="522"/>
      <c r="G464" s="333">
        <f t="shared" si="13"/>
        <v>6888.3799999999865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46187</v>
      </c>
      <c r="D465" s="299" t="s">
        <v>329</v>
      </c>
      <c r="E465" s="522">
        <v>121.72</v>
      </c>
      <c r="F465" s="522"/>
      <c r="G465" s="333">
        <f t="shared" si="13"/>
        <v>6990.9399999999869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46186</v>
      </c>
      <c r="D466" s="299" t="s">
        <v>308</v>
      </c>
      <c r="E466" s="522">
        <v>143.91999999999999</v>
      </c>
      <c r="F466" s="522"/>
      <c r="G466" s="333">
        <f t="shared" si="13"/>
        <v>7112.6599999999871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46186</v>
      </c>
      <c r="D467" s="299" t="s">
        <v>346</v>
      </c>
      <c r="E467" s="522">
        <v>11.95</v>
      </c>
      <c r="F467" s="522"/>
      <c r="G467" s="333">
        <f t="shared" si="13"/>
        <v>7256.5799999999872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46186</v>
      </c>
      <c r="D468" s="299" t="s">
        <v>310</v>
      </c>
      <c r="E468" s="522">
        <v>47.29</v>
      </c>
      <c r="F468" s="522"/>
      <c r="G468" s="333">
        <f t="shared" si="13"/>
        <v>7268.529999999987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46186</v>
      </c>
      <c r="D469" s="299" t="s">
        <v>306</v>
      </c>
      <c r="E469" s="522">
        <v>52.7</v>
      </c>
      <c r="F469" s="522"/>
      <c r="G469" s="333">
        <f t="shared" si="13"/>
        <v>7315.819999999987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46186</v>
      </c>
      <c r="D470" s="299" t="s">
        <v>308</v>
      </c>
      <c r="E470" s="522">
        <v>22.26</v>
      </c>
      <c r="F470" s="522"/>
      <c r="G470" s="333">
        <f t="shared" si="13"/>
        <v>7368.5199999999868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46186</v>
      </c>
      <c r="D471" s="299" t="s">
        <v>308</v>
      </c>
      <c r="E471" s="522">
        <v>28.16</v>
      </c>
      <c r="F471" s="522"/>
      <c r="G471" s="333">
        <f t="shared" si="13"/>
        <v>7390.779999999987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46186</v>
      </c>
      <c r="D472" s="299" t="s">
        <v>301</v>
      </c>
      <c r="E472" s="522">
        <v>32.049999999999997</v>
      </c>
      <c r="F472" s="522"/>
      <c r="G472" s="333">
        <f t="shared" si="13"/>
        <v>7418.9399999999869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46186</v>
      </c>
      <c r="D473" s="299" t="s">
        <v>918</v>
      </c>
      <c r="E473" s="522">
        <v>24</v>
      </c>
      <c r="F473" s="522"/>
      <c r="G473" s="333">
        <f t="shared" si="13"/>
        <v>7450.989999999987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46186</v>
      </c>
      <c r="D474" s="299" t="s">
        <v>306</v>
      </c>
      <c r="E474" s="522">
        <v>19.98</v>
      </c>
      <c r="F474" s="522"/>
      <c r="G474" s="333">
        <f t="shared" si="13"/>
        <v>7474.989999999987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46186</v>
      </c>
      <c r="D475" s="299" t="s">
        <v>300</v>
      </c>
      <c r="E475" s="522">
        <v>60.07</v>
      </c>
      <c r="F475" s="522"/>
      <c r="G475" s="333">
        <f t="shared" si="13"/>
        <v>7494.9699999999866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46186</v>
      </c>
      <c r="D476" s="299" t="s">
        <v>915</v>
      </c>
      <c r="E476" s="522"/>
      <c r="F476" s="522">
        <v>319.49</v>
      </c>
      <c r="G476" s="333">
        <f t="shared" si="13"/>
        <v>7555.0399999999863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46186</v>
      </c>
      <c r="D477" s="299" t="s">
        <v>300</v>
      </c>
      <c r="E477" s="522">
        <v>319.49</v>
      </c>
      <c r="F477" s="522"/>
      <c r="G477" s="333">
        <f t="shared" si="13"/>
        <v>7235.5499999999865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46186</v>
      </c>
      <c r="D478" s="299" t="s">
        <v>914</v>
      </c>
      <c r="E478" s="522">
        <v>-0.51</v>
      </c>
      <c r="F478" s="522"/>
      <c r="G478" s="333">
        <f t="shared" si="13"/>
        <v>7555.0399999999863</v>
      </c>
      <c r="H478" s="334" t="s">
        <v>298</v>
      </c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46186</v>
      </c>
      <c r="D479" s="299" t="s">
        <v>319</v>
      </c>
      <c r="E479" s="522">
        <v>13.58</v>
      </c>
      <c r="F479" s="522"/>
      <c r="G479" s="333">
        <f t="shared" si="13"/>
        <v>7554.5299999999861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24</v>
      </c>
      <c r="C480" s="298">
        <v>46186</v>
      </c>
      <c r="D480" s="299" t="s">
        <v>860</v>
      </c>
      <c r="E480" s="522">
        <v>109.5</v>
      </c>
      <c r="F480" s="522"/>
      <c r="G480" s="333">
        <f t="shared" si="13"/>
        <v>7568.109999999986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19</v>
      </c>
      <c r="C481" s="298">
        <v>46186</v>
      </c>
      <c r="D481" s="299" t="s">
        <v>191</v>
      </c>
      <c r="E481" s="522">
        <v>200</v>
      </c>
      <c r="F481" s="522"/>
      <c r="G481" s="333">
        <f t="shared" si="13"/>
        <v>7677.609999999986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291</v>
      </c>
      <c r="B482" s="330">
        <v>38</v>
      </c>
      <c r="C482" s="298">
        <v>46186</v>
      </c>
      <c r="D482" s="299" t="s">
        <v>293</v>
      </c>
      <c r="E482" s="522"/>
      <c r="F482" s="522">
        <v>4597.82</v>
      </c>
      <c r="G482" s="333">
        <f t="shared" si="13"/>
        <v>7877.609999999986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46185</v>
      </c>
      <c r="D483" s="299" t="s">
        <v>916</v>
      </c>
      <c r="E483" s="522">
        <v>90.54</v>
      </c>
      <c r="F483" s="522"/>
      <c r="G483" s="333">
        <f t="shared" si="13"/>
        <v>3279.7899999999863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46185</v>
      </c>
      <c r="D484" s="299" t="s">
        <v>916</v>
      </c>
      <c r="E484" s="522">
        <v>50</v>
      </c>
      <c r="F484" s="522"/>
      <c r="G484" s="333">
        <f t="shared" si="13"/>
        <v>3370.3299999999863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46185</v>
      </c>
      <c r="D485" s="299" t="s">
        <v>300</v>
      </c>
      <c r="E485" s="522">
        <v>79.849999999999994</v>
      </c>
      <c r="F485" s="522"/>
      <c r="G485" s="333">
        <f t="shared" si="13"/>
        <v>3420.3299999999863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46184</v>
      </c>
      <c r="D486" s="299" t="s">
        <v>360</v>
      </c>
      <c r="E486" s="522">
        <v>70</v>
      </c>
      <c r="F486" s="522"/>
      <c r="G486" s="333">
        <f t="shared" si="13"/>
        <v>3500.1799999999862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46184</v>
      </c>
      <c r="D487" s="299" t="s">
        <v>911</v>
      </c>
      <c r="E487" s="522">
        <v>2159</v>
      </c>
      <c r="F487" s="522">
        <v>2159</v>
      </c>
      <c r="G487" s="333">
        <f t="shared" si="13"/>
        <v>3570.1799999999862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46184</v>
      </c>
      <c r="D488" s="299" t="s">
        <v>352</v>
      </c>
      <c r="E488" s="522">
        <v>21.29</v>
      </c>
      <c r="F488" s="522"/>
      <c r="G488" s="333">
        <f t="shared" si="13"/>
        <v>3570.1799999999862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46184</v>
      </c>
      <c r="D489" s="299" t="s">
        <v>296</v>
      </c>
      <c r="E489" s="522">
        <v>40.67</v>
      </c>
      <c r="F489" s="522"/>
      <c r="G489" s="333">
        <f t="shared" si="13"/>
        <v>3591.4699999999862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46184</v>
      </c>
      <c r="D490" s="299" t="s">
        <v>319</v>
      </c>
      <c r="E490" s="522">
        <v>15.53</v>
      </c>
      <c r="F490" s="522"/>
      <c r="G490" s="333">
        <f t="shared" si="13"/>
        <v>3632.1399999999862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46184</v>
      </c>
      <c r="D491" s="299" t="s">
        <v>473</v>
      </c>
      <c r="E491" s="522">
        <v>83.89</v>
      </c>
      <c r="F491" s="522"/>
      <c r="G491" s="333">
        <f t="shared" ref="G491:G508" si="14">G492-E491+F491</f>
        <v>3647.6699999999864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23</v>
      </c>
      <c r="C492" s="298">
        <v>46184</v>
      </c>
      <c r="D492" s="299" t="s">
        <v>67</v>
      </c>
      <c r="E492" s="522">
        <v>599.86</v>
      </c>
      <c r="F492" s="522"/>
      <c r="G492" s="333">
        <f t="shared" si="14"/>
        <v>3731.5599999999863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291</v>
      </c>
      <c r="B493" s="330">
        <v>41</v>
      </c>
      <c r="C493" s="298">
        <v>46184</v>
      </c>
      <c r="D493" s="299" t="s">
        <v>909</v>
      </c>
      <c r="E493" s="522"/>
      <c r="F493" s="522">
        <v>800</v>
      </c>
      <c r="G493" s="333">
        <f t="shared" si="14"/>
        <v>4331.4199999999864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39</v>
      </c>
      <c r="C494" s="298">
        <v>46184</v>
      </c>
      <c r="D494" s="299" t="s">
        <v>292</v>
      </c>
      <c r="E494" s="522"/>
      <c r="F494" s="522">
        <v>2763.78</v>
      </c>
      <c r="G494" s="333">
        <f t="shared" si="14"/>
        <v>3531.4199999999864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46183</v>
      </c>
      <c r="D495" s="299" t="s">
        <v>910</v>
      </c>
      <c r="E495" s="522">
        <v>816.19</v>
      </c>
      <c r="F495" s="522">
        <v>816.19</v>
      </c>
      <c r="G495" s="333">
        <f t="shared" si="14"/>
        <v>767.639999999986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46183</v>
      </c>
      <c r="D496" s="299" t="s">
        <v>412</v>
      </c>
      <c r="E496" s="522">
        <v>-3.99</v>
      </c>
      <c r="F496" s="522"/>
      <c r="G496" s="333">
        <f t="shared" si="14"/>
        <v>767.639999999986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46183</v>
      </c>
      <c r="D497" s="299" t="s">
        <v>907</v>
      </c>
      <c r="E497" s="522">
        <v>-0.03</v>
      </c>
      <c r="F497" s="522"/>
      <c r="G497" s="333">
        <f t="shared" si="14"/>
        <v>763.64999999998599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46183</v>
      </c>
      <c r="D498" s="299" t="s">
        <v>316</v>
      </c>
      <c r="E498" s="522"/>
      <c r="F498" s="522">
        <v>1250.17</v>
      </c>
      <c r="G498" s="333">
        <f t="shared" si="14"/>
        <v>763.61999999998602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46182</v>
      </c>
      <c r="D499" s="299" t="s">
        <v>353</v>
      </c>
      <c r="E499" s="522">
        <v>25.98</v>
      </c>
      <c r="F499" s="522"/>
      <c r="G499" s="333">
        <f t="shared" si="14"/>
        <v>-486.55000000001405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46182</v>
      </c>
      <c r="D500" s="299" t="s">
        <v>854</v>
      </c>
      <c r="E500" s="522">
        <v>10.68</v>
      </c>
      <c r="F500" s="522"/>
      <c r="G500" s="333">
        <f t="shared" si="14"/>
        <v>-460.57000000001403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46182</v>
      </c>
      <c r="D501" s="299" t="s">
        <v>301</v>
      </c>
      <c r="E501" s="522">
        <v>29.95</v>
      </c>
      <c r="F501" s="522"/>
      <c r="G501" s="333">
        <f t="shared" si="14"/>
        <v>-449.89000000001403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46182</v>
      </c>
      <c r="D502" s="299" t="s">
        <v>908</v>
      </c>
      <c r="E502" s="522">
        <v>5.31</v>
      </c>
      <c r="F502" s="522"/>
      <c r="G502" s="333">
        <f t="shared" si="14"/>
        <v>-419.94000000001404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46182</v>
      </c>
      <c r="D503" s="299" t="s">
        <v>435</v>
      </c>
      <c r="E503" s="522">
        <v>58.69</v>
      </c>
      <c r="F503" s="522"/>
      <c r="G503" s="333">
        <f t="shared" si="14"/>
        <v>-414.63000000001404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46182</v>
      </c>
      <c r="D504" s="299" t="s">
        <v>435</v>
      </c>
      <c r="E504" s="522">
        <v>58.69</v>
      </c>
      <c r="F504" s="522"/>
      <c r="G504" s="333">
        <f t="shared" si="14"/>
        <v>-355.94000000001404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46181</v>
      </c>
      <c r="D505" s="299" t="s">
        <v>319</v>
      </c>
      <c r="E505" s="522">
        <v>8.86</v>
      </c>
      <c r="F505" s="522"/>
      <c r="G505" s="333">
        <f t="shared" si="14"/>
        <v>-297.25000000001404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46181</v>
      </c>
      <c r="D506" s="299" t="s">
        <v>397</v>
      </c>
      <c r="E506" s="522">
        <v>12.84</v>
      </c>
      <c r="F506" s="522"/>
      <c r="G506" s="333">
        <f t="shared" si="14"/>
        <v>-288.39000000001403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9</v>
      </c>
      <c r="C507" s="298">
        <v>46181</v>
      </c>
      <c r="D507" s="299" t="s">
        <v>58</v>
      </c>
      <c r="E507" s="522">
        <v>1231.68</v>
      </c>
      <c r="F507" s="522"/>
      <c r="G507" s="333">
        <f t="shared" si="14"/>
        <v>-275.55000000001405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46180</v>
      </c>
      <c r="D508" s="299" t="s">
        <v>310</v>
      </c>
      <c r="E508" s="522">
        <v>47.6</v>
      </c>
      <c r="F508" s="522"/>
      <c r="G508" s="333">
        <f t="shared" si="14"/>
        <v>956.12999999998601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46180</v>
      </c>
      <c r="D509" s="299" t="s">
        <v>368</v>
      </c>
      <c r="E509" s="522">
        <v>48.62</v>
      </c>
      <c r="F509" s="522"/>
      <c r="G509" s="333">
        <f t="shared" ref="G509:G519" si="15">G510-E509+F509</f>
        <v>1003.729999999986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46180</v>
      </c>
      <c r="D510" s="299" t="s">
        <v>363</v>
      </c>
      <c r="E510" s="522">
        <v>6.37</v>
      </c>
      <c r="F510" s="522"/>
      <c r="G510" s="333">
        <f t="shared" si="15"/>
        <v>1052.349999999986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46180</v>
      </c>
      <c r="D511" s="299" t="s">
        <v>890</v>
      </c>
      <c r="E511" s="522">
        <v>313.77999999999997</v>
      </c>
      <c r="F511" s="522">
        <v>313.77999999999997</v>
      </c>
      <c r="G511" s="333">
        <f t="shared" si="15"/>
        <v>1058.7199999999859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46180</v>
      </c>
      <c r="D512" s="299" t="s">
        <v>397</v>
      </c>
      <c r="E512" s="522">
        <v>10.86</v>
      </c>
      <c r="F512" s="522"/>
      <c r="G512" s="333">
        <f t="shared" si="15"/>
        <v>1058.7199999999859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14</v>
      </c>
      <c r="C513" s="298">
        <v>46179</v>
      </c>
      <c r="D513" s="299" t="s">
        <v>366</v>
      </c>
      <c r="E513" s="522">
        <v>66.67</v>
      </c>
      <c r="F513" s="522"/>
      <c r="G513" s="333">
        <f t="shared" si="15"/>
        <v>1069.5799999999858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5</v>
      </c>
      <c r="C514" s="298">
        <v>46179</v>
      </c>
      <c r="D514" s="299" t="s">
        <v>906</v>
      </c>
      <c r="E514" s="522">
        <v>20</v>
      </c>
      <c r="F514" s="522"/>
      <c r="G514" s="333">
        <f t="shared" si="15"/>
        <v>1136.2499999999859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46179</v>
      </c>
      <c r="D515" s="299" t="s">
        <v>831</v>
      </c>
      <c r="E515" s="522">
        <v>54.06</v>
      </c>
      <c r="F515" s="522"/>
      <c r="G515" s="333">
        <f t="shared" si="15"/>
        <v>1156.2499999999859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46179</v>
      </c>
      <c r="D516" s="299" t="s">
        <v>903</v>
      </c>
      <c r="E516" s="522">
        <v>19.98</v>
      </c>
      <c r="F516" s="522"/>
      <c r="G516" s="333">
        <f t="shared" si="15"/>
        <v>1210.3099999999858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46179</v>
      </c>
      <c r="D517" s="299" t="s">
        <v>885</v>
      </c>
      <c r="E517" s="522">
        <v>100</v>
      </c>
      <c r="F517" s="522"/>
      <c r="G517" s="333">
        <f t="shared" si="15"/>
        <v>1230.2899999999859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46178</v>
      </c>
      <c r="D518" s="299" t="s">
        <v>319</v>
      </c>
      <c r="E518" s="522">
        <v>179.72</v>
      </c>
      <c r="F518" s="522"/>
      <c r="G518" s="333">
        <f t="shared" si="15"/>
        <v>1330.2899999999859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46178</v>
      </c>
      <c r="D519" s="299" t="s">
        <v>904</v>
      </c>
      <c r="E519" s="522">
        <v>41.26</v>
      </c>
      <c r="F519" s="522"/>
      <c r="G519" s="333">
        <f t="shared" si="15"/>
        <v>1510.0099999999859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46178</v>
      </c>
      <c r="D520" s="299" t="s">
        <v>358</v>
      </c>
      <c r="E520" s="522">
        <v>10.07</v>
      </c>
      <c r="F520" s="522"/>
      <c r="G520" s="333">
        <f t="shared" ref="G520:G532" si="16">G521-E520+F520</f>
        <v>1551.2699999999859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46178</v>
      </c>
      <c r="D521" s="299" t="s">
        <v>905</v>
      </c>
      <c r="E521" s="522">
        <v>11.75</v>
      </c>
      <c r="F521" s="522"/>
      <c r="G521" s="333">
        <f t="shared" si="16"/>
        <v>1561.3399999999858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46178</v>
      </c>
      <c r="D522" s="299" t="s">
        <v>447</v>
      </c>
      <c r="E522" s="522">
        <v>39.659999999999997</v>
      </c>
      <c r="F522" s="522"/>
      <c r="G522" s="333">
        <f t="shared" si="16"/>
        <v>1573.0899999999858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46178</v>
      </c>
      <c r="D523" s="299" t="s">
        <v>300</v>
      </c>
      <c r="E523" s="522">
        <v>9.57</v>
      </c>
      <c r="F523" s="522"/>
      <c r="G523" s="333">
        <f t="shared" si="16"/>
        <v>1612.7499999999859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46178</v>
      </c>
      <c r="D524" s="299" t="s">
        <v>376</v>
      </c>
      <c r="E524" s="522">
        <v>46.65</v>
      </c>
      <c r="F524" s="522"/>
      <c r="G524" s="333">
        <f t="shared" si="16"/>
        <v>1622.3199999999858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46177</v>
      </c>
      <c r="D525" s="299" t="s">
        <v>296</v>
      </c>
      <c r="E525" s="522">
        <v>43.69</v>
      </c>
      <c r="F525" s="522"/>
      <c r="G525" s="333">
        <f t="shared" si="16"/>
        <v>1668.9699999999859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46177</v>
      </c>
      <c r="D526" s="299" t="s">
        <v>334</v>
      </c>
      <c r="E526" s="522">
        <v>8.52</v>
      </c>
      <c r="F526" s="522"/>
      <c r="G526" s="333">
        <f t="shared" si="16"/>
        <v>1712.659999999986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14</v>
      </c>
      <c r="C527" s="298">
        <v>46177</v>
      </c>
      <c r="D527" s="299" t="s">
        <v>367</v>
      </c>
      <c r="E527" s="522">
        <v>70.25</v>
      </c>
      <c r="F527" s="522"/>
      <c r="G527" s="333">
        <f t="shared" si="16"/>
        <v>1721.179999999986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46177</v>
      </c>
      <c r="D528" s="299" t="s">
        <v>386</v>
      </c>
      <c r="E528" s="522">
        <v>14.38</v>
      </c>
      <c r="F528" s="522"/>
      <c r="G528" s="333">
        <f t="shared" si="16"/>
        <v>1791.429999999986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13</v>
      </c>
      <c r="C529" s="298">
        <v>46177</v>
      </c>
      <c r="D529" s="299" t="s">
        <v>902</v>
      </c>
      <c r="E529" s="522">
        <v>122.46</v>
      </c>
      <c r="F529" s="522"/>
      <c r="G529" s="333">
        <f t="shared" si="16"/>
        <v>1805.8099999999861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17</v>
      </c>
      <c r="C530" s="298">
        <v>46177</v>
      </c>
      <c r="D530" s="299" t="s">
        <v>370</v>
      </c>
      <c r="E530" s="522">
        <v>99</v>
      </c>
      <c r="F530" s="522"/>
      <c r="G530" s="333">
        <f t="shared" si="16"/>
        <v>1928.2699999999861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46176</v>
      </c>
      <c r="D531" s="299" t="s">
        <v>861</v>
      </c>
      <c r="E531" s="522">
        <v>12.77</v>
      </c>
      <c r="F531" s="522"/>
      <c r="G531" s="333">
        <f t="shared" si="16"/>
        <v>2027.2699999999861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46176</v>
      </c>
      <c r="D532" s="299" t="s">
        <v>319</v>
      </c>
      <c r="E532" s="522">
        <v>11.55</v>
      </c>
      <c r="F532" s="522"/>
      <c r="G532" s="333">
        <f t="shared" si="16"/>
        <v>2040.0399999999861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46176</v>
      </c>
      <c r="D533" s="299" t="s">
        <v>306</v>
      </c>
      <c r="E533" s="522">
        <v>96.16</v>
      </c>
      <c r="F533" s="522"/>
      <c r="G533" s="333">
        <f t="shared" ref="G533:G591" si="17">G534-E533+F533</f>
        <v>2051.589999999986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46175</v>
      </c>
      <c r="D534" s="299" t="s">
        <v>899</v>
      </c>
      <c r="E534" s="522">
        <v>21.38</v>
      </c>
      <c r="F534" s="522"/>
      <c r="G534" s="333">
        <f t="shared" si="17"/>
        <v>2147.7499999999859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46175</v>
      </c>
      <c r="D535" s="299" t="s">
        <v>386</v>
      </c>
      <c r="E535" s="522">
        <v>14.38</v>
      </c>
      <c r="F535" s="522"/>
      <c r="G535" s="333">
        <f t="shared" si="17"/>
        <v>2169.129999999986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46175</v>
      </c>
      <c r="D536" s="299" t="s">
        <v>433</v>
      </c>
      <c r="E536" s="522">
        <v>-142</v>
      </c>
      <c r="F536" s="522"/>
      <c r="G536" s="333">
        <f t="shared" si="17"/>
        <v>2183.5099999999861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284</v>
      </c>
      <c r="B537" s="330">
        <v>36</v>
      </c>
      <c r="C537" s="298">
        <v>46175</v>
      </c>
      <c r="D537" s="299" t="s">
        <v>374</v>
      </c>
      <c r="E537" s="522">
        <v>50</v>
      </c>
      <c r="F537" s="522"/>
      <c r="G537" s="333">
        <f t="shared" si="17"/>
        <v>2041.5099999999861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22</v>
      </c>
      <c r="C538" s="298">
        <v>46175</v>
      </c>
      <c r="D538" s="299" t="s">
        <v>375</v>
      </c>
      <c r="E538" s="522">
        <v>6.37</v>
      </c>
      <c r="F538" s="522"/>
      <c r="G538" s="333">
        <f t="shared" si="17"/>
        <v>2091.5099999999861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46174</v>
      </c>
      <c r="D539" s="299" t="s">
        <v>306</v>
      </c>
      <c r="E539" s="522">
        <v>84.03</v>
      </c>
      <c r="F539" s="522"/>
      <c r="G539" s="333">
        <f t="shared" si="17"/>
        <v>2097.879999999986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46174</v>
      </c>
      <c r="D540" s="299" t="s">
        <v>296</v>
      </c>
      <c r="E540" s="522">
        <v>10.31</v>
      </c>
      <c r="F540" s="522"/>
      <c r="G540" s="333">
        <f t="shared" si="17"/>
        <v>2181.9099999999862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46174</v>
      </c>
      <c r="D541" s="299" t="s">
        <v>301</v>
      </c>
      <c r="E541" s="522">
        <v>16.05</v>
      </c>
      <c r="F541" s="522"/>
      <c r="G541" s="333">
        <f t="shared" si="17"/>
        <v>2192.2199999999862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46174</v>
      </c>
      <c r="D542" s="299" t="s">
        <v>457</v>
      </c>
      <c r="E542" s="522">
        <v>50.44</v>
      </c>
      <c r="F542" s="522"/>
      <c r="G542" s="333">
        <f t="shared" si="17"/>
        <v>2208.2699999999863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46174</v>
      </c>
      <c r="D543" s="299" t="s">
        <v>898</v>
      </c>
      <c r="E543" s="522">
        <v>9.99</v>
      </c>
      <c r="F543" s="522"/>
      <c r="G543" s="333">
        <f t="shared" si="17"/>
        <v>2258.7099999999864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46174</v>
      </c>
      <c r="D544" s="299" t="s">
        <v>310</v>
      </c>
      <c r="E544" s="522">
        <v>44.98</v>
      </c>
      <c r="F544" s="522"/>
      <c r="G544" s="333">
        <f t="shared" si="17"/>
        <v>2268.6999999999862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46174</v>
      </c>
      <c r="D545" s="299" t="s">
        <v>311</v>
      </c>
      <c r="E545" s="522">
        <v>106.14</v>
      </c>
      <c r="F545" s="522"/>
      <c r="G545" s="333">
        <f t="shared" si="17"/>
        <v>2313.6799999999862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16</v>
      </c>
      <c r="C546" s="298">
        <v>46174</v>
      </c>
      <c r="D546" s="299" t="s">
        <v>624</v>
      </c>
      <c r="E546" s="522">
        <v>62.31</v>
      </c>
      <c r="F546" s="522"/>
      <c r="G546" s="333">
        <f t="shared" si="17"/>
        <v>2419.8199999999861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46174</v>
      </c>
      <c r="D547" s="299" t="s">
        <v>351</v>
      </c>
      <c r="E547" s="522">
        <v>8.1</v>
      </c>
      <c r="F547" s="522"/>
      <c r="G547" s="333">
        <f t="shared" si="17"/>
        <v>2482.129999999986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46174</v>
      </c>
      <c r="D548" s="299" t="s">
        <v>888</v>
      </c>
      <c r="E548" s="522">
        <v>320</v>
      </c>
      <c r="F548" s="522">
        <v>320</v>
      </c>
      <c r="G548" s="333">
        <f t="shared" si="17"/>
        <v>2490.2299999999859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46174</v>
      </c>
      <c r="D549" s="299" t="s">
        <v>889</v>
      </c>
      <c r="E549" s="522">
        <v>20</v>
      </c>
      <c r="F549" s="522"/>
      <c r="G549" s="333">
        <f t="shared" si="17"/>
        <v>2490.2299999999859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284</v>
      </c>
      <c r="B550" s="330">
        <v>37</v>
      </c>
      <c r="C550" s="298">
        <v>46173</v>
      </c>
      <c r="D550" s="299" t="s">
        <v>895</v>
      </c>
      <c r="E550" s="522">
        <v>1160.3599999999999</v>
      </c>
      <c r="F550" s="522"/>
      <c r="G550" s="333">
        <f t="shared" si="17"/>
        <v>2510.2299999999859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25</v>
      </c>
      <c r="C551" s="298">
        <v>46173</v>
      </c>
      <c r="D551" s="298" t="s">
        <v>204</v>
      </c>
      <c r="E551" s="331">
        <v>350</v>
      </c>
      <c r="F551" s="522"/>
      <c r="G551" s="333">
        <f t="shared" si="17"/>
        <v>3670.5899999999856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26</v>
      </c>
      <c r="C552" s="298">
        <v>46173</v>
      </c>
      <c r="D552" s="298" t="s">
        <v>205</v>
      </c>
      <c r="E552" s="331">
        <v>320</v>
      </c>
      <c r="F552" s="522"/>
      <c r="G552" s="333">
        <f t="shared" si="17"/>
        <v>4020.5899999999856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27</v>
      </c>
      <c r="C553" s="298">
        <v>46173</v>
      </c>
      <c r="D553" s="298" t="s">
        <v>206</v>
      </c>
      <c r="E553" s="331">
        <v>25</v>
      </c>
      <c r="F553" s="522"/>
      <c r="G553" s="333">
        <f t="shared" si="17"/>
        <v>4340.5899999999856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28</v>
      </c>
      <c r="C554" s="298">
        <v>46173</v>
      </c>
      <c r="D554" s="298" t="s">
        <v>207</v>
      </c>
      <c r="E554" s="331">
        <v>25</v>
      </c>
      <c r="F554" s="522"/>
      <c r="G554" s="333">
        <f t="shared" si="17"/>
        <v>4365.5899999999856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29</v>
      </c>
      <c r="C555" s="298">
        <v>46173</v>
      </c>
      <c r="D555" s="298" t="s">
        <v>208</v>
      </c>
      <c r="E555" s="331">
        <v>45</v>
      </c>
      <c r="F555" s="522"/>
      <c r="G555" s="333">
        <f t="shared" si="17"/>
        <v>4390.5899999999856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286</v>
      </c>
      <c r="B556" s="330">
        <v>30</v>
      </c>
      <c r="C556" s="298">
        <v>46173</v>
      </c>
      <c r="D556" s="298" t="s">
        <v>209</v>
      </c>
      <c r="E556" s="331">
        <v>400</v>
      </c>
      <c r="F556" s="522"/>
      <c r="G556" s="333">
        <f t="shared" si="17"/>
        <v>4435.5899999999856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286</v>
      </c>
      <c r="B557" s="330">
        <v>31</v>
      </c>
      <c r="C557" s="298">
        <v>46173</v>
      </c>
      <c r="D557" s="298" t="s">
        <v>210</v>
      </c>
      <c r="E557" s="331">
        <v>375</v>
      </c>
      <c r="F557" s="522"/>
      <c r="G557" s="333">
        <f t="shared" si="17"/>
        <v>4835.5899999999856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286</v>
      </c>
      <c r="B558" s="330">
        <v>32</v>
      </c>
      <c r="C558" s="298">
        <v>46173</v>
      </c>
      <c r="D558" s="298" t="s">
        <v>211</v>
      </c>
      <c r="E558" s="331">
        <v>100</v>
      </c>
      <c r="F558" s="522"/>
      <c r="G558" s="333">
        <f t="shared" si="17"/>
        <v>5210.5899999999856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286</v>
      </c>
      <c r="B559" s="330">
        <v>33</v>
      </c>
      <c r="C559" s="298">
        <v>46173</v>
      </c>
      <c r="D559" s="298" t="s">
        <v>212</v>
      </c>
      <c r="E559" s="331">
        <v>85</v>
      </c>
      <c r="F559" s="522"/>
      <c r="G559" s="333">
        <f t="shared" si="17"/>
        <v>5310.5899999999856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34</v>
      </c>
      <c r="C560" s="298">
        <v>46173</v>
      </c>
      <c r="D560" s="298" t="s">
        <v>213</v>
      </c>
      <c r="E560" s="331">
        <v>230</v>
      </c>
      <c r="F560" s="522"/>
      <c r="G560" s="333">
        <f t="shared" si="17"/>
        <v>5395.5899999999856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35</v>
      </c>
      <c r="C561" s="298">
        <v>46173</v>
      </c>
      <c r="D561" s="298" t="s">
        <v>214</v>
      </c>
      <c r="E561" s="331">
        <v>45</v>
      </c>
      <c r="F561" s="522"/>
      <c r="G561" s="333">
        <f t="shared" si="17"/>
        <v>5625.5899999999856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46173</v>
      </c>
      <c r="D562" s="298" t="s">
        <v>885</v>
      </c>
      <c r="E562" s="522">
        <v>50</v>
      </c>
      <c r="F562" s="522"/>
      <c r="G562" s="333">
        <f t="shared" si="17"/>
        <v>5670.5899999999856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46173</v>
      </c>
      <c r="D563" s="298" t="s">
        <v>835</v>
      </c>
      <c r="E563" s="522">
        <v>10.63</v>
      </c>
      <c r="F563" s="522"/>
      <c r="G563" s="333">
        <f t="shared" si="17"/>
        <v>5720.5899999999856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46173</v>
      </c>
      <c r="D564" s="298" t="s">
        <v>363</v>
      </c>
      <c r="E564" s="522">
        <v>108.69</v>
      </c>
      <c r="F564" s="522"/>
      <c r="G564" s="333">
        <f t="shared" si="17"/>
        <v>5731.2199999999857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10</v>
      </c>
      <c r="C565" s="298">
        <v>46173</v>
      </c>
      <c r="D565" s="298" t="s">
        <v>176</v>
      </c>
      <c r="E565" s="522">
        <v>17.899999999999999</v>
      </c>
      <c r="F565" s="522"/>
      <c r="G565" s="333">
        <f t="shared" si="17"/>
        <v>5839.9099999999853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46173</v>
      </c>
      <c r="D566" s="298" t="s">
        <v>445</v>
      </c>
      <c r="E566" s="522">
        <v>9.57</v>
      </c>
      <c r="F566" s="522"/>
      <c r="G566" s="333">
        <f t="shared" si="17"/>
        <v>5857.8099999999849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46172</v>
      </c>
      <c r="D567" s="298" t="s">
        <v>319</v>
      </c>
      <c r="E567" s="522">
        <v>88.98</v>
      </c>
      <c r="F567" s="522"/>
      <c r="G567" s="333">
        <f t="shared" si="17"/>
        <v>5867.3799999999846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46172</v>
      </c>
      <c r="D568" s="298" t="s">
        <v>891</v>
      </c>
      <c r="E568" s="522">
        <v>219.38</v>
      </c>
      <c r="F568" s="522">
        <v>219.38</v>
      </c>
      <c r="G568" s="333">
        <f t="shared" si="17"/>
        <v>5956.3599999999842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46172</v>
      </c>
      <c r="D569" s="298" t="s">
        <v>890</v>
      </c>
      <c r="E569" s="522">
        <v>310.98</v>
      </c>
      <c r="F569" s="522">
        <v>310.98</v>
      </c>
      <c r="G569" s="333">
        <f t="shared" si="17"/>
        <v>5956.3599999999842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46172</v>
      </c>
      <c r="D570" s="298" t="s">
        <v>894</v>
      </c>
      <c r="E570" s="522">
        <v>130.68</v>
      </c>
      <c r="F570" s="522"/>
      <c r="G570" s="333">
        <f t="shared" si="17"/>
        <v>5956.3599999999842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46172</v>
      </c>
      <c r="D571" s="298" t="s">
        <v>356</v>
      </c>
      <c r="E571" s="522">
        <v>49.99</v>
      </c>
      <c r="F571" s="522"/>
      <c r="G571" s="333">
        <f t="shared" si="17"/>
        <v>6087.0399999999845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46171</v>
      </c>
      <c r="D572" s="298" t="s">
        <v>296</v>
      </c>
      <c r="E572" s="522">
        <v>15.1</v>
      </c>
      <c r="F572" s="522"/>
      <c r="G572" s="333">
        <f t="shared" si="17"/>
        <v>6137.0299999999843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46171</v>
      </c>
      <c r="D573" s="298" t="s">
        <v>295</v>
      </c>
      <c r="E573" s="522">
        <v>7.02</v>
      </c>
      <c r="F573" s="522"/>
      <c r="G573" s="333">
        <f t="shared" si="17"/>
        <v>6152.1299999999846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46171</v>
      </c>
      <c r="D574" s="298" t="s">
        <v>295</v>
      </c>
      <c r="E574" s="522">
        <v>93.38</v>
      </c>
      <c r="F574" s="522"/>
      <c r="G574" s="333">
        <f t="shared" si="17"/>
        <v>6159.1499999999851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46171</v>
      </c>
      <c r="D575" s="298" t="s">
        <v>353</v>
      </c>
      <c r="E575" s="522">
        <v>18.98</v>
      </c>
      <c r="F575" s="522"/>
      <c r="G575" s="333">
        <f t="shared" si="17"/>
        <v>6252.5299999999852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23</v>
      </c>
      <c r="C576" s="298">
        <v>46171</v>
      </c>
      <c r="D576" s="299" t="s">
        <v>67</v>
      </c>
      <c r="E576" s="522">
        <v>650.88</v>
      </c>
      <c r="F576" s="522"/>
      <c r="G576" s="333">
        <f t="shared" si="17"/>
        <v>6271.5099999999848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20</v>
      </c>
      <c r="C577" s="298">
        <v>46171</v>
      </c>
      <c r="D577" s="299" t="s">
        <v>193</v>
      </c>
      <c r="E577" s="522">
        <v>600</v>
      </c>
      <c r="F577" s="522"/>
      <c r="G577" s="333">
        <f t="shared" si="17"/>
        <v>6922.3899999999849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46171</v>
      </c>
      <c r="D578" s="299" t="s">
        <v>293</v>
      </c>
      <c r="E578" s="522"/>
      <c r="F578" s="522">
        <v>4597.8100000000004</v>
      </c>
      <c r="G578" s="333">
        <f t="shared" si="17"/>
        <v>7522.3899999999849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42</v>
      </c>
      <c r="C579" s="298">
        <v>46171</v>
      </c>
      <c r="D579" s="299" t="s">
        <v>200</v>
      </c>
      <c r="E579" s="522">
        <v>50.92</v>
      </c>
      <c r="F579" s="522"/>
      <c r="G579" s="333">
        <f t="shared" si="17"/>
        <v>2924.5799999999849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43</v>
      </c>
      <c r="C580" s="298">
        <v>46171</v>
      </c>
      <c r="D580" s="299" t="s">
        <v>201</v>
      </c>
      <c r="E580" s="522">
        <v>42.84</v>
      </c>
      <c r="F580" s="522"/>
      <c r="G580" s="333">
        <f t="shared" si="17"/>
        <v>2975.499999999985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291</v>
      </c>
      <c r="B581" s="330">
        <v>39</v>
      </c>
      <c r="C581" s="298">
        <v>46170</v>
      </c>
      <c r="D581" s="299" t="s">
        <v>292</v>
      </c>
      <c r="E581" s="522"/>
      <c r="F581" s="522">
        <v>2763.79</v>
      </c>
      <c r="G581" s="333">
        <f t="shared" si="17"/>
        <v>3018.3399999999851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46170</v>
      </c>
      <c r="D582" s="299" t="s">
        <v>884</v>
      </c>
      <c r="E582" s="522">
        <v>8.9499999999999993</v>
      </c>
      <c r="F582" s="522"/>
      <c r="G582" s="333">
        <f t="shared" si="17"/>
        <v>254.54999999998506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46170</v>
      </c>
      <c r="D583" s="299" t="s">
        <v>884</v>
      </c>
      <c r="E583" s="522">
        <v>43.44</v>
      </c>
      <c r="F583" s="522"/>
      <c r="G583" s="333">
        <f t="shared" si="17"/>
        <v>263.49999999998505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46170</v>
      </c>
      <c r="D584" s="299" t="s">
        <v>892</v>
      </c>
      <c r="E584" s="522">
        <v>30.89</v>
      </c>
      <c r="F584" s="522"/>
      <c r="G584" s="333">
        <f t="shared" si="17"/>
        <v>306.93999999998505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46170</v>
      </c>
      <c r="D585" s="299" t="s">
        <v>346</v>
      </c>
      <c r="E585" s="522">
        <v>32.659999999999997</v>
      </c>
      <c r="F585" s="522"/>
      <c r="G585" s="333">
        <f t="shared" si="17"/>
        <v>337.82999999998503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46170</v>
      </c>
      <c r="D586" s="299" t="s">
        <v>386</v>
      </c>
      <c r="E586" s="522">
        <v>9.09</v>
      </c>
      <c r="F586" s="522"/>
      <c r="G586" s="333">
        <f t="shared" si="17"/>
        <v>370.48999999998506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46170</v>
      </c>
      <c r="D587" s="299" t="s">
        <v>846</v>
      </c>
      <c r="E587" s="522">
        <v>36.74</v>
      </c>
      <c r="F587" s="522"/>
      <c r="G587" s="333">
        <f t="shared" si="17"/>
        <v>379.57999999998503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46170</v>
      </c>
      <c r="D588" s="299" t="s">
        <v>846</v>
      </c>
      <c r="E588" s="522">
        <v>11.2</v>
      </c>
      <c r="F588" s="522"/>
      <c r="G588" s="333">
        <f t="shared" si="17"/>
        <v>416.31999999998504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46169</v>
      </c>
      <c r="D589" s="299" t="s">
        <v>358</v>
      </c>
      <c r="E589" s="522">
        <v>11.29</v>
      </c>
      <c r="F589" s="522"/>
      <c r="G589" s="333">
        <f t="shared" si="17"/>
        <v>427.51999999998503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46169</v>
      </c>
      <c r="D590" s="299" t="s">
        <v>363</v>
      </c>
      <c r="E590" s="522">
        <v>44.84</v>
      </c>
      <c r="F590" s="522"/>
      <c r="G590" s="333">
        <f t="shared" si="17"/>
        <v>438.80999999998505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7</v>
      </c>
      <c r="C591" s="298">
        <v>46169</v>
      </c>
      <c r="D591" s="299" t="s">
        <v>338</v>
      </c>
      <c r="E591" s="522">
        <v>139.88</v>
      </c>
      <c r="F591" s="522"/>
      <c r="G591" s="333">
        <f t="shared" si="17"/>
        <v>483.64999999998508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46169</v>
      </c>
      <c r="D592" s="299" t="s">
        <v>319</v>
      </c>
      <c r="E592" s="522">
        <v>46.84</v>
      </c>
      <c r="F592" s="522"/>
      <c r="G592" s="333">
        <f t="shared" ref="G592:G629" si="18">G593-E592+F592</f>
        <v>623.52999999998508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46169</v>
      </c>
      <c r="D593" s="299" t="s">
        <v>358</v>
      </c>
      <c r="E593" s="522">
        <v>9.4700000000000006</v>
      </c>
      <c r="F593" s="522"/>
      <c r="G593" s="333">
        <f t="shared" si="18"/>
        <v>670.36999999998511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46168</v>
      </c>
      <c r="D594" s="299" t="s">
        <v>308</v>
      </c>
      <c r="E594" s="522">
        <v>47.99</v>
      </c>
      <c r="F594" s="522"/>
      <c r="G594" s="333">
        <f t="shared" si="18"/>
        <v>679.83999999998514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46168</v>
      </c>
      <c r="D595" s="299" t="s">
        <v>872</v>
      </c>
      <c r="E595" s="522">
        <v>26</v>
      </c>
      <c r="F595" s="522"/>
      <c r="G595" s="333">
        <f t="shared" si="18"/>
        <v>727.82999999998515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46168</v>
      </c>
      <c r="D596" s="299" t="s">
        <v>310</v>
      </c>
      <c r="E596" s="522">
        <v>50.15</v>
      </c>
      <c r="F596" s="522"/>
      <c r="G596" s="333">
        <f t="shared" si="18"/>
        <v>753.82999999998515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46168</v>
      </c>
      <c r="D597" s="299" t="s">
        <v>882</v>
      </c>
      <c r="E597" s="522">
        <v>400</v>
      </c>
      <c r="F597" s="522">
        <v>400</v>
      </c>
      <c r="G597" s="333">
        <f t="shared" si="18"/>
        <v>803.97999999998513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46168</v>
      </c>
      <c r="D598" s="299" t="s">
        <v>835</v>
      </c>
      <c r="E598" s="522">
        <v>15.96</v>
      </c>
      <c r="F598" s="522"/>
      <c r="G598" s="333">
        <f t="shared" si="18"/>
        <v>803.97999999998513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46168</v>
      </c>
      <c r="D599" s="299" t="s">
        <v>296</v>
      </c>
      <c r="E599" s="522">
        <v>15.1</v>
      </c>
      <c r="F599" s="522"/>
      <c r="G599" s="333">
        <f t="shared" si="18"/>
        <v>819.93999999998516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46168</v>
      </c>
      <c r="D600" s="299" t="s">
        <v>296</v>
      </c>
      <c r="E600" s="522">
        <v>44.67</v>
      </c>
      <c r="F600" s="522"/>
      <c r="G600" s="333">
        <f t="shared" si="18"/>
        <v>835.03999999998518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46168</v>
      </c>
      <c r="D601" s="299" t="s">
        <v>300</v>
      </c>
      <c r="E601" s="522">
        <v>32.99</v>
      </c>
      <c r="F601" s="522"/>
      <c r="G601" s="333">
        <f t="shared" si="18"/>
        <v>879.70999999998514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46168</v>
      </c>
      <c r="D602" s="299" t="s">
        <v>386</v>
      </c>
      <c r="E602" s="522">
        <v>14.39</v>
      </c>
      <c r="F602" s="522"/>
      <c r="G602" s="333">
        <f t="shared" si="18"/>
        <v>912.69999999998515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12</v>
      </c>
      <c r="C603" s="298">
        <v>46167</v>
      </c>
      <c r="D603" s="299" t="s">
        <v>314</v>
      </c>
      <c r="E603" s="522">
        <v>204.48</v>
      </c>
      <c r="F603" s="522"/>
      <c r="G603" s="333">
        <f t="shared" si="18"/>
        <v>927.08999999998514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46167</v>
      </c>
      <c r="D604" s="299" t="s">
        <v>319</v>
      </c>
      <c r="E604" s="522">
        <v>29.79</v>
      </c>
      <c r="F604" s="522"/>
      <c r="G604" s="333">
        <f t="shared" si="18"/>
        <v>1131.5699999999852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46167</v>
      </c>
      <c r="D605" s="299" t="s">
        <v>348</v>
      </c>
      <c r="E605" s="522">
        <v>50</v>
      </c>
      <c r="F605" s="522"/>
      <c r="G605" s="333">
        <f t="shared" si="18"/>
        <v>1161.3599999999851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46166</v>
      </c>
      <c r="D606" s="299" t="s">
        <v>329</v>
      </c>
      <c r="E606" s="522">
        <v>122.54</v>
      </c>
      <c r="F606" s="522"/>
      <c r="G606" s="333">
        <f t="shared" si="18"/>
        <v>1211.3599999999851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46166</v>
      </c>
      <c r="D607" s="299" t="s">
        <v>311</v>
      </c>
      <c r="E607" s="522">
        <v>157.97</v>
      </c>
      <c r="F607" s="522"/>
      <c r="G607" s="333">
        <f t="shared" si="18"/>
        <v>1333.8999999999851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46166</v>
      </c>
      <c r="D608" s="299" t="s">
        <v>300</v>
      </c>
      <c r="E608" s="522">
        <v>44.05</v>
      </c>
      <c r="F608" s="522"/>
      <c r="G608" s="333">
        <f t="shared" si="18"/>
        <v>1491.8699999999851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46166</v>
      </c>
      <c r="D609" s="299" t="s">
        <v>319</v>
      </c>
      <c r="E609" s="522">
        <v>70.44</v>
      </c>
      <c r="F609" s="522"/>
      <c r="G609" s="333">
        <f t="shared" si="18"/>
        <v>1535.9199999999851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46166</v>
      </c>
      <c r="D610" s="299" t="s">
        <v>329</v>
      </c>
      <c r="E610" s="522">
        <v>55.96</v>
      </c>
      <c r="F610" s="522"/>
      <c r="G610" s="333">
        <f t="shared" si="18"/>
        <v>1606.3599999999851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46166</v>
      </c>
      <c r="D611" s="299" t="s">
        <v>883</v>
      </c>
      <c r="E611" s="522">
        <v>597.83000000000004</v>
      </c>
      <c r="F611" s="522"/>
      <c r="G611" s="333">
        <f t="shared" si="18"/>
        <v>1662.3199999999852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46166</v>
      </c>
      <c r="D612" s="299" t="s">
        <v>845</v>
      </c>
      <c r="E612" s="522">
        <v>69.2</v>
      </c>
      <c r="F612" s="522">
        <v>69.2</v>
      </c>
      <c r="G612" s="333">
        <f t="shared" si="18"/>
        <v>2260.1499999999851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46165</v>
      </c>
      <c r="D613" s="299" t="s">
        <v>880</v>
      </c>
      <c r="E613" s="522">
        <v>94.76</v>
      </c>
      <c r="F613" s="522"/>
      <c r="G613" s="333">
        <f t="shared" si="18"/>
        <v>2260.1499999999851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46165</v>
      </c>
      <c r="D614" s="299" t="s">
        <v>393</v>
      </c>
      <c r="E614" s="522">
        <v>34.869999999999997</v>
      </c>
      <c r="F614" s="522"/>
      <c r="G614" s="333">
        <f t="shared" si="18"/>
        <v>2354.9099999999853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46165</v>
      </c>
      <c r="D615" s="299" t="s">
        <v>481</v>
      </c>
      <c r="E615" s="522">
        <v>80.48</v>
      </c>
      <c r="F615" s="522"/>
      <c r="G615" s="333">
        <f t="shared" si="18"/>
        <v>2389.7799999999852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46165</v>
      </c>
      <c r="D616" s="299" t="s">
        <v>879</v>
      </c>
      <c r="E616" s="522">
        <v>25</v>
      </c>
      <c r="F616" s="522"/>
      <c r="G616" s="333">
        <f t="shared" si="18"/>
        <v>2470.2599999999852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46165</v>
      </c>
      <c r="D617" s="299" t="s">
        <v>877</v>
      </c>
      <c r="E617" s="522">
        <v>50</v>
      </c>
      <c r="F617" s="522"/>
      <c r="G617" s="333">
        <f t="shared" si="18"/>
        <v>2495.2599999999852</v>
      </c>
      <c r="H617" s="334" t="s">
        <v>298</v>
      </c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46165</v>
      </c>
      <c r="D618" s="299" t="s">
        <v>878</v>
      </c>
      <c r="E618" s="522">
        <v>25</v>
      </c>
      <c r="F618" s="522"/>
      <c r="G618" s="333">
        <f t="shared" si="18"/>
        <v>2545.2599999999852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46164</v>
      </c>
      <c r="D619" s="299" t="s">
        <v>881</v>
      </c>
      <c r="E619" s="522">
        <v>45.46</v>
      </c>
      <c r="F619" s="522"/>
      <c r="G619" s="333">
        <f t="shared" si="18"/>
        <v>2570.2599999999852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46164</v>
      </c>
      <c r="D620" s="299" t="s">
        <v>873</v>
      </c>
      <c r="E620" s="522">
        <v>22</v>
      </c>
      <c r="F620" s="522"/>
      <c r="G620" s="333">
        <f t="shared" si="18"/>
        <v>2615.7199999999852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46164</v>
      </c>
      <c r="D621" s="299" t="s">
        <v>296</v>
      </c>
      <c r="E621" s="522">
        <v>14.57</v>
      </c>
      <c r="F621" s="522"/>
      <c r="G621" s="333">
        <f t="shared" si="18"/>
        <v>2637.7199999999852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46163</v>
      </c>
      <c r="D622" s="299" t="s">
        <v>334</v>
      </c>
      <c r="E622" s="522">
        <v>9.01</v>
      </c>
      <c r="F622" s="522"/>
      <c r="G622" s="333">
        <f t="shared" si="18"/>
        <v>2652.2899999999854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46163</v>
      </c>
      <c r="D623" s="299" t="s">
        <v>334</v>
      </c>
      <c r="E623" s="522">
        <v>6.8</v>
      </c>
      <c r="F623" s="522"/>
      <c r="G623" s="333">
        <f t="shared" si="18"/>
        <v>2661.2999999999856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46163</v>
      </c>
      <c r="D624" s="299" t="s">
        <v>358</v>
      </c>
      <c r="E624" s="522">
        <v>16.649999999999999</v>
      </c>
      <c r="F624" s="522"/>
      <c r="G624" s="333">
        <f t="shared" si="18"/>
        <v>2668.0999999999858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46163</v>
      </c>
      <c r="D625" s="299" t="s">
        <v>846</v>
      </c>
      <c r="E625" s="522">
        <v>24.89</v>
      </c>
      <c r="F625" s="522"/>
      <c r="G625" s="333">
        <f t="shared" si="18"/>
        <v>2684.7499999999859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5</v>
      </c>
      <c r="C626" s="298">
        <v>46163</v>
      </c>
      <c r="D626" s="299" t="s">
        <v>846</v>
      </c>
      <c r="E626" s="522">
        <v>11.2</v>
      </c>
      <c r="F626" s="522"/>
      <c r="G626" s="333">
        <f t="shared" si="18"/>
        <v>2709.6399999999858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46162</v>
      </c>
      <c r="D627" s="299" t="s">
        <v>296</v>
      </c>
      <c r="E627" s="522">
        <v>11.18</v>
      </c>
      <c r="F627" s="522"/>
      <c r="G627" s="333">
        <f t="shared" si="18"/>
        <v>2720.8399999999856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46162</v>
      </c>
      <c r="D628" s="299" t="s">
        <v>386</v>
      </c>
      <c r="E628" s="522">
        <v>14.38</v>
      </c>
      <c r="F628" s="522"/>
      <c r="G628" s="333">
        <f t="shared" si="18"/>
        <v>2732.0199999999854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22</v>
      </c>
      <c r="C629" s="298">
        <v>46162</v>
      </c>
      <c r="D629" s="299" t="s">
        <v>323</v>
      </c>
      <c r="E629" s="522">
        <v>20.22</v>
      </c>
      <c r="F629" s="522"/>
      <c r="G629" s="333">
        <f t="shared" si="18"/>
        <v>2746.3999999999855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46162</v>
      </c>
      <c r="D630" s="299" t="s">
        <v>872</v>
      </c>
      <c r="E630" s="522">
        <v>30</v>
      </c>
      <c r="F630" s="522"/>
      <c r="G630" s="333">
        <f t="shared" ref="G630:G644" si="19">G631-E630+F630</f>
        <v>2766.6199999999853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46162</v>
      </c>
      <c r="D631" s="299" t="s">
        <v>874</v>
      </c>
      <c r="E631" s="522">
        <v>46.72</v>
      </c>
      <c r="F631" s="522"/>
      <c r="G631" s="333">
        <f t="shared" si="19"/>
        <v>2796.6199999999853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46162</v>
      </c>
      <c r="D632" s="299" t="s">
        <v>310</v>
      </c>
      <c r="E632" s="522">
        <v>56.51</v>
      </c>
      <c r="F632" s="522"/>
      <c r="G632" s="333">
        <f t="shared" si="19"/>
        <v>2843.3399999999851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46161</v>
      </c>
      <c r="D633" s="299" t="s">
        <v>871</v>
      </c>
      <c r="E633" s="522">
        <v>63.99</v>
      </c>
      <c r="F633" s="522"/>
      <c r="G633" s="333">
        <f t="shared" si="19"/>
        <v>2899.8499999999854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46161</v>
      </c>
      <c r="D634" s="299" t="s">
        <v>296</v>
      </c>
      <c r="E634" s="522">
        <v>43.46</v>
      </c>
      <c r="F634" s="522"/>
      <c r="G634" s="333">
        <f t="shared" si="19"/>
        <v>2963.8399999999851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46161</v>
      </c>
      <c r="D635" s="299" t="s">
        <v>296</v>
      </c>
      <c r="E635" s="522">
        <v>8.7200000000000006</v>
      </c>
      <c r="F635" s="522"/>
      <c r="G635" s="333">
        <f t="shared" si="19"/>
        <v>3007.2999999999852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46161</v>
      </c>
      <c r="D636" s="299" t="s">
        <v>301</v>
      </c>
      <c r="E636" s="522">
        <v>30.9</v>
      </c>
      <c r="F636" s="522"/>
      <c r="G636" s="333">
        <f t="shared" si="19"/>
        <v>3016.019999999985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46161</v>
      </c>
      <c r="D637" s="299" t="s">
        <v>328</v>
      </c>
      <c r="E637" s="522">
        <v>7.46</v>
      </c>
      <c r="F637" s="522"/>
      <c r="G637" s="333">
        <f t="shared" si="19"/>
        <v>3046.9199999999851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46161</v>
      </c>
      <c r="D638" s="299" t="s">
        <v>869</v>
      </c>
      <c r="E638" s="522">
        <v>31.05</v>
      </c>
      <c r="F638" s="522"/>
      <c r="G638" s="333">
        <f t="shared" si="19"/>
        <v>3054.3799999999851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46161</v>
      </c>
      <c r="D639" s="299" t="s">
        <v>870</v>
      </c>
      <c r="E639" s="522">
        <v>54.41</v>
      </c>
      <c r="F639" s="522"/>
      <c r="G639" s="333">
        <f t="shared" si="19"/>
        <v>3085.4299999999853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46161</v>
      </c>
      <c r="D640" s="299" t="s">
        <v>875</v>
      </c>
      <c r="E640" s="522">
        <v>20.49</v>
      </c>
      <c r="F640" s="522"/>
      <c r="G640" s="333">
        <f t="shared" si="19"/>
        <v>3139.8399999999851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46160</v>
      </c>
      <c r="D641" s="299" t="s">
        <v>401</v>
      </c>
      <c r="E641" s="522">
        <v>13.84</v>
      </c>
      <c r="F641" s="522"/>
      <c r="G641" s="333">
        <f t="shared" si="19"/>
        <v>3160.3299999999849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46160</v>
      </c>
      <c r="D642" s="299" t="s">
        <v>876</v>
      </c>
      <c r="E642" s="522">
        <v>138.44</v>
      </c>
      <c r="F642" s="522">
        <v>138.44</v>
      </c>
      <c r="G642" s="333">
        <f t="shared" si="19"/>
        <v>3174.1699999999851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46160</v>
      </c>
      <c r="D643" s="299" t="s">
        <v>353</v>
      </c>
      <c r="E643" s="522">
        <v>25.48</v>
      </c>
      <c r="F643" s="522"/>
      <c r="G643" s="333">
        <f t="shared" si="19"/>
        <v>3174.1699999999851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17</v>
      </c>
      <c r="C644" s="298">
        <v>46160</v>
      </c>
      <c r="D644" s="299" t="s">
        <v>188</v>
      </c>
      <c r="E644" s="522">
        <v>42.65</v>
      </c>
      <c r="F644" s="522"/>
      <c r="G644" s="333">
        <f t="shared" si="19"/>
        <v>3199.6499999999851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15</v>
      </c>
      <c r="C645" s="298">
        <v>46160</v>
      </c>
      <c r="D645" s="299" t="s">
        <v>185</v>
      </c>
      <c r="E645" s="522">
        <v>101.37</v>
      </c>
      <c r="F645" s="522"/>
      <c r="G645" s="333">
        <f t="shared" ref="G645:G725" si="20">G646-E645+F645</f>
        <v>3242.2999999999852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335</v>
      </c>
      <c r="B646" s="330" t="s">
        <v>335</v>
      </c>
      <c r="C646" s="298">
        <v>46160</v>
      </c>
      <c r="D646" s="299" t="s">
        <v>336</v>
      </c>
      <c r="E646" s="522">
        <v>93.13</v>
      </c>
      <c r="F646" s="522"/>
      <c r="G646" s="333">
        <f t="shared" si="20"/>
        <v>3343.6699999999851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11</v>
      </c>
      <c r="C647" s="298">
        <v>46160</v>
      </c>
      <c r="D647" s="299" t="s">
        <v>178</v>
      </c>
      <c r="E647" s="522">
        <v>267.68</v>
      </c>
      <c r="F647" s="522"/>
      <c r="G647" s="333">
        <f t="shared" si="20"/>
        <v>3436.7999999999852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46160</v>
      </c>
      <c r="D648" s="299" t="s">
        <v>63</v>
      </c>
      <c r="E648" s="522">
        <v>529.46</v>
      </c>
      <c r="F648" s="522"/>
      <c r="G648" s="333">
        <f t="shared" si="20"/>
        <v>3704.479999999985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46159</v>
      </c>
      <c r="D649" s="299" t="s">
        <v>311</v>
      </c>
      <c r="E649" s="522">
        <v>148.25</v>
      </c>
      <c r="F649" s="522"/>
      <c r="G649" s="333">
        <f t="shared" si="20"/>
        <v>4233.939999999985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46159</v>
      </c>
      <c r="D650" s="299" t="s">
        <v>306</v>
      </c>
      <c r="E650" s="522">
        <v>90.2</v>
      </c>
      <c r="F650" s="522"/>
      <c r="G650" s="333">
        <f t="shared" si="20"/>
        <v>4382.189999999985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46159</v>
      </c>
      <c r="D651" s="299" t="s">
        <v>194</v>
      </c>
      <c r="E651" s="522">
        <v>81</v>
      </c>
      <c r="F651" s="522"/>
      <c r="G651" s="333">
        <f t="shared" si="20"/>
        <v>4472.3899999999849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46159</v>
      </c>
      <c r="D652" s="299" t="s">
        <v>300</v>
      </c>
      <c r="E652" s="522">
        <v>38.33</v>
      </c>
      <c r="F652" s="522"/>
      <c r="G652" s="333">
        <f t="shared" si="20"/>
        <v>4553.3899999999849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42</v>
      </c>
      <c r="C653" s="298">
        <v>46159</v>
      </c>
      <c r="D653" s="299" t="s">
        <v>333</v>
      </c>
      <c r="E653" s="522">
        <v>29.8</v>
      </c>
      <c r="F653" s="522"/>
      <c r="G653" s="333">
        <f t="shared" si="20"/>
        <v>4591.7199999999848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43</v>
      </c>
      <c r="C654" s="298">
        <v>46159</v>
      </c>
      <c r="D654" s="299" t="s">
        <v>333</v>
      </c>
      <c r="E654" s="522">
        <v>22.35</v>
      </c>
      <c r="F654" s="522"/>
      <c r="G654" s="333">
        <f t="shared" si="20"/>
        <v>4621.519999999985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46159</v>
      </c>
      <c r="D655" s="299" t="s">
        <v>319</v>
      </c>
      <c r="E655" s="522">
        <v>50.75</v>
      </c>
      <c r="F655" s="522"/>
      <c r="G655" s="333">
        <f t="shared" si="20"/>
        <v>4643.8699999999853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46158</v>
      </c>
      <c r="D656" s="299" t="s">
        <v>340</v>
      </c>
      <c r="E656" s="522">
        <v>21.3</v>
      </c>
      <c r="F656" s="522"/>
      <c r="G656" s="333">
        <f t="shared" si="20"/>
        <v>4694.6199999999853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46158</v>
      </c>
      <c r="D657" s="299" t="s">
        <v>319</v>
      </c>
      <c r="E657" s="522">
        <v>41.46</v>
      </c>
      <c r="F657" s="522"/>
      <c r="G657" s="333">
        <f t="shared" si="20"/>
        <v>4715.9199999999855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46158</v>
      </c>
      <c r="D658" s="299" t="s">
        <v>849</v>
      </c>
      <c r="E658" s="522">
        <v>95.85</v>
      </c>
      <c r="F658" s="522">
        <v>95.85</v>
      </c>
      <c r="G658" s="333">
        <f t="shared" si="20"/>
        <v>4757.3799999999856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46158</v>
      </c>
      <c r="D659" s="299" t="s">
        <v>847</v>
      </c>
      <c r="E659" s="522">
        <v>87.13</v>
      </c>
      <c r="F659" s="522">
        <v>87.13</v>
      </c>
      <c r="G659" s="333">
        <f t="shared" si="20"/>
        <v>4757.3799999999856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46158</v>
      </c>
      <c r="D660" s="299" t="s">
        <v>310</v>
      </c>
      <c r="E660" s="522">
        <v>48.15</v>
      </c>
      <c r="F660" s="522"/>
      <c r="G660" s="333">
        <f t="shared" si="20"/>
        <v>4757.3799999999856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46158</v>
      </c>
      <c r="D661" s="299" t="s">
        <v>308</v>
      </c>
      <c r="E661" s="522">
        <v>75.069999999999993</v>
      </c>
      <c r="F661" s="522"/>
      <c r="G661" s="333">
        <f t="shared" si="20"/>
        <v>4805.5299999999852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46158</v>
      </c>
      <c r="D662" s="299" t="s">
        <v>308</v>
      </c>
      <c r="E662" s="522">
        <v>75</v>
      </c>
      <c r="F662" s="522"/>
      <c r="G662" s="333">
        <f t="shared" si="20"/>
        <v>4880.5999999999849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46158</v>
      </c>
      <c r="D663" s="299" t="s">
        <v>348</v>
      </c>
      <c r="E663" s="522">
        <v>8.3800000000000008</v>
      </c>
      <c r="F663" s="522"/>
      <c r="G663" s="333">
        <f t="shared" si="20"/>
        <v>4955.5999999999849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46157</v>
      </c>
      <c r="D664" s="299" t="s">
        <v>319</v>
      </c>
      <c r="E664" s="522">
        <v>63.55</v>
      </c>
      <c r="F664" s="522"/>
      <c r="G664" s="333">
        <f t="shared" si="20"/>
        <v>4963.979999999985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46157</v>
      </c>
      <c r="D665" s="299" t="s">
        <v>296</v>
      </c>
      <c r="E665" s="522">
        <v>45.1</v>
      </c>
      <c r="F665" s="522"/>
      <c r="G665" s="333">
        <f t="shared" si="20"/>
        <v>5027.5299999999852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46157</v>
      </c>
      <c r="D666" s="299" t="s">
        <v>296</v>
      </c>
      <c r="E666" s="522">
        <v>24.54</v>
      </c>
      <c r="F666" s="522"/>
      <c r="G666" s="333">
        <f t="shared" si="20"/>
        <v>5072.6299999999856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46157</v>
      </c>
      <c r="D667" s="299" t="s">
        <v>334</v>
      </c>
      <c r="E667" s="522">
        <v>14.28</v>
      </c>
      <c r="F667" s="522"/>
      <c r="G667" s="333">
        <f t="shared" si="20"/>
        <v>5097.1699999999855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46157</v>
      </c>
      <c r="D668" s="299" t="s">
        <v>506</v>
      </c>
      <c r="E668" s="522">
        <v>146.15</v>
      </c>
      <c r="F668" s="522">
        <v>146.15</v>
      </c>
      <c r="G668" s="333">
        <f t="shared" si="20"/>
        <v>5111.4499999999853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46157</v>
      </c>
      <c r="D669" s="299" t="s">
        <v>868</v>
      </c>
      <c r="E669" s="522">
        <v>202.87</v>
      </c>
      <c r="F669" s="522"/>
      <c r="G669" s="333">
        <f>G670-E669+F669</f>
        <v>5111.4499999999853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46157</v>
      </c>
      <c r="D670" s="299" t="s">
        <v>300</v>
      </c>
      <c r="E670" s="522">
        <v>14.9</v>
      </c>
      <c r="F670" s="522"/>
      <c r="G670" s="333">
        <f t="shared" si="20"/>
        <v>5314.3199999999852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38</v>
      </c>
      <c r="C671" s="298">
        <v>46157</v>
      </c>
      <c r="D671" s="299" t="s">
        <v>293</v>
      </c>
      <c r="E671" s="522"/>
      <c r="F671" s="522">
        <v>4597.82</v>
      </c>
      <c r="G671" s="333">
        <f t="shared" si="20"/>
        <v>5329.2199999999848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46156</v>
      </c>
      <c r="D672" s="299" t="s">
        <v>867</v>
      </c>
      <c r="E672" s="522">
        <v>34.96</v>
      </c>
      <c r="F672" s="522"/>
      <c r="G672" s="333">
        <f t="shared" si="20"/>
        <v>731.39999999998463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46156</v>
      </c>
      <c r="D673" s="299" t="s">
        <v>408</v>
      </c>
      <c r="E673" s="522">
        <v>23.9</v>
      </c>
      <c r="F673" s="522"/>
      <c r="G673" s="333">
        <f t="shared" si="20"/>
        <v>766.35999999998467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24</v>
      </c>
      <c r="C674" s="298">
        <v>46156</v>
      </c>
      <c r="D674" s="299" t="s">
        <v>860</v>
      </c>
      <c r="E674" s="522">
        <v>109.92</v>
      </c>
      <c r="F674" s="522"/>
      <c r="G674" s="333">
        <f t="shared" si="20"/>
        <v>790.25999999998464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46156</v>
      </c>
      <c r="D675" s="299" t="s">
        <v>334</v>
      </c>
      <c r="E675" s="522">
        <v>24.34</v>
      </c>
      <c r="F675" s="522"/>
      <c r="G675" s="333">
        <f t="shared" si="20"/>
        <v>900.1799999999846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46156</v>
      </c>
      <c r="D676" s="299" t="s">
        <v>846</v>
      </c>
      <c r="E676" s="522">
        <v>24.89</v>
      </c>
      <c r="F676" s="522"/>
      <c r="G676" s="333">
        <f t="shared" si="20"/>
        <v>924.51999999998463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46156</v>
      </c>
      <c r="D677" s="299" t="s">
        <v>846</v>
      </c>
      <c r="E677" s="522">
        <v>11.2</v>
      </c>
      <c r="F677" s="522"/>
      <c r="G677" s="333">
        <f t="shared" si="20"/>
        <v>949.40999999998462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46156</v>
      </c>
      <c r="D678" s="299" t="s">
        <v>324</v>
      </c>
      <c r="E678" s="522">
        <v>22.04</v>
      </c>
      <c r="F678" s="522"/>
      <c r="G678" s="333">
        <f t="shared" si="20"/>
        <v>960.60999999998467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39</v>
      </c>
      <c r="C679" s="298">
        <v>46156</v>
      </c>
      <c r="D679" s="299" t="s">
        <v>292</v>
      </c>
      <c r="E679" s="522"/>
      <c r="F679" s="522">
        <v>2763.78</v>
      </c>
      <c r="G679" s="333">
        <f t="shared" si="20"/>
        <v>982.64999999998463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41</v>
      </c>
      <c r="C680" s="298">
        <v>46156</v>
      </c>
      <c r="D680" s="299" t="s">
        <v>299</v>
      </c>
      <c r="E680" s="522"/>
      <c r="F680" s="522">
        <v>250</v>
      </c>
      <c r="G680" s="333">
        <f t="shared" si="20"/>
        <v>-1781.1300000000156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335</v>
      </c>
      <c r="B681" s="330" t="s">
        <v>335</v>
      </c>
      <c r="C681" s="298">
        <v>46156</v>
      </c>
      <c r="D681" s="299" t="s">
        <v>460</v>
      </c>
      <c r="E681" s="522"/>
      <c r="F681" s="522">
        <v>100</v>
      </c>
      <c r="G681" s="333">
        <f t="shared" si="20"/>
        <v>-2031.1300000000156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46156</v>
      </c>
      <c r="D682" s="299" t="s">
        <v>300</v>
      </c>
      <c r="E682" s="522">
        <v>13.3</v>
      </c>
      <c r="F682" s="522"/>
      <c r="G682" s="333">
        <f t="shared" si="20"/>
        <v>-2131.1300000000156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46155</v>
      </c>
      <c r="D683" s="299" t="s">
        <v>296</v>
      </c>
      <c r="E683" s="522">
        <v>14.67</v>
      </c>
      <c r="F683" s="522"/>
      <c r="G683" s="333">
        <f t="shared" si="20"/>
        <v>-2117.8300000000154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46155</v>
      </c>
      <c r="D684" s="299" t="s">
        <v>319</v>
      </c>
      <c r="E684" s="522">
        <v>22.96</v>
      </c>
      <c r="F684" s="522"/>
      <c r="G684" s="333">
        <f t="shared" si="20"/>
        <v>-2103.1600000000153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46155</v>
      </c>
      <c r="D685" s="299" t="s">
        <v>855</v>
      </c>
      <c r="E685" s="522">
        <v>100</v>
      </c>
      <c r="F685" s="522">
        <v>100</v>
      </c>
      <c r="G685" s="333">
        <f t="shared" si="20"/>
        <v>-2080.2000000000153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46154</v>
      </c>
      <c r="D686" s="299" t="s">
        <v>455</v>
      </c>
      <c r="E686" s="522">
        <v>43.14</v>
      </c>
      <c r="F686" s="522"/>
      <c r="G686" s="333">
        <f t="shared" si="20"/>
        <v>-2080.2000000000153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46154</v>
      </c>
      <c r="D687" s="299" t="s">
        <v>455</v>
      </c>
      <c r="E687" s="522">
        <v>7.29</v>
      </c>
      <c r="F687" s="522"/>
      <c r="G687" s="333">
        <f t="shared" si="20"/>
        <v>-2037.0600000000154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19</v>
      </c>
      <c r="C688" s="298">
        <v>46154</v>
      </c>
      <c r="D688" s="299" t="s">
        <v>191</v>
      </c>
      <c r="E688" s="522">
        <v>200</v>
      </c>
      <c r="F688" s="522"/>
      <c r="G688" s="333">
        <f t="shared" si="20"/>
        <v>-2029.7700000000154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46154</v>
      </c>
      <c r="D689" s="299" t="s">
        <v>446</v>
      </c>
      <c r="E689" s="522">
        <v>-0.06</v>
      </c>
      <c r="F689" s="522"/>
      <c r="G689" s="333">
        <f t="shared" si="20"/>
        <v>-1829.7700000000154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46154</v>
      </c>
      <c r="D690" s="299" t="s">
        <v>301</v>
      </c>
      <c r="E690" s="522">
        <v>21.55</v>
      </c>
      <c r="F690" s="522"/>
      <c r="G690" s="333">
        <f t="shared" si="20"/>
        <v>-1829.8300000000154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46153</v>
      </c>
      <c r="D691" s="299" t="s">
        <v>296</v>
      </c>
      <c r="E691" s="522">
        <v>4.79</v>
      </c>
      <c r="F691" s="522"/>
      <c r="G691" s="333">
        <f t="shared" si="20"/>
        <v>-1808.2800000000154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46153</v>
      </c>
      <c r="D692" s="299" t="s">
        <v>296</v>
      </c>
      <c r="E692" s="522">
        <v>66.59</v>
      </c>
      <c r="F692" s="522"/>
      <c r="G692" s="333">
        <f t="shared" si="20"/>
        <v>-1803.4900000000155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46153</v>
      </c>
      <c r="D693" s="299" t="s">
        <v>843</v>
      </c>
      <c r="E693" s="522">
        <v>-51.06</v>
      </c>
      <c r="F693" s="522">
        <v>-51.06</v>
      </c>
      <c r="G693" s="333">
        <f t="shared" si="20"/>
        <v>-1736.9000000000156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46153</v>
      </c>
      <c r="D694" s="299" t="s">
        <v>352</v>
      </c>
      <c r="E694" s="522">
        <v>21.29</v>
      </c>
      <c r="F694" s="522"/>
      <c r="G694" s="333">
        <f t="shared" si="20"/>
        <v>-1736.9000000000156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46152</v>
      </c>
      <c r="D695" s="299" t="s">
        <v>319</v>
      </c>
      <c r="E695" s="522">
        <v>59.25</v>
      </c>
      <c r="F695" s="522"/>
      <c r="G695" s="333">
        <f t="shared" si="20"/>
        <v>-1715.6100000000156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46152</v>
      </c>
      <c r="D696" s="299" t="s">
        <v>304</v>
      </c>
      <c r="E696" s="522">
        <v>145.94999999999999</v>
      </c>
      <c r="F696" s="522"/>
      <c r="G696" s="333">
        <f t="shared" si="20"/>
        <v>-1656.3600000000156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46152</v>
      </c>
      <c r="D697" s="299" t="s">
        <v>311</v>
      </c>
      <c r="E697" s="522">
        <v>131.9</v>
      </c>
      <c r="F697" s="522"/>
      <c r="G697" s="333">
        <f t="shared" si="20"/>
        <v>-1510.4100000000155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46152</v>
      </c>
      <c r="D698" s="299" t="s">
        <v>850</v>
      </c>
      <c r="E698" s="522">
        <v>96.46</v>
      </c>
      <c r="F698" s="522"/>
      <c r="G698" s="333">
        <f t="shared" si="20"/>
        <v>-1378.5100000000155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7</v>
      </c>
      <c r="C699" s="298">
        <v>46152</v>
      </c>
      <c r="D699" s="299" t="s">
        <v>851</v>
      </c>
      <c r="E699" s="522">
        <v>162</v>
      </c>
      <c r="F699" s="522"/>
      <c r="G699" s="333">
        <f t="shared" si="20"/>
        <v>-1282.0500000000154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3</v>
      </c>
      <c r="C700" s="298">
        <v>46152</v>
      </c>
      <c r="D700" s="299" t="s">
        <v>348</v>
      </c>
      <c r="E700" s="522">
        <v>25</v>
      </c>
      <c r="F700" s="522"/>
      <c r="G700" s="333">
        <f t="shared" si="20"/>
        <v>-1120.0500000000154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46151</v>
      </c>
      <c r="D701" s="299" t="s">
        <v>852</v>
      </c>
      <c r="E701" s="522">
        <v>35.83</v>
      </c>
      <c r="F701" s="522"/>
      <c r="G701" s="333">
        <f t="shared" si="20"/>
        <v>-1095.0500000000154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46151</v>
      </c>
      <c r="D702" s="299" t="s">
        <v>310</v>
      </c>
      <c r="E702" s="522">
        <v>50.58</v>
      </c>
      <c r="F702" s="522"/>
      <c r="G702" s="333">
        <f t="shared" si="20"/>
        <v>-1059.2200000000155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46151</v>
      </c>
      <c r="D703" s="299" t="s">
        <v>853</v>
      </c>
      <c r="E703" s="522">
        <v>20.65</v>
      </c>
      <c r="F703" s="522"/>
      <c r="G703" s="333">
        <f t="shared" si="20"/>
        <v>-1008.6400000000156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46151</v>
      </c>
      <c r="D704" s="299" t="s">
        <v>319</v>
      </c>
      <c r="E704" s="522">
        <v>38.770000000000003</v>
      </c>
      <c r="F704" s="522"/>
      <c r="G704" s="333">
        <f t="shared" si="20"/>
        <v>-987.99000000001558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46151</v>
      </c>
      <c r="D705" s="299" t="s">
        <v>843</v>
      </c>
      <c r="E705" s="522">
        <v>383.63</v>
      </c>
      <c r="F705" s="522">
        <v>383.63</v>
      </c>
      <c r="G705" s="333">
        <f t="shared" si="20"/>
        <v>-949.2200000000156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5</v>
      </c>
      <c r="C706" s="298">
        <v>46151</v>
      </c>
      <c r="D706" s="299" t="s">
        <v>854</v>
      </c>
      <c r="E706" s="522">
        <v>10.68</v>
      </c>
      <c r="F706" s="522"/>
      <c r="G706" s="333">
        <f t="shared" si="20"/>
        <v>-949.2200000000156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46151</v>
      </c>
      <c r="D707" s="299" t="s">
        <v>348</v>
      </c>
      <c r="E707" s="522">
        <v>9.35</v>
      </c>
      <c r="F707" s="522"/>
      <c r="G707" s="333">
        <f t="shared" si="20"/>
        <v>-938.54000000001565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287</v>
      </c>
      <c r="B708" s="330" t="s">
        <v>287</v>
      </c>
      <c r="C708" s="298">
        <v>46151</v>
      </c>
      <c r="D708" s="299" t="s">
        <v>331</v>
      </c>
      <c r="E708" s="522">
        <v>-150.9</v>
      </c>
      <c r="F708" s="522">
        <v>-150.9</v>
      </c>
      <c r="G708" s="333">
        <f t="shared" si="20"/>
        <v>-929.19000000001563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46151</v>
      </c>
      <c r="D709" s="299" t="s">
        <v>847</v>
      </c>
      <c r="E709" s="522">
        <v>557.9</v>
      </c>
      <c r="F709" s="522">
        <v>557.9</v>
      </c>
      <c r="G709" s="333">
        <f t="shared" si="20"/>
        <v>-929.19000000001563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18</v>
      </c>
      <c r="C710" s="298">
        <v>46150</v>
      </c>
      <c r="D710" s="299" t="s">
        <v>361</v>
      </c>
      <c r="E710" s="522">
        <v>400</v>
      </c>
      <c r="F710" s="522"/>
      <c r="G710" s="333">
        <f t="shared" si="20"/>
        <v>-929.19000000001574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46150</v>
      </c>
      <c r="D711" s="299" t="s">
        <v>842</v>
      </c>
      <c r="E711" s="522">
        <v>200</v>
      </c>
      <c r="F711" s="522">
        <v>200</v>
      </c>
      <c r="G711" s="333">
        <f t="shared" si="20"/>
        <v>-529.19000000001574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46150</v>
      </c>
      <c r="D712" s="299" t="s">
        <v>473</v>
      </c>
      <c r="E712" s="522">
        <v>52.78</v>
      </c>
      <c r="F712" s="522"/>
      <c r="G712" s="333">
        <f t="shared" si="20"/>
        <v>-529.19000000001574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46150</v>
      </c>
      <c r="D713" s="299" t="s">
        <v>848</v>
      </c>
      <c r="E713" s="522">
        <v>137.07</v>
      </c>
      <c r="F713" s="522">
        <v>137.07</v>
      </c>
      <c r="G713" s="333">
        <f t="shared" si="20"/>
        <v>-476.41000000001571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46150</v>
      </c>
      <c r="D714" s="299" t="s">
        <v>358</v>
      </c>
      <c r="E714" s="522">
        <v>17.440000000000001</v>
      </c>
      <c r="F714" s="522"/>
      <c r="G714" s="333">
        <f t="shared" si="20"/>
        <v>-476.41000000001566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46150</v>
      </c>
      <c r="D715" s="299" t="s">
        <v>849</v>
      </c>
      <c r="E715" s="522">
        <v>359.81</v>
      </c>
      <c r="F715" s="522">
        <v>359.81</v>
      </c>
      <c r="G715" s="333">
        <f t="shared" si="20"/>
        <v>-458.97000000001566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46149</v>
      </c>
      <c r="D716" s="299" t="s">
        <v>846</v>
      </c>
      <c r="E716" s="522">
        <v>23.7</v>
      </c>
      <c r="F716" s="522"/>
      <c r="G716" s="333">
        <f t="shared" si="20"/>
        <v>-458.97000000001566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46149</v>
      </c>
      <c r="D717" s="299" t="s">
        <v>371</v>
      </c>
      <c r="E717" s="522">
        <v>13.43</v>
      </c>
      <c r="F717" s="522"/>
      <c r="G717" s="333">
        <f t="shared" si="20"/>
        <v>-435.27000000001567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13</v>
      </c>
      <c r="C718" s="298">
        <v>46149</v>
      </c>
      <c r="D718" s="299" t="s">
        <v>182</v>
      </c>
      <c r="E718" s="522">
        <v>122.18</v>
      </c>
      <c r="F718" s="522"/>
      <c r="G718" s="333">
        <f t="shared" si="20"/>
        <v>-421.84000000001566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335</v>
      </c>
      <c r="B719" s="330" t="s">
        <v>335</v>
      </c>
      <c r="C719" s="298">
        <v>46149</v>
      </c>
      <c r="D719" s="299" t="s">
        <v>447</v>
      </c>
      <c r="E719" s="522">
        <v>43.62</v>
      </c>
      <c r="F719" s="522"/>
      <c r="G719" s="333">
        <f t="shared" si="20"/>
        <v>-299.66000000001566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9</v>
      </c>
      <c r="C720" s="298">
        <v>46149</v>
      </c>
      <c r="D720" s="299" t="s">
        <v>58</v>
      </c>
      <c r="E720" s="522">
        <v>1231.68</v>
      </c>
      <c r="F720" s="522"/>
      <c r="G720" s="333">
        <f t="shared" si="20"/>
        <v>-256.04000000001565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46149</v>
      </c>
      <c r="D721" s="299" t="s">
        <v>309</v>
      </c>
      <c r="E721" s="522">
        <v>4.49</v>
      </c>
      <c r="F721" s="522"/>
      <c r="G721" s="333">
        <f t="shared" si="20"/>
        <v>975.63999999998441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46149</v>
      </c>
      <c r="D722" s="299" t="s">
        <v>846</v>
      </c>
      <c r="E722" s="522">
        <v>19.2</v>
      </c>
      <c r="F722" s="522"/>
      <c r="G722" s="333">
        <f t="shared" si="20"/>
        <v>980.12999999998442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46149</v>
      </c>
      <c r="D723" s="299" t="s">
        <v>846</v>
      </c>
      <c r="E723" s="522">
        <v>35</v>
      </c>
      <c r="F723" s="522"/>
      <c r="G723" s="333">
        <f t="shared" si="20"/>
        <v>999.32999999998447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46149</v>
      </c>
      <c r="D724" s="299" t="s">
        <v>319</v>
      </c>
      <c r="E724" s="522">
        <v>15.93</v>
      </c>
      <c r="F724" s="522"/>
      <c r="G724" s="333">
        <f t="shared" si="20"/>
        <v>1034.3299999999845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46149</v>
      </c>
      <c r="D725" s="299" t="s">
        <v>296</v>
      </c>
      <c r="E725" s="522">
        <v>11.18</v>
      </c>
      <c r="F725" s="522"/>
      <c r="G725" s="333">
        <f t="shared" si="20"/>
        <v>1050.2599999999845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46149</v>
      </c>
      <c r="D726" s="299" t="s">
        <v>301</v>
      </c>
      <c r="E726" s="522">
        <v>16.05</v>
      </c>
      <c r="F726" s="522"/>
      <c r="G726" s="333">
        <f t="shared" ref="G726:G765" si="21">G727-E726+F726</f>
        <v>1061.4399999999846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46148</v>
      </c>
      <c r="D727" s="299" t="s">
        <v>340</v>
      </c>
      <c r="E727" s="522">
        <v>47.93</v>
      </c>
      <c r="F727" s="522"/>
      <c r="G727" s="333">
        <f t="shared" si="21"/>
        <v>1077.4899999999845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14</v>
      </c>
      <c r="C728" s="298">
        <v>46148</v>
      </c>
      <c r="D728" s="299" t="s">
        <v>366</v>
      </c>
      <c r="E728" s="522">
        <v>66.67</v>
      </c>
      <c r="F728" s="522"/>
      <c r="G728" s="333">
        <f t="shared" si="21"/>
        <v>1125.4199999999846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46148</v>
      </c>
      <c r="D729" s="299" t="s">
        <v>319</v>
      </c>
      <c r="E729" s="522">
        <v>19.14</v>
      </c>
      <c r="F729" s="522"/>
      <c r="G729" s="333">
        <f t="shared" si="21"/>
        <v>1192.0899999999847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46148</v>
      </c>
      <c r="D730" s="299" t="s">
        <v>310</v>
      </c>
      <c r="E730" s="522">
        <v>103.69</v>
      </c>
      <c r="F730" s="522"/>
      <c r="G730" s="333">
        <f t="shared" si="21"/>
        <v>1211.2299999999848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46148</v>
      </c>
      <c r="D731" s="299" t="s">
        <v>843</v>
      </c>
      <c r="E731" s="522">
        <v>513.29999999999995</v>
      </c>
      <c r="F731" s="522">
        <v>513.29999999999995</v>
      </c>
      <c r="G731" s="333">
        <f t="shared" si="21"/>
        <v>1314.9199999999848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46148</v>
      </c>
      <c r="D732" s="299" t="s">
        <v>300</v>
      </c>
      <c r="E732" s="522">
        <v>41.52</v>
      </c>
      <c r="F732" s="522"/>
      <c r="G732" s="333">
        <f t="shared" si="21"/>
        <v>1314.9199999999848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46148</v>
      </c>
      <c r="D733" s="299" t="s">
        <v>844</v>
      </c>
      <c r="E733" s="522">
        <v>500.5</v>
      </c>
      <c r="F733" s="522">
        <v>500.5</v>
      </c>
      <c r="G733" s="333">
        <f t="shared" si="21"/>
        <v>1356.4399999999848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287</v>
      </c>
      <c r="B734" s="330" t="s">
        <v>287</v>
      </c>
      <c r="C734" s="298">
        <v>46148</v>
      </c>
      <c r="D734" s="299" t="s">
        <v>845</v>
      </c>
      <c r="E734" s="522">
        <v>457.94</v>
      </c>
      <c r="F734" s="522">
        <v>457.94</v>
      </c>
      <c r="G734" s="333">
        <f t="shared" si="21"/>
        <v>1356.4399999999848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46148</v>
      </c>
      <c r="D735" s="299" t="s">
        <v>306</v>
      </c>
      <c r="E735" s="522">
        <v>23.48</v>
      </c>
      <c r="F735" s="522"/>
      <c r="G735" s="333">
        <f t="shared" si="21"/>
        <v>1356.4399999999848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46147</v>
      </c>
      <c r="D736" s="299" t="s">
        <v>384</v>
      </c>
      <c r="E736" s="522">
        <v>59.03</v>
      </c>
      <c r="F736" s="522"/>
      <c r="G736" s="333">
        <f t="shared" si="21"/>
        <v>1379.9199999999848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46147</v>
      </c>
      <c r="D737" s="299" t="s">
        <v>334</v>
      </c>
      <c r="E737" s="522">
        <v>11.06</v>
      </c>
      <c r="F737" s="522"/>
      <c r="G737" s="333">
        <f t="shared" si="21"/>
        <v>1438.9499999999848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46147</v>
      </c>
      <c r="D738" s="299" t="s">
        <v>296</v>
      </c>
      <c r="E738" s="522">
        <v>8.7200000000000006</v>
      </c>
      <c r="F738" s="522"/>
      <c r="G738" s="333">
        <f t="shared" si="21"/>
        <v>1450.0099999999848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46147</v>
      </c>
      <c r="D739" s="299" t="s">
        <v>296</v>
      </c>
      <c r="E739" s="522">
        <v>42.88</v>
      </c>
      <c r="F739" s="522"/>
      <c r="G739" s="333">
        <f t="shared" si="21"/>
        <v>1458.7299999999848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46147</v>
      </c>
      <c r="D740" s="299" t="s">
        <v>300</v>
      </c>
      <c r="E740" s="522">
        <v>17.03</v>
      </c>
      <c r="F740" s="522"/>
      <c r="G740" s="333">
        <f t="shared" si="21"/>
        <v>1501.6099999999849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46146</v>
      </c>
      <c r="D741" s="299" t="s">
        <v>835</v>
      </c>
      <c r="E741" s="522">
        <v>13.83</v>
      </c>
      <c r="F741" s="522"/>
      <c r="G741" s="333">
        <f t="shared" si="21"/>
        <v>1518.6399999999849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5</v>
      </c>
      <c r="C742" s="298">
        <v>46146</v>
      </c>
      <c r="D742" s="299" t="s">
        <v>340</v>
      </c>
      <c r="E742" s="522">
        <v>47.93</v>
      </c>
      <c r="F742" s="522"/>
      <c r="G742" s="333">
        <f t="shared" si="21"/>
        <v>1532.4699999999848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46146</v>
      </c>
      <c r="D743" s="299" t="s">
        <v>334</v>
      </c>
      <c r="E743" s="522">
        <v>11.06</v>
      </c>
      <c r="F743" s="522"/>
      <c r="G743" s="333">
        <f t="shared" si="21"/>
        <v>1580.3999999999849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14</v>
      </c>
      <c r="C744" s="298">
        <v>46146</v>
      </c>
      <c r="D744" s="299" t="s">
        <v>367</v>
      </c>
      <c r="E744" s="522">
        <v>70.25</v>
      </c>
      <c r="F744" s="522"/>
      <c r="G744" s="333">
        <f t="shared" si="21"/>
        <v>1591.4599999999848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284</v>
      </c>
      <c r="B745" s="330">
        <v>36</v>
      </c>
      <c r="C745" s="298">
        <v>46146</v>
      </c>
      <c r="D745" s="299" t="s">
        <v>374</v>
      </c>
      <c r="E745" s="522">
        <v>50</v>
      </c>
      <c r="F745" s="522"/>
      <c r="G745" s="333">
        <f t="shared" si="21"/>
        <v>1661.7099999999848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17</v>
      </c>
      <c r="C746" s="298">
        <v>46146</v>
      </c>
      <c r="D746" s="299" t="s">
        <v>370</v>
      </c>
      <c r="E746" s="522">
        <v>99</v>
      </c>
      <c r="F746" s="522"/>
      <c r="G746" s="333">
        <f t="shared" si="21"/>
        <v>1711.7099999999848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46145</v>
      </c>
      <c r="D747" s="299" t="s">
        <v>834</v>
      </c>
      <c r="E747" s="522">
        <v>49.13</v>
      </c>
      <c r="F747" s="522"/>
      <c r="G747" s="333">
        <f t="shared" si="21"/>
        <v>1810.7099999999848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46145</v>
      </c>
      <c r="D748" s="299" t="s">
        <v>831</v>
      </c>
      <c r="E748" s="522">
        <v>50</v>
      </c>
      <c r="F748" s="522"/>
      <c r="G748" s="333">
        <f t="shared" si="21"/>
        <v>1859.8399999999849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1</v>
      </c>
      <c r="C749" s="298">
        <v>46145</v>
      </c>
      <c r="D749" s="299" t="s">
        <v>311</v>
      </c>
      <c r="E749" s="522">
        <v>91.98</v>
      </c>
      <c r="F749" s="522"/>
      <c r="G749" s="333">
        <f t="shared" si="21"/>
        <v>1909.8399999999849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46145</v>
      </c>
      <c r="D750" s="299" t="s">
        <v>832</v>
      </c>
      <c r="E750" s="522">
        <v>24.68</v>
      </c>
      <c r="F750" s="522"/>
      <c r="G750" s="333">
        <f t="shared" si="21"/>
        <v>2001.8199999999849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46145</v>
      </c>
      <c r="D751" s="299" t="s">
        <v>358</v>
      </c>
      <c r="E751" s="522">
        <v>2.4900000000000002</v>
      </c>
      <c r="F751" s="522"/>
      <c r="G751" s="333">
        <f t="shared" si="21"/>
        <v>2026.499999999985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22</v>
      </c>
      <c r="C752" s="298">
        <v>46145</v>
      </c>
      <c r="D752" s="299" t="s">
        <v>861</v>
      </c>
      <c r="E752" s="522">
        <v>12.77</v>
      </c>
      <c r="F752" s="522"/>
      <c r="G752" s="333">
        <f t="shared" si="21"/>
        <v>2028.989999999985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46145</v>
      </c>
      <c r="D753" s="299" t="s">
        <v>458</v>
      </c>
      <c r="E753" s="522">
        <v>192.97</v>
      </c>
      <c r="F753" s="522"/>
      <c r="G753" s="333">
        <f t="shared" si="21"/>
        <v>2041.759999999985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46145</v>
      </c>
      <c r="D754" s="299" t="s">
        <v>348</v>
      </c>
      <c r="E754" s="522">
        <v>9.35</v>
      </c>
      <c r="F754" s="522"/>
      <c r="G754" s="333">
        <f t="shared" si="21"/>
        <v>2234.729999999985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46144</v>
      </c>
      <c r="D755" s="299" t="s">
        <v>310</v>
      </c>
      <c r="E755" s="522">
        <v>57.69</v>
      </c>
      <c r="F755" s="522"/>
      <c r="G755" s="333">
        <f t="shared" si="21"/>
        <v>2244.0799999999849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46144</v>
      </c>
      <c r="D756" s="299" t="s">
        <v>310</v>
      </c>
      <c r="E756" s="522">
        <v>6.37</v>
      </c>
      <c r="F756" s="522"/>
      <c r="G756" s="333">
        <f t="shared" si="21"/>
        <v>2301.769999999985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46144</v>
      </c>
      <c r="D757" s="299" t="s">
        <v>375</v>
      </c>
      <c r="E757" s="522">
        <v>6.37</v>
      </c>
      <c r="F757" s="522"/>
      <c r="G757" s="333">
        <f t="shared" si="21"/>
        <v>2308.1399999999849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46144</v>
      </c>
      <c r="D758" s="299" t="s">
        <v>300</v>
      </c>
      <c r="E758" s="522">
        <v>41.51</v>
      </c>
      <c r="F758" s="522"/>
      <c r="G758" s="333">
        <f t="shared" si="21"/>
        <v>2314.5099999999848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7</v>
      </c>
      <c r="C759" s="298">
        <v>46144</v>
      </c>
      <c r="D759" s="299" t="s">
        <v>833</v>
      </c>
      <c r="E759" s="522">
        <v>74.53</v>
      </c>
      <c r="F759" s="522"/>
      <c r="G759" s="333">
        <f t="shared" si="21"/>
        <v>2356.019999999985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46144</v>
      </c>
      <c r="D760" s="299" t="s">
        <v>306</v>
      </c>
      <c r="E760" s="522">
        <v>72.73</v>
      </c>
      <c r="F760" s="522"/>
      <c r="G760" s="333">
        <f t="shared" si="21"/>
        <v>2430.5499999999852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46144</v>
      </c>
      <c r="D761" s="299" t="s">
        <v>348</v>
      </c>
      <c r="E761" s="522">
        <v>25</v>
      </c>
      <c r="F761" s="522"/>
      <c r="G761" s="333">
        <f t="shared" si="21"/>
        <v>2503.2799999999852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46144</v>
      </c>
      <c r="D762" s="299" t="s">
        <v>485</v>
      </c>
      <c r="E762" s="522">
        <v>121.4</v>
      </c>
      <c r="F762" s="522">
        <v>121.4</v>
      </c>
      <c r="G762" s="333">
        <f t="shared" si="21"/>
        <v>2528.2799999999852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46144</v>
      </c>
      <c r="D763" s="299" t="s">
        <v>348</v>
      </c>
      <c r="E763" s="522">
        <v>9.73</v>
      </c>
      <c r="F763" s="522"/>
      <c r="G763" s="333">
        <f t="shared" si="21"/>
        <v>2528.2799999999852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46143</v>
      </c>
      <c r="D764" s="299" t="s">
        <v>358</v>
      </c>
      <c r="E764" s="522">
        <v>8.9700000000000006</v>
      </c>
      <c r="F764" s="522"/>
      <c r="G764" s="333">
        <f t="shared" si="21"/>
        <v>2538.0099999999852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s="540" customFormat="1" ht="12" customHeight="1" x14ac:dyDescent="0.3">
      <c r="A765" s="530" t="s">
        <v>284</v>
      </c>
      <c r="B765" s="531">
        <v>37</v>
      </c>
      <c r="C765" s="532">
        <v>46142</v>
      </c>
      <c r="D765" s="533" t="s">
        <v>285</v>
      </c>
      <c r="E765" s="534">
        <v>5616.82</v>
      </c>
      <c r="F765" s="534"/>
      <c r="G765" s="535">
        <f t="shared" si="21"/>
        <v>2546.979999999985</v>
      </c>
      <c r="H765" s="536"/>
      <c r="I765" s="537"/>
      <c r="J765" s="538"/>
      <c r="K765" s="539"/>
      <c r="L765" s="538"/>
      <c r="M765" s="539"/>
      <c r="N765" s="538"/>
      <c r="O765" s="539"/>
      <c r="P765" s="538"/>
      <c r="Q765" s="539"/>
      <c r="R765" s="538"/>
      <c r="S765" s="539"/>
      <c r="T765" s="538"/>
    </row>
    <row r="766" spans="1:20" ht="12" customHeight="1" x14ac:dyDescent="0.3">
      <c r="A766" s="329" t="s">
        <v>286</v>
      </c>
      <c r="B766" s="330">
        <v>25</v>
      </c>
      <c r="C766" s="298">
        <v>46142</v>
      </c>
      <c r="D766" s="298" t="s">
        <v>204</v>
      </c>
      <c r="E766" s="331">
        <v>350</v>
      </c>
      <c r="F766" s="331"/>
      <c r="G766" s="333">
        <f t="shared" ref="G766:G767" si="22">G767-E766+F766</f>
        <v>8163.7999999999847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26</v>
      </c>
      <c r="C767" s="298">
        <v>46142</v>
      </c>
      <c r="D767" s="298" t="s">
        <v>205</v>
      </c>
      <c r="E767" s="331">
        <v>320</v>
      </c>
      <c r="F767" s="331"/>
      <c r="G767" s="333">
        <f t="shared" si="22"/>
        <v>8513.7999999999847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27</v>
      </c>
      <c r="C768" s="298">
        <v>46142</v>
      </c>
      <c r="D768" s="298" t="s">
        <v>206</v>
      </c>
      <c r="E768" s="331">
        <v>25</v>
      </c>
      <c r="F768" s="331"/>
      <c r="G768" s="333">
        <f t="shared" ref="G768:G1019" si="23">G769-E768+F768</f>
        <v>8833.7999999999847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28</v>
      </c>
      <c r="C769" s="298">
        <v>46142</v>
      </c>
      <c r="D769" s="298" t="s">
        <v>207</v>
      </c>
      <c r="E769" s="331">
        <v>25</v>
      </c>
      <c r="F769" s="331"/>
      <c r="G769" s="333">
        <f t="shared" si="23"/>
        <v>8858.7999999999847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29</v>
      </c>
      <c r="C770" s="298">
        <v>46142</v>
      </c>
      <c r="D770" s="298" t="s">
        <v>208</v>
      </c>
      <c r="E770" s="331">
        <v>45</v>
      </c>
      <c r="F770" s="331"/>
      <c r="G770" s="333">
        <f t="shared" si="23"/>
        <v>8883.7999999999847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30</v>
      </c>
      <c r="C771" s="298">
        <v>46142</v>
      </c>
      <c r="D771" s="298" t="s">
        <v>209</v>
      </c>
      <c r="E771" s="331">
        <v>400</v>
      </c>
      <c r="F771" s="331"/>
      <c r="G771" s="333">
        <f t="shared" si="23"/>
        <v>8928.7999999999847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31</v>
      </c>
      <c r="C772" s="298">
        <v>46142</v>
      </c>
      <c r="D772" s="298" t="s">
        <v>210</v>
      </c>
      <c r="E772" s="331">
        <v>375</v>
      </c>
      <c r="F772" s="331"/>
      <c r="G772" s="333">
        <f t="shared" si="23"/>
        <v>9328.7999999999847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286</v>
      </c>
      <c r="B773" s="330">
        <v>32</v>
      </c>
      <c r="C773" s="298">
        <v>46142</v>
      </c>
      <c r="D773" s="298" t="s">
        <v>211</v>
      </c>
      <c r="E773" s="331">
        <v>100</v>
      </c>
      <c r="F773" s="331"/>
      <c r="G773" s="333">
        <f t="shared" si="23"/>
        <v>9703.7999999999847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286</v>
      </c>
      <c r="B774" s="330">
        <v>33</v>
      </c>
      <c r="C774" s="298">
        <v>46142</v>
      </c>
      <c r="D774" s="298" t="s">
        <v>212</v>
      </c>
      <c r="E774" s="331">
        <v>85</v>
      </c>
      <c r="F774" s="331"/>
      <c r="G774" s="333">
        <f t="shared" si="23"/>
        <v>9803.7999999999847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286</v>
      </c>
      <c r="B775" s="330">
        <v>34</v>
      </c>
      <c r="C775" s="298">
        <v>46142</v>
      </c>
      <c r="D775" s="298" t="s">
        <v>213</v>
      </c>
      <c r="E775" s="331">
        <v>230</v>
      </c>
      <c r="F775" s="331"/>
      <c r="G775" s="333">
        <f t="shared" si="23"/>
        <v>9888.7999999999847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286</v>
      </c>
      <c r="B776" s="330">
        <v>35</v>
      </c>
      <c r="C776" s="298">
        <v>46142</v>
      </c>
      <c r="D776" s="298" t="s">
        <v>214</v>
      </c>
      <c r="E776" s="331">
        <v>45</v>
      </c>
      <c r="F776" s="331"/>
      <c r="G776" s="333">
        <f t="shared" si="23"/>
        <v>10118.799999999985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46142</v>
      </c>
      <c r="D777" s="299" t="s">
        <v>288</v>
      </c>
      <c r="E777" s="331">
        <v>185.64</v>
      </c>
      <c r="F777" s="331">
        <v>185.64</v>
      </c>
      <c r="G777" s="333">
        <f t="shared" si="23"/>
        <v>10163.799999999985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46142</v>
      </c>
      <c r="D778" s="299" t="s">
        <v>290</v>
      </c>
      <c r="E778" s="331">
        <v>30</v>
      </c>
      <c r="F778" s="331"/>
      <c r="G778" s="333">
        <f t="shared" si="23"/>
        <v>10163.799999999985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291</v>
      </c>
      <c r="B779" s="330">
        <v>39</v>
      </c>
      <c r="C779" s="298">
        <v>46142</v>
      </c>
      <c r="D779" s="299" t="s">
        <v>292</v>
      </c>
      <c r="E779" s="331"/>
      <c r="F779" s="331">
        <v>2763.78</v>
      </c>
      <c r="G779" s="333">
        <f t="shared" si="23"/>
        <v>10193.799999999985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38</v>
      </c>
      <c r="C780" s="298">
        <v>46142</v>
      </c>
      <c r="D780" s="299" t="s">
        <v>293</v>
      </c>
      <c r="E780" s="331"/>
      <c r="F780" s="331">
        <v>4597.82</v>
      </c>
      <c r="G780" s="333">
        <f t="shared" si="23"/>
        <v>7430.019999999985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42</v>
      </c>
      <c r="C781" s="298">
        <v>46142</v>
      </c>
      <c r="D781" s="299" t="s">
        <v>200</v>
      </c>
      <c r="E781" s="331">
        <v>50.92</v>
      </c>
      <c r="F781" s="331"/>
      <c r="G781" s="333">
        <f t="shared" si="23"/>
        <v>2832.1999999999853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43</v>
      </c>
      <c r="C782" s="298">
        <v>46142</v>
      </c>
      <c r="D782" s="299" t="s">
        <v>201</v>
      </c>
      <c r="E782" s="331">
        <v>50.92</v>
      </c>
      <c r="F782" s="331"/>
      <c r="G782" s="333">
        <f t="shared" si="23"/>
        <v>2883.1199999999853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46142</v>
      </c>
      <c r="D783" s="299" t="s">
        <v>295</v>
      </c>
      <c r="E783" s="331">
        <v>35.799999999999997</v>
      </c>
      <c r="F783" s="331"/>
      <c r="G783" s="333">
        <f t="shared" si="23"/>
        <v>2934.0399999999854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10</v>
      </c>
      <c r="C784" s="298">
        <v>46142</v>
      </c>
      <c r="D784" s="299" t="s">
        <v>176</v>
      </c>
      <c r="E784" s="331">
        <v>17.899999999999999</v>
      </c>
      <c r="F784" s="331"/>
      <c r="G784" s="333">
        <f t="shared" si="23"/>
        <v>2969.8399999999856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46142</v>
      </c>
      <c r="D785" s="299" t="s">
        <v>296</v>
      </c>
      <c r="E785" s="331">
        <v>8.7200000000000006</v>
      </c>
      <c r="F785" s="331"/>
      <c r="G785" s="333">
        <f t="shared" si="23"/>
        <v>2987.7399999999857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46142</v>
      </c>
      <c r="D786" s="299" t="s">
        <v>297</v>
      </c>
      <c r="E786" s="331">
        <v>100</v>
      </c>
      <c r="F786" s="331"/>
      <c r="G786" s="333">
        <f t="shared" si="23"/>
        <v>2996.4599999999855</v>
      </c>
      <c r="H786" s="334" t="s">
        <v>298</v>
      </c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46142</v>
      </c>
      <c r="D787" s="299" t="s">
        <v>297</v>
      </c>
      <c r="E787" s="331">
        <v>100</v>
      </c>
      <c r="F787" s="331"/>
      <c r="G787" s="333">
        <f t="shared" si="23"/>
        <v>3096.4599999999855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46142</v>
      </c>
      <c r="D788" s="299" t="s">
        <v>297</v>
      </c>
      <c r="E788" s="331">
        <v>100</v>
      </c>
      <c r="F788" s="331"/>
      <c r="G788" s="333">
        <f t="shared" si="23"/>
        <v>3196.4599999999855</v>
      </c>
      <c r="H788" s="334" t="s">
        <v>298</v>
      </c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46142</v>
      </c>
      <c r="D789" s="299" t="s">
        <v>297</v>
      </c>
      <c r="E789" s="331">
        <v>100</v>
      </c>
      <c r="F789" s="331"/>
      <c r="G789" s="333">
        <f t="shared" si="23"/>
        <v>3296.4599999999855</v>
      </c>
      <c r="H789" s="334" t="s">
        <v>298</v>
      </c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291</v>
      </c>
      <c r="B790" s="330">
        <v>41</v>
      </c>
      <c r="C790" s="298">
        <v>46142</v>
      </c>
      <c r="D790" s="299" t="s">
        <v>299</v>
      </c>
      <c r="E790" s="331"/>
      <c r="F790" s="331">
        <v>250</v>
      </c>
      <c r="G790" s="333">
        <f t="shared" si="23"/>
        <v>3396.4599999999855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46142</v>
      </c>
      <c r="D791" s="299" t="s">
        <v>300</v>
      </c>
      <c r="E791" s="331">
        <v>42.44</v>
      </c>
      <c r="F791" s="331"/>
      <c r="G791" s="333">
        <f t="shared" si="23"/>
        <v>3146.4599999999855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46142</v>
      </c>
      <c r="D792" s="299" t="s">
        <v>300</v>
      </c>
      <c r="E792" s="331">
        <v>24.05</v>
      </c>
      <c r="F792" s="331"/>
      <c r="G792" s="333">
        <f t="shared" si="23"/>
        <v>3188.8999999999855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46141</v>
      </c>
      <c r="D793" s="299" t="s">
        <v>301</v>
      </c>
      <c r="E793" s="331">
        <v>31.8</v>
      </c>
      <c r="F793" s="331"/>
      <c r="G793" s="333">
        <f t="shared" si="23"/>
        <v>3212.9499999999857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46141</v>
      </c>
      <c r="D794" s="299" t="s">
        <v>302</v>
      </c>
      <c r="E794" s="331">
        <v>100</v>
      </c>
      <c r="F794" s="331"/>
      <c r="G794" s="333">
        <f t="shared" si="23"/>
        <v>3244.7499999999859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46141</v>
      </c>
      <c r="D795" s="299" t="s">
        <v>303</v>
      </c>
      <c r="E795" s="331">
        <v>75</v>
      </c>
      <c r="F795" s="331"/>
      <c r="G795" s="333">
        <f t="shared" si="23"/>
        <v>3344.7499999999859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46141</v>
      </c>
      <c r="D796" s="299" t="s">
        <v>304</v>
      </c>
      <c r="E796" s="331">
        <v>52.5</v>
      </c>
      <c r="F796" s="331"/>
      <c r="G796" s="333">
        <f t="shared" si="23"/>
        <v>3419.7499999999859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46141</v>
      </c>
      <c r="D797" s="299" t="s">
        <v>305</v>
      </c>
      <c r="E797" s="331">
        <v>-256</v>
      </c>
      <c r="F797" s="331"/>
      <c r="G797" s="333">
        <f t="shared" si="23"/>
        <v>3472.2499999999859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46140</v>
      </c>
      <c r="D798" s="299" t="s">
        <v>300</v>
      </c>
      <c r="E798" s="331">
        <v>20.38</v>
      </c>
      <c r="F798" s="331"/>
      <c r="G798" s="333">
        <f t="shared" si="23"/>
        <v>3216.2499999999859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46140</v>
      </c>
      <c r="D799" s="299" t="s">
        <v>296</v>
      </c>
      <c r="E799" s="331">
        <v>15.41</v>
      </c>
      <c r="F799" s="331"/>
      <c r="G799" s="333">
        <f t="shared" si="23"/>
        <v>3236.629999999986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46140</v>
      </c>
      <c r="D800" s="299" t="s">
        <v>296</v>
      </c>
      <c r="E800" s="331">
        <v>33.840000000000003</v>
      </c>
      <c r="F800" s="331"/>
      <c r="G800" s="333">
        <f t="shared" si="23"/>
        <v>3252.0399999999859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46140</v>
      </c>
      <c r="D801" s="299" t="s">
        <v>306</v>
      </c>
      <c r="E801" s="331">
        <v>5.3</v>
      </c>
      <c r="F801" s="331"/>
      <c r="G801" s="333">
        <f t="shared" si="23"/>
        <v>3285.879999999986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46140</v>
      </c>
      <c r="D802" s="299" t="s">
        <v>307</v>
      </c>
      <c r="E802" s="331">
        <v>500</v>
      </c>
      <c r="F802" s="331"/>
      <c r="G802" s="333">
        <f t="shared" si="23"/>
        <v>3291.1799999999862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46140</v>
      </c>
      <c r="D803" s="299" t="s">
        <v>308</v>
      </c>
      <c r="E803" s="331">
        <v>47.99</v>
      </c>
      <c r="F803" s="331"/>
      <c r="G803" s="333">
        <f t="shared" si="23"/>
        <v>3791.1799999999862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46139</v>
      </c>
      <c r="D804" s="299" t="s">
        <v>309</v>
      </c>
      <c r="E804" s="331">
        <v>13.11</v>
      </c>
      <c r="F804" s="331"/>
      <c r="G804" s="333">
        <f t="shared" si="23"/>
        <v>3839.169999999986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46139</v>
      </c>
      <c r="D805" s="299" t="s">
        <v>310</v>
      </c>
      <c r="E805" s="331">
        <v>30.54</v>
      </c>
      <c r="F805" s="331"/>
      <c r="G805" s="333">
        <f t="shared" si="23"/>
        <v>3852.2799999999861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46139</v>
      </c>
      <c r="D806" s="299" t="s">
        <v>311</v>
      </c>
      <c r="E806" s="331">
        <v>163.01</v>
      </c>
      <c r="F806" s="331"/>
      <c r="G806" s="333">
        <f t="shared" si="23"/>
        <v>3882.8199999999861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46139</v>
      </c>
      <c r="D807" s="299" t="s">
        <v>312</v>
      </c>
      <c r="E807" s="331">
        <v>54.97</v>
      </c>
      <c r="F807" s="331"/>
      <c r="G807" s="333">
        <f t="shared" si="23"/>
        <v>4045.8299999999858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46139</v>
      </c>
      <c r="D808" s="299" t="s">
        <v>306</v>
      </c>
      <c r="E808" s="331">
        <v>51.28</v>
      </c>
      <c r="F808" s="331"/>
      <c r="G808" s="333">
        <f t="shared" si="23"/>
        <v>4100.7999999999856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46138</v>
      </c>
      <c r="D809" s="299" t="s">
        <v>312</v>
      </c>
      <c r="E809" s="331">
        <v>38.979999999999997</v>
      </c>
      <c r="F809" s="331"/>
      <c r="G809" s="333">
        <f t="shared" si="23"/>
        <v>4152.0799999999854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46138</v>
      </c>
      <c r="D810" s="299" t="s">
        <v>313</v>
      </c>
      <c r="E810" s="331">
        <v>39.83</v>
      </c>
      <c r="F810" s="331"/>
      <c r="G810" s="333">
        <f t="shared" si="23"/>
        <v>4191.0599999999849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46138</v>
      </c>
      <c r="D811" s="299" t="s">
        <v>313</v>
      </c>
      <c r="E811" s="331">
        <v>51.24</v>
      </c>
      <c r="F811" s="331"/>
      <c r="G811" s="333">
        <f t="shared" si="23"/>
        <v>4230.8899999999849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12</v>
      </c>
      <c r="C812" s="298">
        <v>46137</v>
      </c>
      <c r="D812" s="299" t="s">
        <v>314</v>
      </c>
      <c r="E812" s="331">
        <v>214.74</v>
      </c>
      <c r="F812" s="331"/>
      <c r="G812" s="333">
        <f t="shared" si="23"/>
        <v>4282.1299999999846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46136</v>
      </c>
      <c r="D813" s="299" t="s">
        <v>315</v>
      </c>
      <c r="E813" s="331">
        <v>127.68</v>
      </c>
      <c r="F813" s="331">
        <v>127.68</v>
      </c>
      <c r="G813" s="333">
        <f t="shared" si="23"/>
        <v>4496.8699999999844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46135</v>
      </c>
      <c r="D814" s="299" t="s">
        <v>863</v>
      </c>
      <c r="E814" s="331">
        <v>65</v>
      </c>
      <c r="F814" s="331"/>
      <c r="G814" s="333">
        <f t="shared" si="23"/>
        <v>4496.8699999999844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40</v>
      </c>
      <c r="C815" s="298">
        <v>46134</v>
      </c>
      <c r="D815" s="299" t="s">
        <v>316</v>
      </c>
      <c r="E815" s="331"/>
      <c r="F815" s="331">
        <v>838.69</v>
      </c>
      <c r="G815" s="333">
        <f t="shared" si="23"/>
        <v>4561.8699999999844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46134</v>
      </c>
      <c r="D816" s="299" t="s">
        <v>317</v>
      </c>
      <c r="E816" s="331">
        <v>17.03</v>
      </c>
      <c r="F816" s="331"/>
      <c r="G816" s="333">
        <f t="shared" si="23"/>
        <v>3723.1799999999848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46134</v>
      </c>
      <c r="D817" s="299" t="s">
        <v>312</v>
      </c>
      <c r="E817" s="331">
        <v>51.94</v>
      </c>
      <c r="F817" s="331"/>
      <c r="G817" s="333">
        <f t="shared" si="23"/>
        <v>3740.209999999985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46134</v>
      </c>
      <c r="D818" s="299" t="s">
        <v>306</v>
      </c>
      <c r="E818" s="331">
        <v>226.7</v>
      </c>
      <c r="F818" s="331"/>
      <c r="G818" s="333">
        <f t="shared" si="23"/>
        <v>3792.1499999999851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46133</v>
      </c>
      <c r="D819" s="299" t="s">
        <v>318</v>
      </c>
      <c r="E819" s="331">
        <v>70</v>
      </c>
      <c r="F819" s="331"/>
      <c r="G819" s="333">
        <f t="shared" si="23"/>
        <v>4018.8499999999849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46133</v>
      </c>
      <c r="D820" s="299" t="s">
        <v>319</v>
      </c>
      <c r="E820" s="331">
        <v>14.26</v>
      </c>
      <c r="F820" s="331"/>
      <c r="G820" s="333">
        <f t="shared" si="23"/>
        <v>4088.8499999999849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46133</v>
      </c>
      <c r="D821" s="299" t="s">
        <v>320</v>
      </c>
      <c r="E821" s="331">
        <v>8.51</v>
      </c>
      <c r="F821" s="331"/>
      <c r="G821" s="333">
        <f t="shared" si="23"/>
        <v>4103.1099999999851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46133</v>
      </c>
      <c r="D822" s="299" t="s">
        <v>321</v>
      </c>
      <c r="E822" s="331">
        <v>20</v>
      </c>
      <c r="F822" s="331"/>
      <c r="G822" s="333">
        <f t="shared" si="23"/>
        <v>4111.6199999999853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23</v>
      </c>
      <c r="C823" s="298">
        <v>46133</v>
      </c>
      <c r="D823" s="299" t="s">
        <v>67</v>
      </c>
      <c r="E823" s="331">
        <v>650.88</v>
      </c>
      <c r="F823" s="331"/>
      <c r="G823" s="333">
        <f t="shared" si="23"/>
        <v>4131.6199999999853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46133</v>
      </c>
      <c r="D824" s="299" t="s">
        <v>322</v>
      </c>
      <c r="E824" s="331">
        <v>15</v>
      </c>
      <c r="F824" s="331"/>
      <c r="G824" s="333">
        <f t="shared" si="23"/>
        <v>4782.4999999999854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46133</v>
      </c>
      <c r="D825" s="299" t="s">
        <v>322</v>
      </c>
      <c r="E825" s="331">
        <v>250</v>
      </c>
      <c r="F825" s="331"/>
      <c r="G825" s="333">
        <f t="shared" si="23"/>
        <v>4797.4999999999854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22</v>
      </c>
      <c r="C826" s="298">
        <v>46132</v>
      </c>
      <c r="D826" s="299" t="s">
        <v>323</v>
      </c>
      <c r="E826" s="331">
        <v>20.22</v>
      </c>
      <c r="F826" s="331"/>
      <c r="G826" s="333">
        <f t="shared" si="23"/>
        <v>5047.4999999999854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6</v>
      </c>
      <c r="C827" s="298">
        <v>46132</v>
      </c>
      <c r="D827" s="299" t="s">
        <v>403</v>
      </c>
      <c r="E827" s="331">
        <v>44</v>
      </c>
      <c r="F827" s="331"/>
      <c r="G827" s="333">
        <f t="shared" si="23"/>
        <v>5067.7199999999857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46132</v>
      </c>
      <c r="D828" s="299" t="s">
        <v>324</v>
      </c>
      <c r="E828" s="331">
        <v>12.01</v>
      </c>
      <c r="F828" s="331"/>
      <c r="G828" s="333">
        <f t="shared" si="23"/>
        <v>5111.7199999999857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46132</v>
      </c>
      <c r="D829" s="299" t="s">
        <v>296</v>
      </c>
      <c r="E829" s="331">
        <v>12.21</v>
      </c>
      <c r="F829" s="331"/>
      <c r="G829" s="333">
        <f t="shared" si="23"/>
        <v>5123.7299999999859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46132</v>
      </c>
      <c r="D830" s="299" t="s">
        <v>325</v>
      </c>
      <c r="E830" s="331">
        <v>46.4</v>
      </c>
      <c r="F830" s="331"/>
      <c r="G830" s="333">
        <f t="shared" si="23"/>
        <v>5135.939999999986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46131</v>
      </c>
      <c r="D831" s="299" t="s">
        <v>326</v>
      </c>
      <c r="E831" s="331">
        <v>31.7</v>
      </c>
      <c r="F831" s="331"/>
      <c r="G831" s="333">
        <f t="shared" si="23"/>
        <v>5182.3399999999856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46131</v>
      </c>
      <c r="D832" s="299" t="s">
        <v>327</v>
      </c>
      <c r="E832" s="331">
        <v>11.11</v>
      </c>
      <c r="F832" s="331"/>
      <c r="G832" s="333">
        <f t="shared" si="23"/>
        <v>5214.0399999999854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46131</v>
      </c>
      <c r="D833" s="299" t="s">
        <v>306</v>
      </c>
      <c r="E833" s="331">
        <v>79.16</v>
      </c>
      <c r="F833" s="331"/>
      <c r="G833" s="333">
        <f t="shared" si="23"/>
        <v>5225.1499999999851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46131</v>
      </c>
      <c r="D834" s="299" t="s">
        <v>328</v>
      </c>
      <c r="E834" s="331">
        <v>7.46</v>
      </c>
      <c r="F834" s="331"/>
      <c r="G834" s="333">
        <f t="shared" si="23"/>
        <v>5304.3099999999849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46131</v>
      </c>
      <c r="D835" s="299" t="s">
        <v>300</v>
      </c>
      <c r="E835" s="331">
        <v>13.83</v>
      </c>
      <c r="F835" s="331"/>
      <c r="G835" s="333">
        <f t="shared" si="23"/>
        <v>5311.769999999985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46131</v>
      </c>
      <c r="D836" s="299" t="s">
        <v>300</v>
      </c>
      <c r="E836" s="331">
        <v>30</v>
      </c>
      <c r="F836" s="331"/>
      <c r="G836" s="333">
        <f t="shared" si="23"/>
        <v>5325.5999999999849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46131</v>
      </c>
      <c r="D837" s="299" t="s">
        <v>300</v>
      </c>
      <c r="E837" s="331">
        <v>15.17</v>
      </c>
      <c r="F837" s="331"/>
      <c r="G837" s="333">
        <f t="shared" si="23"/>
        <v>5355.5999999999849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46130</v>
      </c>
      <c r="D838" s="299" t="s">
        <v>329</v>
      </c>
      <c r="E838" s="331">
        <v>75.55</v>
      </c>
      <c r="F838" s="331"/>
      <c r="G838" s="333">
        <f t="shared" si="23"/>
        <v>5370.769999999985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46130</v>
      </c>
      <c r="D839" s="299" t="s">
        <v>330</v>
      </c>
      <c r="E839" s="331">
        <v>26</v>
      </c>
      <c r="F839" s="331"/>
      <c r="G839" s="333">
        <f t="shared" si="23"/>
        <v>5446.3199999999852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46130</v>
      </c>
      <c r="D840" s="299" t="s">
        <v>311</v>
      </c>
      <c r="E840" s="331">
        <v>25.28</v>
      </c>
      <c r="F840" s="331"/>
      <c r="G840" s="333">
        <f t="shared" si="23"/>
        <v>5472.3199999999852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46130</v>
      </c>
      <c r="D841" s="299" t="s">
        <v>296</v>
      </c>
      <c r="E841" s="331">
        <v>7.76</v>
      </c>
      <c r="F841" s="331"/>
      <c r="G841" s="333">
        <f t="shared" si="23"/>
        <v>5497.5999999999849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46130</v>
      </c>
      <c r="D842" s="299" t="s">
        <v>401</v>
      </c>
      <c r="E842" s="331">
        <v>13.84</v>
      </c>
      <c r="F842" s="331"/>
      <c r="G842" s="333">
        <f t="shared" si="23"/>
        <v>5505.3599999999851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46130</v>
      </c>
      <c r="D843" s="299" t="s">
        <v>331</v>
      </c>
      <c r="E843" s="331">
        <v>578.57000000000005</v>
      </c>
      <c r="F843" s="331">
        <v>578.57000000000005</v>
      </c>
      <c r="G843" s="333">
        <f t="shared" si="23"/>
        <v>5519.1999999999853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46129</v>
      </c>
      <c r="D844" s="299" t="s">
        <v>324</v>
      </c>
      <c r="E844" s="331">
        <v>12.84</v>
      </c>
      <c r="F844" s="331"/>
      <c r="G844" s="333">
        <f t="shared" si="23"/>
        <v>5519.1999999999853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46129</v>
      </c>
      <c r="D845" s="299" t="s">
        <v>332</v>
      </c>
      <c r="E845" s="331">
        <v>59.71</v>
      </c>
      <c r="F845" s="331"/>
      <c r="G845" s="333">
        <f t="shared" si="23"/>
        <v>5532.0399999999854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21</v>
      </c>
      <c r="C846" s="298">
        <v>46129</v>
      </c>
      <c r="D846" s="299" t="s">
        <v>194</v>
      </c>
      <c r="E846" s="331">
        <v>75.599999999999994</v>
      </c>
      <c r="F846" s="331"/>
      <c r="G846" s="333">
        <f t="shared" si="23"/>
        <v>5591.7499999999854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43</v>
      </c>
      <c r="C847" s="298">
        <v>46129</v>
      </c>
      <c r="D847" s="299" t="s">
        <v>333</v>
      </c>
      <c r="E847" s="331">
        <v>22.35</v>
      </c>
      <c r="F847" s="331"/>
      <c r="G847" s="333">
        <f t="shared" si="23"/>
        <v>5667.3499999999858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42</v>
      </c>
      <c r="C848" s="298">
        <v>46129</v>
      </c>
      <c r="D848" s="299" t="s">
        <v>333</v>
      </c>
      <c r="E848" s="331">
        <v>37.25</v>
      </c>
      <c r="F848" s="331"/>
      <c r="G848" s="333">
        <f t="shared" si="23"/>
        <v>5689.6999999999862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46129</v>
      </c>
      <c r="D849" s="299" t="s">
        <v>319</v>
      </c>
      <c r="E849" s="331">
        <v>35.119999999999997</v>
      </c>
      <c r="F849" s="331"/>
      <c r="G849" s="333">
        <f t="shared" si="23"/>
        <v>5726.9499999999862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46129</v>
      </c>
      <c r="D850" s="299" t="s">
        <v>296</v>
      </c>
      <c r="E850" s="331">
        <v>8.7200000000000006</v>
      </c>
      <c r="F850" s="331"/>
      <c r="G850" s="333">
        <f t="shared" si="23"/>
        <v>5762.0699999999861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46129</v>
      </c>
      <c r="D851" s="299" t="s">
        <v>334</v>
      </c>
      <c r="E851" s="331">
        <v>13.21</v>
      </c>
      <c r="F851" s="331"/>
      <c r="G851" s="333">
        <f t="shared" si="23"/>
        <v>5770.7899999999863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17</v>
      </c>
      <c r="C852" s="298">
        <v>46129</v>
      </c>
      <c r="D852" s="299" t="s">
        <v>188</v>
      </c>
      <c r="E852" s="331">
        <v>42.65</v>
      </c>
      <c r="F852" s="331"/>
      <c r="G852" s="333">
        <f t="shared" si="23"/>
        <v>5783.9999999999864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335</v>
      </c>
      <c r="B853" s="330" t="s">
        <v>335</v>
      </c>
      <c r="C853" s="298">
        <v>46129</v>
      </c>
      <c r="D853" s="299" t="s">
        <v>336</v>
      </c>
      <c r="E853" s="331">
        <v>130.31</v>
      </c>
      <c r="F853" s="331"/>
      <c r="G853" s="333">
        <f t="shared" si="23"/>
        <v>5826.649999999986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15</v>
      </c>
      <c r="C854" s="298">
        <v>46129</v>
      </c>
      <c r="D854" s="299" t="s">
        <v>185</v>
      </c>
      <c r="E854" s="331">
        <v>131.22999999999999</v>
      </c>
      <c r="F854" s="331"/>
      <c r="G854" s="333">
        <f t="shared" si="23"/>
        <v>5956.9599999999864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46129</v>
      </c>
      <c r="D855" s="299" t="s">
        <v>337</v>
      </c>
      <c r="E855" s="331">
        <v>210</v>
      </c>
      <c r="F855" s="331"/>
      <c r="G855" s="333">
        <f t="shared" si="23"/>
        <v>6088.189999999986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23</v>
      </c>
      <c r="C856" s="298">
        <v>46129</v>
      </c>
      <c r="D856" s="299" t="s">
        <v>63</v>
      </c>
      <c r="E856" s="331">
        <v>529.46</v>
      </c>
      <c r="F856" s="331"/>
      <c r="G856" s="333">
        <f t="shared" si="23"/>
        <v>6298.189999999986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7</v>
      </c>
      <c r="C857" s="298">
        <v>46129</v>
      </c>
      <c r="D857" s="299" t="s">
        <v>338</v>
      </c>
      <c r="E857" s="331">
        <v>32.78</v>
      </c>
      <c r="F857" s="331"/>
      <c r="G857" s="333">
        <f t="shared" si="23"/>
        <v>6827.649999999986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46128</v>
      </c>
      <c r="D858" s="299" t="s">
        <v>310</v>
      </c>
      <c r="E858" s="331">
        <v>44.41</v>
      </c>
      <c r="F858" s="331"/>
      <c r="G858" s="333">
        <f t="shared" si="23"/>
        <v>6860.4299999999857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16</v>
      </c>
      <c r="C859" s="298">
        <v>46128</v>
      </c>
      <c r="D859" s="299" t="s">
        <v>339</v>
      </c>
      <c r="E859" s="331">
        <v>15</v>
      </c>
      <c r="F859" s="331"/>
      <c r="G859" s="333">
        <f t="shared" si="23"/>
        <v>6904.8399999999856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46128</v>
      </c>
      <c r="D860" s="299" t="s">
        <v>301</v>
      </c>
      <c r="E860" s="331">
        <v>41.95</v>
      </c>
      <c r="F860" s="331"/>
      <c r="G860" s="333">
        <f t="shared" si="23"/>
        <v>6919.8399999999856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46128</v>
      </c>
      <c r="D861" s="299" t="s">
        <v>340</v>
      </c>
      <c r="E861" s="331">
        <v>21.3</v>
      </c>
      <c r="F861" s="331"/>
      <c r="G861" s="333">
        <f t="shared" si="23"/>
        <v>6961.7899999999854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46128</v>
      </c>
      <c r="D862" s="299" t="s">
        <v>296</v>
      </c>
      <c r="E862" s="331">
        <v>70.03</v>
      </c>
      <c r="F862" s="331"/>
      <c r="G862" s="333">
        <f t="shared" si="23"/>
        <v>6983.0899999999856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46128</v>
      </c>
      <c r="D863" s="299" t="s">
        <v>296</v>
      </c>
      <c r="E863" s="331">
        <v>11.48</v>
      </c>
      <c r="F863" s="331"/>
      <c r="G863" s="333">
        <f t="shared" si="23"/>
        <v>7053.1199999999853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46128</v>
      </c>
      <c r="D864" s="299" t="s">
        <v>341</v>
      </c>
      <c r="E864" s="331">
        <v>26.61</v>
      </c>
      <c r="F864" s="331"/>
      <c r="G864" s="333">
        <f t="shared" si="23"/>
        <v>7064.5999999999849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46128</v>
      </c>
      <c r="D865" s="299" t="s">
        <v>342</v>
      </c>
      <c r="E865" s="331">
        <v>42.59</v>
      </c>
      <c r="F865" s="331"/>
      <c r="G865" s="333">
        <f t="shared" si="23"/>
        <v>7091.2099999999846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46128</v>
      </c>
      <c r="D866" s="299" t="s">
        <v>300</v>
      </c>
      <c r="E866" s="331">
        <v>20.58</v>
      </c>
      <c r="F866" s="331"/>
      <c r="G866" s="333">
        <f t="shared" si="23"/>
        <v>7133.7999999999847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11</v>
      </c>
      <c r="C867" s="298">
        <v>46128</v>
      </c>
      <c r="D867" s="299" t="s">
        <v>178</v>
      </c>
      <c r="E867" s="331">
        <v>267.91000000000003</v>
      </c>
      <c r="F867" s="331"/>
      <c r="G867" s="333">
        <f t="shared" si="23"/>
        <v>7154.3799999999846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41</v>
      </c>
      <c r="C868" s="298">
        <v>46128</v>
      </c>
      <c r="D868" s="299" t="s">
        <v>299</v>
      </c>
      <c r="E868" s="331"/>
      <c r="F868" s="331">
        <v>300</v>
      </c>
      <c r="G868" s="333">
        <f t="shared" si="23"/>
        <v>7422.2899999999845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291</v>
      </c>
      <c r="B869" s="330">
        <v>39</v>
      </c>
      <c r="C869" s="298">
        <v>46128</v>
      </c>
      <c r="D869" s="299" t="s">
        <v>292</v>
      </c>
      <c r="E869" s="331"/>
      <c r="F869" s="331">
        <v>2763.78</v>
      </c>
      <c r="G869" s="333">
        <f t="shared" si="23"/>
        <v>7122.2899999999845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46127</v>
      </c>
      <c r="D870" s="299" t="s">
        <v>343</v>
      </c>
      <c r="E870" s="331">
        <v>93.71</v>
      </c>
      <c r="F870" s="331">
        <v>93.71</v>
      </c>
      <c r="G870" s="333">
        <f t="shared" si="23"/>
        <v>4358.5099999999848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46127</v>
      </c>
      <c r="D871" s="299" t="s">
        <v>344</v>
      </c>
      <c r="E871" s="331">
        <v>27</v>
      </c>
      <c r="F871" s="331"/>
      <c r="G871" s="333">
        <f t="shared" si="23"/>
        <v>4358.5099999999848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38</v>
      </c>
      <c r="C872" s="298">
        <v>46127</v>
      </c>
      <c r="D872" s="299" t="s">
        <v>293</v>
      </c>
      <c r="E872" s="331"/>
      <c r="F872" s="331">
        <v>4597.82</v>
      </c>
      <c r="G872" s="333">
        <f t="shared" si="23"/>
        <v>4385.5099999999848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46127</v>
      </c>
      <c r="D873" s="299" t="s">
        <v>296</v>
      </c>
      <c r="E873" s="331">
        <v>14.67</v>
      </c>
      <c r="F873" s="331"/>
      <c r="G873" s="333">
        <f t="shared" si="23"/>
        <v>-212.31000000001481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46127</v>
      </c>
      <c r="D874" s="299" t="s">
        <v>345</v>
      </c>
      <c r="E874" s="331">
        <v>102.2</v>
      </c>
      <c r="F874" s="331"/>
      <c r="G874" s="333">
        <f t="shared" si="23"/>
        <v>-197.64000000001482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46126</v>
      </c>
      <c r="D875" s="299" t="s">
        <v>319</v>
      </c>
      <c r="E875" s="331">
        <v>15.53</v>
      </c>
      <c r="F875" s="331"/>
      <c r="G875" s="333">
        <f t="shared" si="23"/>
        <v>-95.440000000014805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24</v>
      </c>
      <c r="C876" s="298">
        <v>46126</v>
      </c>
      <c r="D876" s="299" t="s">
        <v>860</v>
      </c>
      <c r="E876" s="331">
        <v>105.33</v>
      </c>
      <c r="F876" s="331"/>
      <c r="G876" s="333">
        <f t="shared" si="23"/>
        <v>-79.910000000014804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46125</v>
      </c>
      <c r="D877" s="299" t="s">
        <v>346</v>
      </c>
      <c r="E877" s="331">
        <v>11.64</v>
      </c>
      <c r="F877" s="331"/>
      <c r="G877" s="333">
        <f t="shared" si="23"/>
        <v>25.419999999985201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46125</v>
      </c>
      <c r="D878" s="299" t="s">
        <v>306</v>
      </c>
      <c r="E878" s="331">
        <v>50.71</v>
      </c>
      <c r="F878" s="331"/>
      <c r="G878" s="333">
        <f t="shared" si="23"/>
        <v>37.059999999985202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46125</v>
      </c>
      <c r="D879" s="299" t="s">
        <v>334</v>
      </c>
      <c r="E879" s="331">
        <v>11.06</v>
      </c>
      <c r="F879" s="331"/>
      <c r="G879" s="333">
        <f t="shared" si="23"/>
        <v>87.769999999985203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46125</v>
      </c>
      <c r="D880" s="299" t="s">
        <v>295</v>
      </c>
      <c r="E880" s="331">
        <v>35.979999999999997</v>
      </c>
      <c r="F880" s="331"/>
      <c r="G880" s="333">
        <f t="shared" si="23"/>
        <v>98.829999999985205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46125</v>
      </c>
      <c r="D881" s="299" t="s">
        <v>347</v>
      </c>
      <c r="E881" s="331">
        <v>7.83</v>
      </c>
      <c r="F881" s="331"/>
      <c r="G881" s="333">
        <f t="shared" si="23"/>
        <v>134.80999999998519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46125</v>
      </c>
      <c r="D882" s="299" t="s">
        <v>348</v>
      </c>
      <c r="E882" s="331">
        <v>4.1900000000000004</v>
      </c>
      <c r="F882" s="331"/>
      <c r="G882" s="333">
        <f t="shared" si="23"/>
        <v>142.63999999998521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46125</v>
      </c>
      <c r="D883" s="299" t="s">
        <v>349</v>
      </c>
      <c r="E883" s="331">
        <v>39.25</v>
      </c>
      <c r="F883" s="331"/>
      <c r="G883" s="333">
        <f t="shared" si="23"/>
        <v>146.8299999999852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46125</v>
      </c>
      <c r="D884" s="299" t="s">
        <v>350</v>
      </c>
      <c r="E884" s="331">
        <v>318.36</v>
      </c>
      <c r="F884" s="331">
        <v>318.36</v>
      </c>
      <c r="G884" s="333">
        <f t="shared" si="23"/>
        <v>186.0799999999852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19</v>
      </c>
      <c r="C885" s="298">
        <v>46125</v>
      </c>
      <c r="D885" s="299" t="s">
        <v>191</v>
      </c>
      <c r="E885" s="331">
        <v>200</v>
      </c>
      <c r="F885" s="331"/>
      <c r="G885" s="333">
        <f t="shared" si="23"/>
        <v>186.0799999999852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46124</v>
      </c>
      <c r="D886" s="299" t="s">
        <v>304</v>
      </c>
      <c r="E886" s="331">
        <v>136.05000000000001</v>
      </c>
      <c r="F886" s="331"/>
      <c r="G886" s="333">
        <f t="shared" si="23"/>
        <v>386.0799999999852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46124</v>
      </c>
      <c r="D887" s="299" t="s">
        <v>348</v>
      </c>
      <c r="E887" s="331">
        <v>13.09</v>
      </c>
      <c r="F887" s="331"/>
      <c r="G887" s="333">
        <f t="shared" si="23"/>
        <v>522.12999999998522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46124</v>
      </c>
      <c r="D888" s="299" t="s">
        <v>319</v>
      </c>
      <c r="E888" s="331">
        <v>24.47</v>
      </c>
      <c r="F888" s="331"/>
      <c r="G888" s="333">
        <f t="shared" si="23"/>
        <v>535.21999999998525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46124</v>
      </c>
      <c r="D889" s="299" t="s">
        <v>319</v>
      </c>
      <c r="E889" s="331">
        <v>14.29</v>
      </c>
      <c r="F889" s="331"/>
      <c r="G889" s="333">
        <f t="shared" si="23"/>
        <v>559.68999999998528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22</v>
      </c>
      <c r="C890" s="298">
        <v>46124</v>
      </c>
      <c r="D890" s="299" t="s">
        <v>835</v>
      </c>
      <c r="E890" s="331">
        <v>9.57</v>
      </c>
      <c r="F890" s="331"/>
      <c r="G890" s="333">
        <f t="shared" si="23"/>
        <v>573.97999999998524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46124</v>
      </c>
      <c r="D891" s="299" t="s">
        <v>351</v>
      </c>
      <c r="E891" s="331">
        <v>25</v>
      </c>
      <c r="F891" s="331"/>
      <c r="G891" s="333">
        <f t="shared" si="23"/>
        <v>583.54999999998529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22</v>
      </c>
      <c r="C892" s="298">
        <v>46123</v>
      </c>
      <c r="D892" s="299" t="s">
        <v>352</v>
      </c>
      <c r="E892" s="331">
        <v>19.16</v>
      </c>
      <c r="F892" s="331"/>
      <c r="G892" s="333">
        <f t="shared" si="23"/>
        <v>608.54999999998529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46123</v>
      </c>
      <c r="D893" s="299" t="s">
        <v>301</v>
      </c>
      <c r="E893" s="331">
        <v>20.91</v>
      </c>
      <c r="F893" s="331"/>
      <c r="G893" s="333">
        <f t="shared" si="23"/>
        <v>627.70999999998526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46123</v>
      </c>
      <c r="D894" s="299" t="s">
        <v>296</v>
      </c>
      <c r="E894" s="331">
        <v>12.44</v>
      </c>
      <c r="F894" s="331"/>
      <c r="G894" s="333">
        <f t="shared" si="23"/>
        <v>648.61999999998523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46123</v>
      </c>
      <c r="D895" s="299" t="s">
        <v>353</v>
      </c>
      <c r="E895" s="331">
        <v>41.34</v>
      </c>
      <c r="F895" s="331"/>
      <c r="G895" s="333">
        <f t="shared" si="23"/>
        <v>661.05999999998528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46122</v>
      </c>
      <c r="D896" s="299" t="s">
        <v>446</v>
      </c>
      <c r="E896" s="331">
        <v>-0.04</v>
      </c>
      <c r="F896" s="331"/>
      <c r="G896" s="333">
        <f t="shared" si="23"/>
        <v>702.39999999998531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5</v>
      </c>
      <c r="C897" s="298">
        <v>46122</v>
      </c>
      <c r="D897" s="299" t="s">
        <v>354</v>
      </c>
      <c r="E897" s="331">
        <v>372</v>
      </c>
      <c r="F897" s="331"/>
      <c r="G897" s="333">
        <f t="shared" si="23"/>
        <v>702.35999999998535</v>
      </c>
      <c r="H897" s="334" t="s">
        <v>298</v>
      </c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46122</v>
      </c>
      <c r="D898" s="299" t="s">
        <v>355</v>
      </c>
      <c r="E898" s="331">
        <v>15.22</v>
      </c>
      <c r="F898" s="331"/>
      <c r="G898" s="333">
        <f t="shared" si="23"/>
        <v>1074.3599999999853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46122</v>
      </c>
      <c r="D899" s="299" t="s">
        <v>296</v>
      </c>
      <c r="E899" s="331">
        <v>9.5500000000000007</v>
      </c>
      <c r="F899" s="331"/>
      <c r="G899" s="333">
        <f t="shared" si="23"/>
        <v>1089.5799999999854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46122</v>
      </c>
      <c r="D900" s="299" t="s">
        <v>356</v>
      </c>
      <c r="E900" s="331">
        <v>52.65</v>
      </c>
      <c r="F900" s="331"/>
      <c r="G900" s="333">
        <f t="shared" si="23"/>
        <v>1099.1299999999853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46122</v>
      </c>
      <c r="D901" s="299" t="s">
        <v>311</v>
      </c>
      <c r="E901" s="331">
        <v>68.989999999999995</v>
      </c>
      <c r="F901" s="331"/>
      <c r="G901" s="333">
        <f t="shared" si="23"/>
        <v>1151.7799999999854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46122</v>
      </c>
      <c r="D902" s="299" t="s">
        <v>324</v>
      </c>
      <c r="E902" s="331">
        <v>17.37</v>
      </c>
      <c r="F902" s="331"/>
      <c r="G902" s="333">
        <f t="shared" si="23"/>
        <v>1220.7699999999854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46121</v>
      </c>
      <c r="D903" s="299" t="s">
        <v>357</v>
      </c>
      <c r="E903" s="331">
        <v>64.42</v>
      </c>
      <c r="F903" s="331"/>
      <c r="G903" s="333">
        <f t="shared" si="23"/>
        <v>1238.1399999999853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46121</v>
      </c>
      <c r="D904" s="299" t="s">
        <v>358</v>
      </c>
      <c r="E904" s="331">
        <v>9.4700000000000006</v>
      </c>
      <c r="F904" s="331"/>
      <c r="G904" s="333">
        <f t="shared" si="23"/>
        <v>1302.5599999999854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46121</v>
      </c>
      <c r="D905" s="299" t="s">
        <v>854</v>
      </c>
      <c r="E905" s="331">
        <v>10.68</v>
      </c>
      <c r="F905" s="331"/>
      <c r="G905" s="333">
        <f t="shared" si="23"/>
        <v>1312.0299999999854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7</v>
      </c>
      <c r="C906" s="298">
        <v>46121</v>
      </c>
      <c r="D906" s="299" t="s">
        <v>359</v>
      </c>
      <c r="E906" s="331">
        <v>68.010000000000005</v>
      </c>
      <c r="F906" s="331"/>
      <c r="G906" s="333">
        <f t="shared" si="23"/>
        <v>1322.7099999999855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46121</v>
      </c>
      <c r="D907" s="299" t="s">
        <v>310</v>
      </c>
      <c r="E907" s="331">
        <v>40.85</v>
      </c>
      <c r="F907" s="331"/>
      <c r="G907" s="333">
        <f t="shared" si="23"/>
        <v>1390.7199999999855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46121</v>
      </c>
      <c r="D908" s="299" t="s">
        <v>360</v>
      </c>
      <c r="E908" s="331">
        <v>25</v>
      </c>
      <c r="F908" s="331"/>
      <c r="G908" s="333">
        <f t="shared" si="23"/>
        <v>1431.5699999999854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18</v>
      </c>
      <c r="C909" s="298">
        <v>46120</v>
      </c>
      <c r="D909" s="299" t="s">
        <v>361</v>
      </c>
      <c r="E909" s="331">
        <v>400</v>
      </c>
      <c r="F909" s="331"/>
      <c r="G909" s="333">
        <f t="shared" si="23"/>
        <v>1456.5699999999854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335</v>
      </c>
      <c r="B910" s="330" t="s">
        <v>335</v>
      </c>
      <c r="C910" s="298">
        <v>46120</v>
      </c>
      <c r="D910" s="299" t="s">
        <v>447</v>
      </c>
      <c r="E910" s="331">
        <v>44.96</v>
      </c>
      <c r="F910" s="331"/>
      <c r="G910" s="333">
        <f t="shared" si="23"/>
        <v>1856.5699999999854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13</v>
      </c>
      <c r="C911" s="298">
        <v>46120</v>
      </c>
      <c r="D911" s="299" t="s">
        <v>182</v>
      </c>
      <c r="E911" s="331">
        <v>104.98</v>
      </c>
      <c r="F911" s="331"/>
      <c r="G911" s="333">
        <f t="shared" si="23"/>
        <v>1901.5299999999854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46120</v>
      </c>
      <c r="D912" s="299" t="s">
        <v>296</v>
      </c>
      <c r="E912" s="331">
        <v>13.8</v>
      </c>
      <c r="F912" s="331"/>
      <c r="G912" s="333">
        <f t="shared" si="23"/>
        <v>2006.5099999999854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46120</v>
      </c>
      <c r="D913" s="299" t="s">
        <v>295</v>
      </c>
      <c r="E913" s="331">
        <v>37.92</v>
      </c>
      <c r="F913" s="331"/>
      <c r="G913" s="333">
        <f t="shared" si="23"/>
        <v>2020.3099999999854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46120</v>
      </c>
      <c r="D914" s="299" t="s">
        <v>300</v>
      </c>
      <c r="E914" s="331">
        <v>56.68</v>
      </c>
      <c r="F914" s="331"/>
      <c r="G914" s="333">
        <f t="shared" si="23"/>
        <v>2058.2299999999855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46120</v>
      </c>
      <c r="D915" s="299" t="s">
        <v>362</v>
      </c>
      <c r="E915" s="331">
        <v>29.26</v>
      </c>
      <c r="F915" s="331"/>
      <c r="G915" s="333">
        <f t="shared" si="23"/>
        <v>2114.9099999999853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9</v>
      </c>
      <c r="C916" s="298">
        <v>46119</v>
      </c>
      <c r="D916" s="299" t="s">
        <v>58</v>
      </c>
      <c r="E916" s="331">
        <v>1281.53</v>
      </c>
      <c r="F916" s="331"/>
      <c r="G916" s="333">
        <f t="shared" si="23"/>
        <v>2144.1699999999855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46119</v>
      </c>
      <c r="D917" s="299" t="s">
        <v>363</v>
      </c>
      <c r="E917" s="331">
        <v>25.84</v>
      </c>
      <c r="F917" s="331"/>
      <c r="G917" s="333">
        <f t="shared" si="23"/>
        <v>3425.6999999999853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46119</v>
      </c>
      <c r="D918" s="299" t="s">
        <v>319</v>
      </c>
      <c r="E918" s="331">
        <v>12.05</v>
      </c>
      <c r="F918" s="331"/>
      <c r="G918" s="333">
        <f t="shared" si="23"/>
        <v>3451.5399999999854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46119</v>
      </c>
      <c r="D919" s="299" t="s">
        <v>334</v>
      </c>
      <c r="E919" s="331">
        <v>82.04</v>
      </c>
      <c r="F919" s="331"/>
      <c r="G919" s="333">
        <f t="shared" si="23"/>
        <v>3463.5899999999856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46119</v>
      </c>
      <c r="D920" s="299" t="s">
        <v>364</v>
      </c>
      <c r="E920" s="331">
        <v>22.92</v>
      </c>
      <c r="F920" s="331"/>
      <c r="G920" s="333">
        <f t="shared" si="23"/>
        <v>3545.6299999999856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46118</v>
      </c>
      <c r="D921" s="299" t="s">
        <v>365</v>
      </c>
      <c r="E921" s="331">
        <v>400</v>
      </c>
      <c r="F921" s="331"/>
      <c r="G921" s="333">
        <f t="shared" si="23"/>
        <v>3568.5499999999856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14</v>
      </c>
      <c r="C922" s="298">
        <v>46118</v>
      </c>
      <c r="D922" s="299" t="s">
        <v>366</v>
      </c>
      <c r="E922" s="331">
        <v>66.67</v>
      </c>
      <c r="F922" s="331"/>
      <c r="G922" s="333">
        <f t="shared" si="23"/>
        <v>3968.5499999999856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14</v>
      </c>
      <c r="C923" s="298">
        <v>46118</v>
      </c>
      <c r="D923" s="299" t="s">
        <v>367</v>
      </c>
      <c r="E923" s="331">
        <v>70.25</v>
      </c>
      <c r="F923" s="331"/>
      <c r="G923" s="333">
        <f t="shared" si="23"/>
        <v>4035.2199999999857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46117</v>
      </c>
      <c r="D924" s="299" t="s">
        <v>368</v>
      </c>
      <c r="E924" s="331">
        <v>25.6</v>
      </c>
      <c r="F924" s="331"/>
      <c r="G924" s="333">
        <f t="shared" si="23"/>
        <v>4105.4699999999857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46117</v>
      </c>
      <c r="D925" s="299" t="s">
        <v>319</v>
      </c>
      <c r="E925" s="331">
        <v>8.56</v>
      </c>
      <c r="F925" s="331"/>
      <c r="G925" s="333">
        <f t="shared" si="23"/>
        <v>4131.0699999999861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46117</v>
      </c>
      <c r="D926" s="299" t="s">
        <v>369</v>
      </c>
      <c r="E926" s="331">
        <v>301.67</v>
      </c>
      <c r="F926" s="331"/>
      <c r="G926" s="333">
        <f t="shared" si="23"/>
        <v>4139.6299999999865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46116</v>
      </c>
      <c r="D927" s="299" t="s">
        <v>306</v>
      </c>
      <c r="E927" s="331">
        <v>176.85</v>
      </c>
      <c r="F927" s="331"/>
      <c r="G927" s="333">
        <f t="shared" si="23"/>
        <v>4441.2999999999865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1</v>
      </c>
      <c r="C928" s="298">
        <v>46116</v>
      </c>
      <c r="D928" s="299" t="s">
        <v>311</v>
      </c>
      <c r="E928" s="331">
        <v>139.34</v>
      </c>
      <c r="F928" s="331"/>
      <c r="G928" s="333">
        <f t="shared" si="23"/>
        <v>4618.1499999999869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17</v>
      </c>
      <c r="C929" s="298">
        <v>46116</v>
      </c>
      <c r="D929" s="299" t="s">
        <v>370</v>
      </c>
      <c r="E929" s="331">
        <v>99</v>
      </c>
      <c r="F929" s="331"/>
      <c r="G929" s="333">
        <f t="shared" si="23"/>
        <v>4757.489999999987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46116</v>
      </c>
      <c r="D930" s="299" t="s">
        <v>371</v>
      </c>
      <c r="E930" s="331">
        <v>34</v>
      </c>
      <c r="F930" s="331"/>
      <c r="G930" s="333">
        <f t="shared" si="23"/>
        <v>4856.489999999987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3</v>
      </c>
      <c r="C931" s="298">
        <v>46116</v>
      </c>
      <c r="D931" s="299" t="s">
        <v>348</v>
      </c>
      <c r="E931" s="331">
        <v>10.24</v>
      </c>
      <c r="F931" s="331"/>
      <c r="G931" s="333">
        <f t="shared" si="23"/>
        <v>4890.489999999987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7</v>
      </c>
      <c r="C932" s="298">
        <v>46115</v>
      </c>
      <c r="D932" s="299" t="s">
        <v>372</v>
      </c>
      <c r="E932" s="331">
        <v>100</v>
      </c>
      <c r="F932" s="331"/>
      <c r="G932" s="333">
        <f t="shared" si="23"/>
        <v>4900.7299999999868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46115</v>
      </c>
      <c r="D933" s="299" t="s">
        <v>300</v>
      </c>
      <c r="E933" s="331">
        <v>7.68</v>
      </c>
      <c r="F933" s="331"/>
      <c r="G933" s="333">
        <f t="shared" si="23"/>
        <v>5000.7299999999868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46115</v>
      </c>
      <c r="D934" s="299" t="s">
        <v>296</v>
      </c>
      <c r="E934" s="331">
        <v>8.7200000000000006</v>
      </c>
      <c r="F934" s="331"/>
      <c r="G934" s="333">
        <f t="shared" si="23"/>
        <v>5008.4099999999871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46114</v>
      </c>
      <c r="D935" s="299" t="s">
        <v>373</v>
      </c>
      <c r="E935" s="331">
        <v>81.739999999999995</v>
      </c>
      <c r="F935" s="331"/>
      <c r="G935" s="333">
        <f t="shared" si="23"/>
        <v>5017.1299999999874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284</v>
      </c>
      <c r="B936" s="330">
        <v>36</v>
      </c>
      <c r="C936" s="298">
        <v>46114</v>
      </c>
      <c r="D936" s="299" t="s">
        <v>374</v>
      </c>
      <c r="E936" s="331">
        <v>50</v>
      </c>
      <c r="F936" s="331"/>
      <c r="G936" s="333">
        <f t="shared" si="23"/>
        <v>5098.8699999999872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46114</v>
      </c>
      <c r="D937" s="299" t="s">
        <v>375</v>
      </c>
      <c r="E937" s="331">
        <v>6.37</v>
      </c>
      <c r="F937" s="331"/>
      <c r="G937" s="333">
        <f t="shared" si="23"/>
        <v>5148.8699999999872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46114</v>
      </c>
      <c r="D938" s="299" t="s">
        <v>326</v>
      </c>
      <c r="E938" s="331">
        <v>55.22</v>
      </c>
      <c r="F938" s="331"/>
      <c r="G938" s="333">
        <f t="shared" si="23"/>
        <v>5155.239999999987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46114</v>
      </c>
      <c r="D939" s="299" t="s">
        <v>319</v>
      </c>
      <c r="E939" s="331">
        <v>8.5</v>
      </c>
      <c r="F939" s="331"/>
      <c r="G939" s="333">
        <f t="shared" si="23"/>
        <v>5210.4599999999873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46114</v>
      </c>
      <c r="D940" s="299" t="s">
        <v>334</v>
      </c>
      <c r="E940" s="331">
        <v>38.99</v>
      </c>
      <c r="F940" s="331"/>
      <c r="G940" s="333">
        <f t="shared" si="23"/>
        <v>5218.9599999999873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39</v>
      </c>
      <c r="C941" s="298">
        <v>46113</v>
      </c>
      <c r="D941" s="299" t="s">
        <v>292</v>
      </c>
      <c r="E941" s="331"/>
      <c r="F941" s="331">
        <v>2763.78</v>
      </c>
      <c r="G941" s="333">
        <f t="shared" si="23"/>
        <v>5257.9499999999871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46113</v>
      </c>
      <c r="D942" s="299" t="s">
        <v>296</v>
      </c>
      <c r="E942" s="331">
        <v>36.090000000000003</v>
      </c>
      <c r="F942" s="331"/>
      <c r="G942" s="333">
        <f t="shared" si="23"/>
        <v>2494.1699999999869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46113</v>
      </c>
      <c r="D943" s="299" t="s">
        <v>310</v>
      </c>
      <c r="E943" s="331">
        <v>80</v>
      </c>
      <c r="F943" s="331"/>
      <c r="G943" s="333">
        <f t="shared" si="23"/>
        <v>2530.259999999987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7</v>
      </c>
      <c r="C944" s="298">
        <v>46113</v>
      </c>
      <c r="D944" s="299" t="s">
        <v>320</v>
      </c>
      <c r="E944" s="331">
        <v>47.84</v>
      </c>
      <c r="F944" s="331"/>
      <c r="G944" s="333">
        <f t="shared" si="23"/>
        <v>2610.259999999987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46113</v>
      </c>
      <c r="D945" s="299" t="s">
        <v>320</v>
      </c>
      <c r="E945" s="331">
        <v>21.25</v>
      </c>
      <c r="F945" s="331"/>
      <c r="G945" s="333">
        <f t="shared" si="23"/>
        <v>2658.0999999999872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46113</v>
      </c>
      <c r="D946" s="299" t="s">
        <v>376</v>
      </c>
      <c r="E946" s="331">
        <v>42.9</v>
      </c>
      <c r="F946" s="331"/>
      <c r="G946" s="333">
        <f t="shared" si="23"/>
        <v>2679.3499999999872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284</v>
      </c>
      <c r="B947" s="330">
        <v>37</v>
      </c>
      <c r="C947" s="298">
        <v>46112</v>
      </c>
      <c r="D947" s="299" t="s">
        <v>377</v>
      </c>
      <c r="E947" s="331">
        <v>4309.58</v>
      </c>
      <c r="F947" s="331"/>
      <c r="G947" s="333">
        <f t="shared" si="23"/>
        <v>2722.2499999999873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25</v>
      </c>
      <c r="C948" s="298">
        <v>46112</v>
      </c>
      <c r="D948" s="298" t="s">
        <v>204</v>
      </c>
      <c r="E948" s="331">
        <v>350</v>
      </c>
      <c r="F948" s="331"/>
      <c r="G948" s="333">
        <f t="shared" si="23"/>
        <v>7031.8299999999872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26</v>
      </c>
      <c r="C949" s="298">
        <v>46112</v>
      </c>
      <c r="D949" s="298" t="s">
        <v>205</v>
      </c>
      <c r="E949" s="331">
        <v>320</v>
      </c>
      <c r="F949" s="331"/>
      <c r="G949" s="333">
        <f t="shared" si="23"/>
        <v>7381.8299999999872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27</v>
      </c>
      <c r="C950" s="298">
        <v>46112</v>
      </c>
      <c r="D950" s="298" t="s">
        <v>206</v>
      </c>
      <c r="E950" s="331">
        <v>25</v>
      </c>
      <c r="F950" s="331"/>
      <c r="G950" s="333">
        <f t="shared" si="23"/>
        <v>7701.8299999999872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28</v>
      </c>
      <c r="C951" s="298">
        <v>46112</v>
      </c>
      <c r="D951" s="298" t="s">
        <v>207</v>
      </c>
      <c r="E951" s="331">
        <v>25</v>
      </c>
      <c r="F951" s="331"/>
      <c r="G951" s="333">
        <f t="shared" si="23"/>
        <v>7726.8299999999872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29</v>
      </c>
      <c r="C952" s="298">
        <v>46112</v>
      </c>
      <c r="D952" s="298" t="s">
        <v>208</v>
      </c>
      <c r="E952" s="331">
        <v>45</v>
      </c>
      <c r="F952" s="331"/>
      <c r="G952" s="333">
        <f t="shared" si="23"/>
        <v>7751.8299999999872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30</v>
      </c>
      <c r="C953" s="298">
        <v>46112</v>
      </c>
      <c r="D953" s="298" t="s">
        <v>209</v>
      </c>
      <c r="E953" s="331">
        <v>400</v>
      </c>
      <c r="F953" s="331"/>
      <c r="G953" s="333">
        <f t="shared" si="23"/>
        <v>7796.8299999999872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31</v>
      </c>
      <c r="C954" s="298">
        <v>46112</v>
      </c>
      <c r="D954" s="298" t="s">
        <v>210</v>
      </c>
      <c r="E954" s="331">
        <v>375</v>
      </c>
      <c r="F954" s="331"/>
      <c r="G954" s="333">
        <f t="shared" si="23"/>
        <v>8196.8299999999872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32</v>
      </c>
      <c r="C955" s="298">
        <v>46112</v>
      </c>
      <c r="D955" s="298" t="s">
        <v>211</v>
      </c>
      <c r="E955" s="331">
        <v>100</v>
      </c>
      <c r="F955" s="331"/>
      <c r="G955" s="333">
        <f t="shared" si="23"/>
        <v>8571.8299999999872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33</v>
      </c>
      <c r="C956" s="298">
        <v>46112</v>
      </c>
      <c r="D956" s="298" t="s">
        <v>212</v>
      </c>
      <c r="E956" s="331">
        <v>85</v>
      </c>
      <c r="F956" s="331"/>
      <c r="G956" s="333">
        <f t="shared" si="23"/>
        <v>8671.8299999999872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34</v>
      </c>
      <c r="C957" s="298">
        <v>46112</v>
      </c>
      <c r="D957" s="298" t="s">
        <v>213</v>
      </c>
      <c r="E957" s="331">
        <v>230</v>
      </c>
      <c r="F957" s="331"/>
      <c r="G957" s="333">
        <f t="shared" si="23"/>
        <v>8756.8299999999872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35</v>
      </c>
      <c r="C958" s="298">
        <v>46112</v>
      </c>
      <c r="D958" s="298" t="s">
        <v>214</v>
      </c>
      <c r="E958" s="331">
        <v>45</v>
      </c>
      <c r="F958" s="331"/>
      <c r="G958" s="333">
        <f t="shared" si="23"/>
        <v>8986.8299999999872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46112</v>
      </c>
      <c r="D959" s="298" t="s">
        <v>378</v>
      </c>
      <c r="E959" s="331">
        <v>40</v>
      </c>
      <c r="F959" s="331"/>
      <c r="G959" s="333">
        <f t="shared" si="23"/>
        <v>9031.8299999999872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42</v>
      </c>
      <c r="C960" s="298">
        <v>46112</v>
      </c>
      <c r="D960" s="298" t="s">
        <v>200</v>
      </c>
      <c r="E960" s="331">
        <v>59</v>
      </c>
      <c r="F960" s="331"/>
      <c r="G960" s="333">
        <f t="shared" si="23"/>
        <v>9071.8299999999872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43</v>
      </c>
      <c r="C961" s="298">
        <v>46112</v>
      </c>
      <c r="D961" s="298" t="s">
        <v>201</v>
      </c>
      <c r="E961" s="331">
        <v>42.84</v>
      </c>
      <c r="F961" s="331"/>
      <c r="G961" s="333">
        <f t="shared" si="23"/>
        <v>9130.8299999999872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46112</v>
      </c>
      <c r="D962" s="298" t="s">
        <v>300</v>
      </c>
      <c r="E962" s="331">
        <v>57.21</v>
      </c>
      <c r="F962" s="331"/>
      <c r="G962" s="333">
        <f t="shared" si="23"/>
        <v>9173.6699999999873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46112</v>
      </c>
      <c r="D963" s="298" t="s">
        <v>296</v>
      </c>
      <c r="E963" s="331">
        <v>11.18</v>
      </c>
      <c r="F963" s="331"/>
      <c r="G963" s="333">
        <f t="shared" si="23"/>
        <v>9230.8799999999865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10</v>
      </c>
      <c r="C964" s="298">
        <v>46112</v>
      </c>
      <c r="D964" s="298" t="s">
        <v>176</v>
      </c>
      <c r="E964" s="331">
        <v>17.899999999999999</v>
      </c>
      <c r="F964" s="331"/>
      <c r="G964" s="333">
        <f t="shared" si="23"/>
        <v>9242.0599999999868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46111</v>
      </c>
      <c r="D965" s="298" t="s">
        <v>334</v>
      </c>
      <c r="E965" s="331">
        <v>23.83</v>
      </c>
      <c r="F965" s="331"/>
      <c r="G965" s="333">
        <f t="shared" si="23"/>
        <v>9259.9599999999864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38</v>
      </c>
      <c r="C966" s="298">
        <v>46111</v>
      </c>
      <c r="D966" s="299" t="s">
        <v>293</v>
      </c>
      <c r="E966" s="331"/>
      <c r="F966" s="331">
        <v>4278.1400000000003</v>
      </c>
      <c r="G966" s="333">
        <f t="shared" si="23"/>
        <v>9283.7899999999863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46111</v>
      </c>
      <c r="D967" s="299" t="s">
        <v>351</v>
      </c>
      <c r="E967" s="331">
        <v>30</v>
      </c>
      <c r="F967" s="331"/>
      <c r="G967" s="333">
        <f t="shared" si="23"/>
        <v>5005.649999999986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46111</v>
      </c>
      <c r="D968" s="299" t="s">
        <v>300</v>
      </c>
      <c r="E968" s="331">
        <v>15.96</v>
      </c>
      <c r="F968" s="331"/>
      <c r="G968" s="333">
        <f t="shared" si="23"/>
        <v>5035.649999999986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46111</v>
      </c>
      <c r="D969" s="299" t="s">
        <v>379</v>
      </c>
      <c r="E969" s="331">
        <v>18.96</v>
      </c>
      <c r="F969" s="331"/>
      <c r="G969" s="333">
        <f t="shared" si="23"/>
        <v>5051.609999999986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46110</v>
      </c>
      <c r="D970" s="299" t="s">
        <v>311</v>
      </c>
      <c r="E970" s="331">
        <v>144.22</v>
      </c>
      <c r="F970" s="331"/>
      <c r="G970" s="333">
        <f t="shared" si="23"/>
        <v>5070.5699999999861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46110</v>
      </c>
      <c r="D971" s="299" t="s">
        <v>380</v>
      </c>
      <c r="E971" s="331">
        <v>181.04</v>
      </c>
      <c r="F971" s="331"/>
      <c r="G971" s="333">
        <f t="shared" si="23"/>
        <v>5214.7899999999863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46110</v>
      </c>
      <c r="D972" s="299" t="s">
        <v>381</v>
      </c>
      <c r="E972" s="331">
        <v>196.9</v>
      </c>
      <c r="F972" s="331"/>
      <c r="G972" s="333">
        <f t="shared" si="23"/>
        <v>5395.8299999999863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46110</v>
      </c>
      <c r="D973" s="299" t="s">
        <v>382</v>
      </c>
      <c r="E973" s="331">
        <v>7.5</v>
      </c>
      <c r="F973" s="331"/>
      <c r="G973" s="333">
        <f t="shared" si="23"/>
        <v>5592.7299999999859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46109</v>
      </c>
      <c r="D974" s="299" t="s">
        <v>319</v>
      </c>
      <c r="E974" s="331">
        <v>11.7</v>
      </c>
      <c r="F974" s="331"/>
      <c r="G974" s="333">
        <f t="shared" si="23"/>
        <v>5600.2299999999859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46109</v>
      </c>
      <c r="D975" s="299" t="s">
        <v>308</v>
      </c>
      <c r="E975" s="331">
        <v>210.76</v>
      </c>
      <c r="F975" s="331"/>
      <c r="G975" s="333">
        <f t="shared" si="23"/>
        <v>5611.9299999999857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46109</v>
      </c>
      <c r="D976" s="299" t="s">
        <v>310</v>
      </c>
      <c r="E976" s="331">
        <v>46.9</v>
      </c>
      <c r="F976" s="331"/>
      <c r="G976" s="333">
        <f t="shared" si="23"/>
        <v>5822.689999999986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46109</v>
      </c>
      <c r="D977" s="299" t="s">
        <v>329</v>
      </c>
      <c r="E977" s="331">
        <v>179.1</v>
      </c>
      <c r="F977" s="331"/>
      <c r="G977" s="333">
        <f t="shared" si="23"/>
        <v>5869.5899999999856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46109</v>
      </c>
      <c r="D978" s="299" t="s">
        <v>308</v>
      </c>
      <c r="E978" s="331">
        <v>31.97</v>
      </c>
      <c r="F978" s="331"/>
      <c r="G978" s="333">
        <f t="shared" si="23"/>
        <v>6048.689999999986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46109</v>
      </c>
      <c r="D979" s="299" t="s">
        <v>308</v>
      </c>
      <c r="E979" s="331">
        <v>12.19</v>
      </c>
      <c r="F979" s="331"/>
      <c r="G979" s="333">
        <f t="shared" si="23"/>
        <v>6080.6599999999862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291</v>
      </c>
      <c r="B980" s="330">
        <v>41</v>
      </c>
      <c r="C980" s="298">
        <v>46108</v>
      </c>
      <c r="D980" s="299" t="s">
        <v>383</v>
      </c>
      <c r="E980" s="331"/>
      <c r="F980" s="331">
        <v>400</v>
      </c>
      <c r="G980" s="333">
        <f t="shared" si="23"/>
        <v>6092.8499999999858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46108</v>
      </c>
      <c r="D981" s="299" t="s">
        <v>301</v>
      </c>
      <c r="E981" s="331">
        <v>19.5</v>
      </c>
      <c r="F981" s="331"/>
      <c r="G981" s="333">
        <f t="shared" si="23"/>
        <v>5692.8499999999858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46108</v>
      </c>
      <c r="D982" s="299" t="s">
        <v>296</v>
      </c>
      <c r="E982" s="331">
        <v>11.48</v>
      </c>
      <c r="F982" s="331"/>
      <c r="G982" s="333">
        <f t="shared" si="23"/>
        <v>5712.3499999999858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46108</v>
      </c>
      <c r="D983" s="299" t="s">
        <v>334</v>
      </c>
      <c r="E983" s="331">
        <v>11.46</v>
      </c>
      <c r="F983" s="331"/>
      <c r="G983" s="333">
        <f t="shared" si="23"/>
        <v>5723.8299999999854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46108</v>
      </c>
      <c r="D984" s="299" t="s">
        <v>334</v>
      </c>
      <c r="E984" s="331">
        <v>38.21</v>
      </c>
      <c r="F984" s="331"/>
      <c r="G984" s="333">
        <f t="shared" si="23"/>
        <v>5735.2899999999854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46108</v>
      </c>
      <c r="D985" s="299" t="s">
        <v>384</v>
      </c>
      <c r="E985" s="331">
        <v>69.95</v>
      </c>
      <c r="F985" s="331"/>
      <c r="G985" s="333">
        <f t="shared" si="23"/>
        <v>5773.4999999999854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46108</v>
      </c>
      <c r="D986" s="299" t="s">
        <v>348</v>
      </c>
      <c r="E986" s="331">
        <v>10.78</v>
      </c>
      <c r="F986" s="331"/>
      <c r="G986" s="333">
        <f t="shared" si="23"/>
        <v>5843.4499999999853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46108</v>
      </c>
      <c r="D987" s="299" t="s">
        <v>300</v>
      </c>
      <c r="E987" s="331">
        <v>15.84</v>
      </c>
      <c r="F987" s="331"/>
      <c r="G987" s="333">
        <f t="shared" si="23"/>
        <v>5854.229999999985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46108</v>
      </c>
      <c r="D988" s="299" t="s">
        <v>385</v>
      </c>
      <c r="E988" s="331">
        <v>22.48</v>
      </c>
      <c r="F988" s="331"/>
      <c r="G988" s="333">
        <f t="shared" si="23"/>
        <v>5870.0699999999852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46107</v>
      </c>
      <c r="D989" s="299" t="s">
        <v>358</v>
      </c>
      <c r="E989" s="331">
        <v>11.17</v>
      </c>
      <c r="F989" s="331"/>
      <c r="G989" s="333">
        <f t="shared" si="23"/>
        <v>5892.5499999999847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46107</v>
      </c>
      <c r="D990" s="299" t="s">
        <v>386</v>
      </c>
      <c r="E990" s="331">
        <v>14.38</v>
      </c>
      <c r="F990" s="331"/>
      <c r="G990" s="333">
        <f t="shared" si="23"/>
        <v>5903.7199999999848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46107</v>
      </c>
      <c r="D991" s="299" t="s">
        <v>387</v>
      </c>
      <c r="E991" s="331">
        <v>45</v>
      </c>
      <c r="F991" s="331"/>
      <c r="G991" s="333">
        <f t="shared" si="23"/>
        <v>5918.0999999999849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46107</v>
      </c>
      <c r="D992" s="299" t="s">
        <v>324</v>
      </c>
      <c r="E992" s="331">
        <v>9.0299999999999994</v>
      </c>
      <c r="F992" s="331"/>
      <c r="G992" s="333">
        <f t="shared" si="23"/>
        <v>5963.0999999999849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46107</v>
      </c>
      <c r="D993" s="299" t="s">
        <v>301</v>
      </c>
      <c r="E993" s="331">
        <v>30</v>
      </c>
      <c r="F993" s="331"/>
      <c r="G993" s="333">
        <f t="shared" si="23"/>
        <v>5972.1299999999846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46106</v>
      </c>
      <c r="D994" s="299" t="s">
        <v>388</v>
      </c>
      <c r="E994" s="331">
        <v>12</v>
      </c>
      <c r="F994" s="331"/>
      <c r="G994" s="333">
        <f t="shared" si="23"/>
        <v>6002.1299999999846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46106</v>
      </c>
      <c r="D995" s="299" t="s">
        <v>389</v>
      </c>
      <c r="E995" s="331">
        <v>20</v>
      </c>
      <c r="F995" s="331"/>
      <c r="G995" s="333">
        <f t="shared" si="23"/>
        <v>6014.1299999999846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46106</v>
      </c>
      <c r="D996" s="299" t="s">
        <v>296</v>
      </c>
      <c r="E996" s="331">
        <v>21.05</v>
      </c>
      <c r="F996" s="331"/>
      <c r="G996" s="333">
        <f t="shared" si="23"/>
        <v>6034.1299999999846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46106</v>
      </c>
      <c r="D997" s="299" t="s">
        <v>296</v>
      </c>
      <c r="E997" s="331">
        <v>38.58</v>
      </c>
      <c r="F997" s="331"/>
      <c r="G997" s="333">
        <f t="shared" si="23"/>
        <v>6055.1799999999848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12</v>
      </c>
      <c r="C998" s="298">
        <v>46106</v>
      </c>
      <c r="D998" s="299" t="s">
        <v>314</v>
      </c>
      <c r="E998" s="331">
        <v>204.47</v>
      </c>
      <c r="F998" s="331"/>
      <c r="G998" s="333">
        <f t="shared" si="23"/>
        <v>6093.7599999999848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24</v>
      </c>
      <c r="C999" s="298">
        <v>46105</v>
      </c>
      <c r="D999" s="299" t="s">
        <v>860</v>
      </c>
      <c r="E999" s="331">
        <v>86.58</v>
      </c>
      <c r="F999" s="331"/>
      <c r="G999" s="333">
        <f t="shared" si="23"/>
        <v>6298.229999999985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46105</v>
      </c>
      <c r="D1000" s="299" t="s">
        <v>389</v>
      </c>
      <c r="E1000" s="331">
        <v>20</v>
      </c>
      <c r="F1000" s="331"/>
      <c r="G1000" s="333">
        <f t="shared" si="23"/>
        <v>6384.8099999999849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46105</v>
      </c>
      <c r="D1001" s="299" t="s">
        <v>390</v>
      </c>
      <c r="E1001" s="331">
        <v>15.29</v>
      </c>
      <c r="F1001" s="331"/>
      <c r="G1001" s="333">
        <f t="shared" si="23"/>
        <v>6404.8099999999849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46105</v>
      </c>
      <c r="D1002" s="299" t="s">
        <v>308</v>
      </c>
      <c r="E1002" s="331">
        <v>47.99</v>
      </c>
      <c r="F1002" s="331"/>
      <c r="G1002" s="333">
        <f t="shared" si="23"/>
        <v>6420.0999999999849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23</v>
      </c>
      <c r="C1003" s="298">
        <v>46104</v>
      </c>
      <c r="D1003" s="299" t="s">
        <v>67</v>
      </c>
      <c r="E1003" s="331">
        <v>650.88</v>
      </c>
      <c r="F1003" s="331"/>
      <c r="G1003" s="333">
        <f t="shared" si="23"/>
        <v>6468.0899999999847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46104</v>
      </c>
      <c r="D1004" s="299" t="s">
        <v>391</v>
      </c>
      <c r="E1004" s="331">
        <v>46</v>
      </c>
      <c r="F1004" s="331"/>
      <c r="G1004" s="333">
        <f t="shared" si="23"/>
        <v>7118.9699999999848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46103</v>
      </c>
      <c r="D1005" s="299" t="s">
        <v>392</v>
      </c>
      <c r="E1005" s="331">
        <v>24.81</v>
      </c>
      <c r="F1005" s="331"/>
      <c r="G1005" s="333">
        <f t="shared" si="23"/>
        <v>7164.9699999999848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46103</v>
      </c>
      <c r="D1006" s="299" t="s">
        <v>296</v>
      </c>
      <c r="E1006" s="331">
        <v>28.77</v>
      </c>
      <c r="F1006" s="331"/>
      <c r="G1006" s="333">
        <f t="shared" si="23"/>
        <v>7189.7799999999852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46103</v>
      </c>
      <c r="D1007" s="299" t="s">
        <v>296</v>
      </c>
      <c r="E1007" s="331">
        <v>11.9</v>
      </c>
      <c r="F1007" s="331"/>
      <c r="G1007" s="333">
        <f t="shared" si="23"/>
        <v>7218.5499999999856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46103</v>
      </c>
      <c r="D1008" s="299" t="s">
        <v>300</v>
      </c>
      <c r="E1008" s="331">
        <v>42.59</v>
      </c>
      <c r="F1008" s="331"/>
      <c r="G1008" s="333">
        <f t="shared" si="23"/>
        <v>7230.4499999999853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46103</v>
      </c>
      <c r="D1009" s="299" t="s">
        <v>300</v>
      </c>
      <c r="E1009" s="331">
        <v>17.579999999999998</v>
      </c>
      <c r="F1009" s="331"/>
      <c r="G1009" s="333">
        <f t="shared" si="23"/>
        <v>7273.0399999999854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46103</v>
      </c>
      <c r="D1010" s="299" t="s">
        <v>300</v>
      </c>
      <c r="E1010" s="331">
        <v>11.99</v>
      </c>
      <c r="F1010" s="331"/>
      <c r="G1010" s="333">
        <f t="shared" si="23"/>
        <v>7290.6199999999853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46103</v>
      </c>
      <c r="D1011" s="299" t="s">
        <v>311</v>
      </c>
      <c r="E1011" s="331">
        <v>81.31</v>
      </c>
      <c r="F1011" s="331"/>
      <c r="G1011" s="333">
        <f t="shared" si="23"/>
        <v>7302.6099999999851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46103</v>
      </c>
      <c r="D1012" s="299" t="s">
        <v>393</v>
      </c>
      <c r="E1012" s="331">
        <v>38.44</v>
      </c>
      <c r="F1012" s="331"/>
      <c r="G1012" s="333">
        <f t="shared" si="23"/>
        <v>7383.9199999999855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46103</v>
      </c>
      <c r="D1013" s="299" t="s">
        <v>394</v>
      </c>
      <c r="E1013" s="331">
        <v>35.700000000000003</v>
      </c>
      <c r="F1013" s="331"/>
      <c r="G1013" s="333">
        <f t="shared" si="23"/>
        <v>7422.3599999999851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46102</v>
      </c>
      <c r="D1014" s="299" t="s">
        <v>300</v>
      </c>
      <c r="E1014" s="331">
        <v>10.64</v>
      </c>
      <c r="F1014" s="331"/>
      <c r="G1014" s="333">
        <f t="shared" si="23"/>
        <v>7458.0599999999849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46102</v>
      </c>
      <c r="D1015" s="299" t="s">
        <v>300</v>
      </c>
      <c r="E1015" s="331">
        <v>28.69</v>
      </c>
      <c r="F1015" s="331"/>
      <c r="G1015" s="333">
        <f t="shared" si="23"/>
        <v>7468.6999999999853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46102</v>
      </c>
      <c r="D1016" s="299" t="s">
        <v>348</v>
      </c>
      <c r="E1016" s="331">
        <v>11.59</v>
      </c>
      <c r="F1016" s="331"/>
      <c r="G1016" s="333">
        <f t="shared" si="23"/>
        <v>7497.3899999999849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291</v>
      </c>
      <c r="B1017" s="330">
        <v>41</v>
      </c>
      <c r="C1017" s="298">
        <v>46102</v>
      </c>
      <c r="D1017" s="299" t="s">
        <v>383</v>
      </c>
      <c r="E1017" s="331"/>
      <c r="F1017" s="331">
        <v>400</v>
      </c>
      <c r="G1017" s="333">
        <f t="shared" si="23"/>
        <v>7508.979999999985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5</v>
      </c>
      <c r="C1018" s="298">
        <v>46102</v>
      </c>
      <c r="D1018" s="299" t="s">
        <v>395</v>
      </c>
      <c r="E1018" s="331">
        <v>170</v>
      </c>
      <c r="F1018" s="331"/>
      <c r="G1018" s="333">
        <f t="shared" si="23"/>
        <v>7108.979999999985</v>
      </c>
      <c r="H1018" s="334" t="s">
        <v>298</v>
      </c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5</v>
      </c>
      <c r="C1019" s="298">
        <v>46102</v>
      </c>
      <c r="D1019" s="299" t="s">
        <v>354</v>
      </c>
      <c r="E1019" s="331">
        <v>70</v>
      </c>
      <c r="F1019" s="331"/>
      <c r="G1019" s="333">
        <f t="shared" si="23"/>
        <v>7278.979999999985</v>
      </c>
      <c r="H1019" s="334" t="s">
        <v>298</v>
      </c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46102</v>
      </c>
      <c r="D1020" s="299" t="s">
        <v>396</v>
      </c>
      <c r="E1020" s="331">
        <v>40</v>
      </c>
      <c r="F1020" s="331"/>
      <c r="G1020" s="333">
        <f t="shared" ref="G1020:G1274" si="24">G1021-E1020+F1020</f>
        <v>7348.979999999985</v>
      </c>
      <c r="H1020" s="334" t="s">
        <v>298</v>
      </c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46102</v>
      </c>
      <c r="D1021" s="299" t="s">
        <v>348</v>
      </c>
      <c r="E1021" s="331">
        <v>25</v>
      </c>
      <c r="F1021" s="331"/>
      <c r="G1021" s="333">
        <f t="shared" si="24"/>
        <v>7388.979999999985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46102</v>
      </c>
      <c r="D1022" s="299" t="s">
        <v>304</v>
      </c>
      <c r="E1022" s="331">
        <v>65.19</v>
      </c>
      <c r="F1022" s="331"/>
      <c r="G1022" s="333">
        <f t="shared" si="24"/>
        <v>7413.979999999985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46102</v>
      </c>
      <c r="D1023" s="299" t="s">
        <v>310</v>
      </c>
      <c r="E1023" s="331">
        <v>37.450000000000003</v>
      </c>
      <c r="F1023" s="331"/>
      <c r="G1023" s="333">
        <f t="shared" si="24"/>
        <v>7479.1699999999846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46101</v>
      </c>
      <c r="D1024" s="299" t="s">
        <v>356</v>
      </c>
      <c r="E1024" s="331">
        <v>65.099999999999994</v>
      </c>
      <c r="F1024" s="331"/>
      <c r="G1024" s="333">
        <f t="shared" si="24"/>
        <v>7516.6199999999844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46101</v>
      </c>
      <c r="D1025" s="299" t="s">
        <v>323</v>
      </c>
      <c r="E1025" s="331">
        <v>20.22</v>
      </c>
      <c r="F1025" s="331"/>
      <c r="G1025" s="333">
        <f t="shared" si="24"/>
        <v>7581.7199999999848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46101</v>
      </c>
      <c r="D1026" s="299" t="s">
        <v>433</v>
      </c>
      <c r="E1026" s="331">
        <v>-73</v>
      </c>
      <c r="F1026" s="331"/>
      <c r="G1026" s="333">
        <f t="shared" si="24"/>
        <v>7601.939999999985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46101</v>
      </c>
      <c r="D1027" s="299" t="s">
        <v>300</v>
      </c>
      <c r="E1027" s="331">
        <v>34.68</v>
      </c>
      <c r="F1027" s="331"/>
      <c r="G1027" s="333">
        <f t="shared" si="24"/>
        <v>7528.939999999985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46101</v>
      </c>
      <c r="D1028" s="299" t="s">
        <v>397</v>
      </c>
      <c r="E1028" s="331">
        <v>10.63</v>
      </c>
      <c r="F1028" s="331"/>
      <c r="G1028" s="333">
        <f t="shared" si="24"/>
        <v>7563.6199999999853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46101</v>
      </c>
      <c r="D1029" s="299" t="s">
        <v>398</v>
      </c>
      <c r="E1029" s="331">
        <v>106.49</v>
      </c>
      <c r="F1029" s="331"/>
      <c r="G1029" s="333">
        <f t="shared" si="24"/>
        <v>7574.2499999999854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46100</v>
      </c>
      <c r="D1030" s="299" t="s">
        <v>357</v>
      </c>
      <c r="E1030" s="331">
        <v>16.739999999999998</v>
      </c>
      <c r="F1030" s="331"/>
      <c r="G1030" s="333">
        <f t="shared" si="24"/>
        <v>7680.7399999999852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46100</v>
      </c>
      <c r="D1031" s="299" t="s">
        <v>399</v>
      </c>
      <c r="E1031" s="331">
        <v>108.54</v>
      </c>
      <c r="F1031" s="331"/>
      <c r="G1031" s="333">
        <f t="shared" si="24"/>
        <v>7697.479999999985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22</v>
      </c>
      <c r="C1032" s="298">
        <v>46100</v>
      </c>
      <c r="D1032" s="299" t="s">
        <v>835</v>
      </c>
      <c r="E1032" s="331">
        <v>12.77</v>
      </c>
      <c r="F1032" s="331"/>
      <c r="G1032" s="333">
        <f t="shared" si="24"/>
        <v>7806.019999999985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46100</v>
      </c>
      <c r="D1033" s="299" t="s">
        <v>334</v>
      </c>
      <c r="E1033" s="331">
        <v>28.33</v>
      </c>
      <c r="F1033" s="331"/>
      <c r="G1033" s="333">
        <f t="shared" si="24"/>
        <v>7818.7899999999854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46100</v>
      </c>
      <c r="D1034" s="299" t="s">
        <v>358</v>
      </c>
      <c r="E1034" s="331">
        <v>17.45</v>
      </c>
      <c r="F1034" s="331"/>
      <c r="G1034" s="333">
        <f t="shared" si="24"/>
        <v>7847.1199999999853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46100</v>
      </c>
      <c r="D1035" s="299" t="s">
        <v>328</v>
      </c>
      <c r="E1035" s="331">
        <v>7.46</v>
      </c>
      <c r="F1035" s="331"/>
      <c r="G1035" s="333">
        <f t="shared" si="24"/>
        <v>7864.5699999999852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335</v>
      </c>
      <c r="B1036" s="330" t="s">
        <v>335</v>
      </c>
      <c r="C1036" s="298">
        <v>46100</v>
      </c>
      <c r="D1036" s="299" t="s">
        <v>336</v>
      </c>
      <c r="E1036" s="331">
        <v>172.29</v>
      </c>
      <c r="F1036" s="331"/>
      <c r="G1036" s="333">
        <f t="shared" si="24"/>
        <v>7872.0299999999852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15</v>
      </c>
      <c r="C1037" s="298">
        <v>46100</v>
      </c>
      <c r="D1037" s="299" t="s">
        <v>185</v>
      </c>
      <c r="E1037" s="331">
        <v>175.09</v>
      </c>
      <c r="F1037" s="331"/>
      <c r="G1037" s="333">
        <f t="shared" si="24"/>
        <v>8044.3199999999852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291</v>
      </c>
      <c r="B1038" s="330">
        <v>39</v>
      </c>
      <c r="C1038" s="298">
        <v>46100</v>
      </c>
      <c r="D1038" s="299" t="s">
        <v>292</v>
      </c>
      <c r="E1038" s="331"/>
      <c r="F1038" s="331">
        <v>2763.78</v>
      </c>
      <c r="G1038" s="333">
        <f t="shared" si="24"/>
        <v>8219.4099999999853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46099</v>
      </c>
      <c r="D1039" s="299" t="s">
        <v>400</v>
      </c>
      <c r="E1039" s="331">
        <v>47.46</v>
      </c>
      <c r="F1039" s="331"/>
      <c r="G1039" s="333">
        <f t="shared" si="24"/>
        <v>5455.6299999999856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46099</v>
      </c>
      <c r="D1040" s="299" t="s">
        <v>400</v>
      </c>
      <c r="E1040" s="331">
        <v>15.01</v>
      </c>
      <c r="F1040" s="331"/>
      <c r="G1040" s="333">
        <f t="shared" si="24"/>
        <v>5503.0899999999856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40</v>
      </c>
      <c r="C1041" s="298">
        <v>46099</v>
      </c>
      <c r="D1041" s="299" t="s">
        <v>316</v>
      </c>
      <c r="E1041" s="331"/>
      <c r="F1041" s="331">
        <v>838.67</v>
      </c>
      <c r="G1041" s="333">
        <f t="shared" si="24"/>
        <v>5518.0999999999858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46099</v>
      </c>
      <c r="D1042" s="299" t="s">
        <v>296</v>
      </c>
      <c r="E1042" s="331">
        <v>14.67</v>
      </c>
      <c r="F1042" s="331"/>
      <c r="G1042" s="333">
        <f t="shared" si="24"/>
        <v>4679.4299999999857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46099</v>
      </c>
      <c r="D1043" s="299" t="s">
        <v>296</v>
      </c>
      <c r="E1043" s="331">
        <v>40.22</v>
      </c>
      <c r="F1043" s="331"/>
      <c r="G1043" s="333">
        <f t="shared" si="24"/>
        <v>4694.0999999999858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46099</v>
      </c>
      <c r="D1044" s="299" t="s">
        <v>295</v>
      </c>
      <c r="E1044" s="331">
        <v>3.49</v>
      </c>
      <c r="F1044" s="331"/>
      <c r="G1044" s="333">
        <f t="shared" si="24"/>
        <v>4734.3199999999861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22</v>
      </c>
      <c r="C1045" s="298">
        <v>46099</v>
      </c>
      <c r="D1045" s="299" t="s">
        <v>401</v>
      </c>
      <c r="E1045" s="331">
        <v>13.84</v>
      </c>
      <c r="F1045" s="331"/>
      <c r="G1045" s="333">
        <f t="shared" si="24"/>
        <v>4737.8099999999858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17</v>
      </c>
      <c r="C1046" s="298">
        <v>46098</v>
      </c>
      <c r="D1046" s="299" t="s">
        <v>188</v>
      </c>
      <c r="E1046" s="331">
        <v>42.65</v>
      </c>
      <c r="F1046" s="331"/>
      <c r="G1046" s="333">
        <f t="shared" si="24"/>
        <v>4751.649999999986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23</v>
      </c>
      <c r="C1047" s="298">
        <v>46098</v>
      </c>
      <c r="D1047" s="299" t="s">
        <v>402</v>
      </c>
      <c r="E1047" s="331">
        <v>529.46</v>
      </c>
      <c r="F1047" s="331"/>
      <c r="G1047" s="333">
        <f t="shared" si="24"/>
        <v>4794.2999999999856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43</v>
      </c>
      <c r="C1048" s="298">
        <v>46098</v>
      </c>
      <c r="D1048" s="299" t="s">
        <v>333</v>
      </c>
      <c r="E1048" s="331">
        <v>22.35</v>
      </c>
      <c r="F1048" s="331"/>
      <c r="G1048" s="333">
        <f t="shared" si="24"/>
        <v>5323.7599999999857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42</v>
      </c>
      <c r="C1049" s="298">
        <v>46098</v>
      </c>
      <c r="D1049" s="299" t="s">
        <v>333</v>
      </c>
      <c r="E1049" s="331">
        <v>37.25</v>
      </c>
      <c r="F1049" s="331"/>
      <c r="G1049" s="333">
        <f t="shared" si="24"/>
        <v>5346.109999999986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46098</v>
      </c>
      <c r="D1050" s="299" t="s">
        <v>319</v>
      </c>
      <c r="E1050" s="331">
        <v>3.99</v>
      </c>
      <c r="F1050" s="331"/>
      <c r="G1050" s="333">
        <f t="shared" si="24"/>
        <v>5383.359999999986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46098</v>
      </c>
      <c r="D1051" s="299" t="s">
        <v>319</v>
      </c>
      <c r="E1051" s="331">
        <v>24.47</v>
      </c>
      <c r="F1051" s="331"/>
      <c r="G1051" s="333">
        <f t="shared" si="24"/>
        <v>5387.3499999999858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21</v>
      </c>
      <c r="C1052" s="298">
        <v>46098</v>
      </c>
      <c r="D1052" s="299" t="s">
        <v>194</v>
      </c>
      <c r="E1052" s="331">
        <v>75.599999999999994</v>
      </c>
      <c r="F1052" s="331"/>
      <c r="G1052" s="333">
        <f t="shared" si="24"/>
        <v>5411.8199999999861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46097</v>
      </c>
      <c r="D1053" s="299" t="s">
        <v>340</v>
      </c>
      <c r="E1053" s="331">
        <v>21.3</v>
      </c>
      <c r="F1053" s="331"/>
      <c r="G1053" s="333">
        <f t="shared" si="24"/>
        <v>5487.4199999999864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46097</v>
      </c>
      <c r="D1054" s="299" t="s">
        <v>178</v>
      </c>
      <c r="E1054" s="331">
        <v>267.91000000000003</v>
      </c>
      <c r="F1054" s="331"/>
      <c r="G1054" s="333">
        <f t="shared" si="24"/>
        <v>5508.7199999999866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46097</v>
      </c>
      <c r="D1055" s="299" t="s">
        <v>403</v>
      </c>
      <c r="E1055" s="331"/>
      <c r="F1055" s="331">
        <v>80</v>
      </c>
      <c r="G1055" s="333">
        <f t="shared" si="24"/>
        <v>5776.6299999999865</v>
      </c>
      <c r="H1055" s="334" t="s">
        <v>298</v>
      </c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287</v>
      </c>
      <c r="B1056" s="330" t="s">
        <v>287</v>
      </c>
      <c r="C1056" s="298">
        <v>46097</v>
      </c>
      <c r="D1056" s="299" t="s">
        <v>302</v>
      </c>
      <c r="E1056" s="331">
        <v>80</v>
      </c>
      <c r="F1056" s="331"/>
      <c r="G1056" s="333">
        <f t="shared" si="24"/>
        <v>5696.6299999999865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46097</v>
      </c>
      <c r="D1057" s="299" t="s">
        <v>310</v>
      </c>
      <c r="E1057" s="331">
        <v>42.47</v>
      </c>
      <c r="F1057" s="331"/>
      <c r="G1057" s="333">
        <f t="shared" si="24"/>
        <v>5776.6299999999865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46097</v>
      </c>
      <c r="D1058" s="299" t="s">
        <v>296</v>
      </c>
      <c r="E1058" s="331">
        <v>11.18</v>
      </c>
      <c r="F1058" s="331"/>
      <c r="G1058" s="333">
        <f t="shared" si="24"/>
        <v>5819.0999999999867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46096</v>
      </c>
      <c r="D1059" s="299" t="s">
        <v>404</v>
      </c>
      <c r="E1059" s="331">
        <v>38.67</v>
      </c>
      <c r="F1059" s="331"/>
      <c r="G1059" s="333">
        <f t="shared" si="24"/>
        <v>5830.279999999987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46096</v>
      </c>
      <c r="D1060" s="299" t="s">
        <v>348</v>
      </c>
      <c r="E1060" s="331">
        <v>7.11</v>
      </c>
      <c r="F1060" s="331"/>
      <c r="G1060" s="333">
        <f t="shared" si="24"/>
        <v>5868.9499999999871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46096</v>
      </c>
      <c r="D1061" s="299" t="s">
        <v>304</v>
      </c>
      <c r="E1061" s="331">
        <v>126.64</v>
      </c>
      <c r="F1061" s="331"/>
      <c r="G1061" s="333">
        <f t="shared" si="24"/>
        <v>5876.0599999999868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46096</v>
      </c>
      <c r="D1062" s="299" t="s">
        <v>311</v>
      </c>
      <c r="E1062" s="331">
        <v>125.2</v>
      </c>
      <c r="F1062" s="331"/>
      <c r="G1062" s="333">
        <f t="shared" si="24"/>
        <v>6002.6999999999871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46096</v>
      </c>
      <c r="D1063" s="299" t="s">
        <v>306</v>
      </c>
      <c r="E1063" s="331">
        <v>37.159999999999997</v>
      </c>
      <c r="F1063" s="331"/>
      <c r="G1063" s="333">
        <f t="shared" si="24"/>
        <v>6127.8999999999869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16</v>
      </c>
      <c r="C1064" s="298">
        <v>46096</v>
      </c>
      <c r="D1064" s="299" t="s">
        <v>405</v>
      </c>
      <c r="E1064" s="331">
        <v>713.06</v>
      </c>
      <c r="F1064" s="331"/>
      <c r="G1064" s="333">
        <f t="shared" si="24"/>
        <v>6165.0599999999868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5</v>
      </c>
      <c r="C1065" s="298">
        <v>46095</v>
      </c>
      <c r="D1065" s="299" t="s">
        <v>406</v>
      </c>
      <c r="E1065" s="331">
        <v>24</v>
      </c>
      <c r="F1065" s="331"/>
      <c r="G1065" s="333">
        <f t="shared" si="24"/>
        <v>6878.1199999999862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46095</v>
      </c>
      <c r="D1066" s="299" t="s">
        <v>348</v>
      </c>
      <c r="E1066" s="331">
        <v>14.58</v>
      </c>
      <c r="F1066" s="331"/>
      <c r="G1066" s="333">
        <f t="shared" si="24"/>
        <v>6902.1199999999862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291</v>
      </c>
      <c r="B1067" s="330">
        <v>41</v>
      </c>
      <c r="C1067" s="298">
        <v>46094</v>
      </c>
      <c r="D1067" s="299" t="s">
        <v>407</v>
      </c>
      <c r="E1067" s="331"/>
      <c r="F1067" s="331">
        <v>300</v>
      </c>
      <c r="G1067" s="333">
        <f t="shared" si="24"/>
        <v>6916.6999999999862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1</v>
      </c>
      <c r="C1068" s="298">
        <v>46094</v>
      </c>
      <c r="D1068" s="299" t="s">
        <v>311</v>
      </c>
      <c r="E1068" s="331">
        <v>17.71</v>
      </c>
      <c r="F1068" s="331"/>
      <c r="G1068" s="333">
        <f t="shared" si="24"/>
        <v>6616.6999999999862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46094</v>
      </c>
      <c r="D1069" s="299" t="s">
        <v>296</v>
      </c>
      <c r="E1069" s="331">
        <v>31.56</v>
      </c>
      <c r="F1069" s="331"/>
      <c r="G1069" s="333">
        <f t="shared" si="24"/>
        <v>6634.4099999999862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46094</v>
      </c>
      <c r="D1070" s="299" t="s">
        <v>296</v>
      </c>
      <c r="E1070" s="331">
        <v>34.79</v>
      </c>
      <c r="F1070" s="331"/>
      <c r="G1070" s="333">
        <f t="shared" si="24"/>
        <v>6665.9699999999866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46094</v>
      </c>
      <c r="D1071" s="299" t="s">
        <v>408</v>
      </c>
      <c r="E1071" s="331">
        <v>23.9</v>
      </c>
      <c r="F1071" s="331"/>
      <c r="G1071" s="333">
        <f t="shared" si="24"/>
        <v>6700.7599999999866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46094</v>
      </c>
      <c r="D1072" s="299" t="s">
        <v>348</v>
      </c>
      <c r="E1072" s="331">
        <v>7.26</v>
      </c>
      <c r="F1072" s="331"/>
      <c r="G1072" s="333">
        <f t="shared" si="24"/>
        <v>6724.6599999999862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46094</v>
      </c>
      <c r="D1073" s="299" t="s">
        <v>354</v>
      </c>
      <c r="E1073" s="331">
        <v>85</v>
      </c>
      <c r="F1073" s="331"/>
      <c r="G1073" s="333">
        <f t="shared" si="24"/>
        <v>6731.9199999999864</v>
      </c>
      <c r="H1073" s="334" t="s">
        <v>298</v>
      </c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46093</v>
      </c>
      <c r="D1074" s="299" t="s">
        <v>409</v>
      </c>
      <c r="E1074" s="331">
        <v>51.22</v>
      </c>
      <c r="F1074" s="331"/>
      <c r="G1074" s="333">
        <f t="shared" si="24"/>
        <v>6816.9199999999864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46093</v>
      </c>
      <c r="D1075" s="299" t="s">
        <v>410</v>
      </c>
      <c r="E1075" s="331">
        <v>57.43</v>
      </c>
      <c r="F1075" s="331"/>
      <c r="G1075" s="333">
        <f t="shared" si="24"/>
        <v>6868.1399999999867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46093</v>
      </c>
      <c r="D1076" s="299" t="s">
        <v>358</v>
      </c>
      <c r="E1076" s="331">
        <v>17.45</v>
      </c>
      <c r="F1076" s="331"/>
      <c r="G1076" s="333">
        <f t="shared" si="24"/>
        <v>6925.569999999987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46093</v>
      </c>
      <c r="D1077" s="299" t="s">
        <v>319</v>
      </c>
      <c r="E1077" s="331">
        <v>7.92</v>
      </c>
      <c r="F1077" s="331"/>
      <c r="G1077" s="333">
        <f t="shared" si="24"/>
        <v>6943.0199999999868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291</v>
      </c>
      <c r="B1078" s="330">
        <v>38</v>
      </c>
      <c r="C1078" s="298">
        <v>46093</v>
      </c>
      <c r="D1078" s="299" t="s">
        <v>293</v>
      </c>
      <c r="E1078" s="331"/>
      <c r="F1078" s="331">
        <v>4726.92</v>
      </c>
      <c r="G1078" s="333">
        <f t="shared" si="24"/>
        <v>6950.9399999999869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46093</v>
      </c>
      <c r="D1079" s="299" t="s">
        <v>386</v>
      </c>
      <c r="E1079" s="331">
        <v>15</v>
      </c>
      <c r="F1079" s="331"/>
      <c r="G1079" s="333">
        <f t="shared" si="24"/>
        <v>2224.0199999999868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46093</v>
      </c>
      <c r="D1080" s="299" t="s">
        <v>411</v>
      </c>
      <c r="E1080" s="331">
        <v>12</v>
      </c>
      <c r="F1080" s="331"/>
      <c r="G1080" s="333">
        <f t="shared" si="24"/>
        <v>2239.0199999999868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19</v>
      </c>
      <c r="C1081" s="298">
        <v>46093</v>
      </c>
      <c r="D1081" s="299" t="s">
        <v>191</v>
      </c>
      <c r="E1081" s="331">
        <v>200</v>
      </c>
      <c r="F1081" s="331"/>
      <c r="G1081" s="333">
        <f t="shared" si="24"/>
        <v>2251.0199999999868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46092</v>
      </c>
      <c r="D1082" s="299" t="s">
        <v>412</v>
      </c>
      <c r="E1082" s="331">
        <v>-10.050000000000001</v>
      </c>
      <c r="F1082" s="331"/>
      <c r="G1082" s="333">
        <f t="shared" si="24"/>
        <v>2451.0199999999868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46092</v>
      </c>
      <c r="D1083" s="299" t="s">
        <v>413</v>
      </c>
      <c r="E1083" s="331">
        <v>25</v>
      </c>
      <c r="F1083" s="331"/>
      <c r="G1083" s="333">
        <f t="shared" si="24"/>
        <v>2440.9699999999866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46092</v>
      </c>
      <c r="D1084" s="299" t="s">
        <v>301</v>
      </c>
      <c r="E1084" s="331">
        <v>-9</v>
      </c>
      <c r="F1084" s="331"/>
      <c r="G1084" s="333">
        <f t="shared" si="24"/>
        <v>2465.9699999999866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291</v>
      </c>
      <c r="B1085" s="330">
        <v>41</v>
      </c>
      <c r="C1085" s="298">
        <v>46092</v>
      </c>
      <c r="D1085" s="299" t="s">
        <v>407</v>
      </c>
      <c r="E1085" s="331"/>
      <c r="F1085" s="331">
        <v>500</v>
      </c>
      <c r="G1085" s="333">
        <f t="shared" si="24"/>
        <v>2456.9699999999866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46092</v>
      </c>
      <c r="D1086" s="299" t="s">
        <v>296</v>
      </c>
      <c r="E1086" s="331">
        <v>16.170000000000002</v>
      </c>
      <c r="F1086" s="331"/>
      <c r="G1086" s="333">
        <f t="shared" si="24"/>
        <v>1956.9699999999864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46092</v>
      </c>
      <c r="D1087" s="299" t="s">
        <v>352</v>
      </c>
      <c r="E1087" s="331">
        <v>19.16</v>
      </c>
      <c r="F1087" s="331"/>
      <c r="G1087" s="333">
        <f t="shared" si="24"/>
        <v>1973.1399999999865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46091</v>
      </c>
      <c r="D1088" s="299" t="s">
        <v>447</v>
      </c>
      <c r="E1088" s="331">
        <v>47.28</v>
      </c>
      <c r="F1088" s="331"/>
      <c r="G1088" s="333">
        <f t="shared" si="24"/>
        <v>1992.2999999999865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13</v>
      </c>
      <c r="C1089" s="298">
        <v>46091</v>
      </c>
      <c r="D1089" s="299" t="s">
        <v>182</v>
      </c>
      <c r="E1089" s="331">
        <v>134.93</v>
      </c>
      <c r="F1089" s="331"/>
      <c r="G1089" s="333">
        <f t="shared" si="24"/>
        <v>2039.5799999999865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46091</v>
      </c>
      <c r="D1090" s="299" t="s">
        <v>295</v>
      </c>
      <c r="E1090" s="331">
        <v>7.44</v>
      </c>
      <c r="F1090" s="331"/>
      <c r="G1090" s="333">
        <f t="shared" si="24"/>
        <v>2174.5099999999866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46091</v>
      </c>
      <c r="D1091" s="299" t="s">
        <v>295</v>
      </c>
      <c r="E1091" s="331">
        <v>29.53</v>
      </c>
      <c r="F1091" s="331"/>
      <c r="G1091" s="333">
        <f t="shared" si="24"/>
        <v>2181.9499999999866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46091</v>
      </c>
      <c r="D1092" s="299" t="s">
        <v>310</v>
      </c>
      <c r="E1092" s="331">
        <v>34.119999999999997</v>
      </c>
      <c r="F1092" s="331"/>
      <c r="G1092" s="333">
        <f t="shared" si="24"/>
        <v>2211.4799999999868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46091</v>
      </c>
      <c r="D1093" s="299" t="s">
        <v>414</v>
      </c>
      <c r="E1093" s="331">
        <v>18.57</v>
      </c>
      <c r="F1093" s="331"/>
      <c r="G1093" s="333">
        <f t="shared" si="24"/>
        <v>2245.5999999999867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16</v>
      </c>
      <c r="C1094" s="298">
        <v>46091</v>
      </c>
      <c r="D1094" s="299" t="s">
        <v>415</v>
      </c>
      <c r="E1094" s="331">
        <v>107</v>
      </c>
      <c r="F1094" s="331"/>
      <c r="G1094" s="333">
        <f t="shared" si="24"/>
        <v>2264.1699999999869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18</v>
      </c>
      <c r="C1095" s="298">
        <v>46090</v>
      </c>
      <c r="D1095" s="299" t="s">
        <v>361</v>
      </c>
      <c r="E1095" s="331">
        <v>400</v>
      </c>
      <c r="F1095" s="331"/>
      <c r="G1095" s="333">
        <f t="shared" si="24"/>
        <v>2371.1699999999869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46090</v>
      </c>
      <c r="D1096" s="299" t="s">
        <v>296</v>
      </c>
      <c r="E1096" s="331">
        <v>24.69</v>
      </c>
      <c r="F1096" s="331"/>
      <c r="G1096" s="333">
        <f t="shared" si="24"/>
        <v>2771.1699999999869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46090</v>
      </c>
      <c r="D1097" s="299" t="s">
        <v>416</v>
      </c>
      <c r="E1097" s="331">
        <v>4.59</v>
      </c>
      <c r="F1097" s="331"/>
      <c r="G1097" s="333">
        <f t="shared" si="24"/>
        <v>2795.8599999999869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9</v>
      </c>
      <c r="C1098" s="298">
        <v>46090</v>
      </c>
      <c r="D1098" s="299" t="s">
        <v>58</v>
      </c>
      <c r="E1098" s="331">
        <v>1281.53</v>
      </c>
      <c r="F1098" s="331"/>
      <c r="G1098" s="333">
        <f t="shared" si="24"/>
        <v>2800.4499999999871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7</v>
      </c>
      <c r="C1099" s="298">
        <v>46090</v>
      </c>
      <c r="D1099" s="299" t="s">
        <v>338</v>
      </c>
      <c r="E1099" s="331">
        <v>40.61</v>
      </c>
      <c r="F1099" s="331"/>
      <c r="G1099" s="333">
        <f t="shared" si="24"/>
        <v>4081.9799999999873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287</v>
      </c>
      <c r="B1100" s="330" t="s">
        <v>287</v>
      </c>
      <c r="C1100" s="298">
        <v>46090</v>
      </c>
      <c r="D1100" s="299" t="s">
        <v>417</v>
      </c>
      <c r="E1100" s="331">
        <v>380</v>
      </c>
      <c r="F1100" s="331">
        <v>380</v>
      </c>
      <c r="G1100" s="333">
        <f t="shared" si="24"/>
        <v>4122.5899999999874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46090</v>
      </c>
      <c r="D1101" s="299" t="s">
        <v>418</v>
      </c>
      <c r="E1101" s="331">
        <v>15</v>
      </c>
      <c r="F1101" s="331"/>
      <c r="G1101" s="333">
        <f t="shared" si="24"/>
        <v>4122.5899999999874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46090</v>
      </c>
      <c r="D1102" s="299" t="s">
        <v>386</v>
      </c>
      <c r="E1102" s="331">
        <v>15</v>
      </c>
      <c r="F1102" s="331"/>
      <c r="G1102" s="333">
        <f t="shared" si="24"/>
        <v>4137.5899999999874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46090</v>
      </c>
      <c r="D1103" s="299" t="s">
        <v>300</v>
      </c>
      <c r="E1103" s="331">
        <v>70.66</v>
      </c>
      <c r="F1103" s="331"/>
      <c r="G1103" s="333">
        <f t="shared" si="24"/>
        <v>4152.5899999999874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46089</v>
      </c>
      <c r="D1104" s="299" t="s">
        <v>311</v>
      </c>
      <c r="E1104" s="331">
        <v>109.77</v>
      </c>
      <c r="F1104" s="331"/>
      <c r="G1104" s="333">
        <f t="shared" si="24"/>
        <v>4223.2499999999873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6</v>
      </c>
      <c r="C1105" s="298">
        <v>46089</v>
      </c>
      <c r="D1105" s="299" t="s">
        <v>306</v>
      </c>
      <c r="E1105" s="331">
        <v>9.3800000000000008</v>
      </c>
      <c r="F1105" s="331"/>
      <c r="G1105" s="333">
        <f t="shared" si="24"/>
        <v>4333.0199999999877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46089</v>
      </c>
      <c r="D1106" s="299" t="s">
        <v>419</v>
      </c>
      <c r="E1106" s="331">
        <v>3.85</v>
      </c>
      <c r="F1106" s="331"/>
      <c r="G1106" s="333">
        <f t="shared" si="24"/>
        <v>4342.3999999999878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46089</v>
      </c>
      <c r="D1107" s="299" t="s">
        <v>404</v>
      </c>
      <c r="E1107" s="331">
        <v>88.54</v>
      </c>
      <c r="F1107" s="331"/>
      <c r="G1107" s="333">
        <f t="shared" si="24"/>
        <v>4346.2499999999882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46089</v>
      </c>
      <c r="D1108" s="299" t="s">
        <v>358</v>
      </c>
      <c r="E1108" s="331">
        <v>8.3800000000000008</v>
      </c>
      <c r="F1108" s="331"/>
      <c r="G1108" s="333">
        <f t="shared" si="24"/>
        <v>4434.7899999999881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46089</v>
      </c>
      <c r="D1109" s="299" t="s">
        <v>301</v>
      </c>
      <c r="E1109" s="331">
        <v>39.549999999999997</v>
      </c>
      <c r="F1109" s="331"/>
      <c r="G1109" s="333">
        <f t="shared" si="24"/>
        <v>4443.1699999999882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4</v>
      </c>
      <c r="C1110" s="298">
        <v>46089</v>
      </c>
      <c r="D1110" s="299" t="s">
        <v>420</v>
      </c>
      <c r="E1110" s="331">
        <v>31.68</v>
      </c>
      <c r="F1110" s="331"/>
      <c r="G1110" s="333">
        <f t="shared" si="24"/>
        <v>4482.7199999999884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46088</v>
      </c>
      <c r="D1111" s="299" t="s">
        <v>308</v>
      </c>
      <c r="E1111" s="331">
        <v>24.65</v>
      </c>
      <c r="F1111" s="331"/>
      <c r="G1111" s="333">
        <f t="shared" si="24"/>
        <v>4514.3999999999887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46088</v>
      </c>
      <c r="D1112" s="299" t="s">
        <v>346</v>
      </c>
      <c r="E1112" s="331">
        <v>11.04</v>
      </c>
      <c r="F1112" s="331"/>
      <c r="G1112" s="333">
        <f t="shared" si="24"/>
        <v>4539.0499999999884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46088</v>
      </c>
      <c r="D1113" s="299" t="s">
        <v>319</v>
      </c>
      <c r="E1113" s="331">
        <v>11.5</v>
      </c>
      <c r="F1113" s="331"/>
      <c r="G1113" s="333">
        <f t="shared" si="24"/>
        <v>4550.0899999999883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46088</v>
      </c>
      <c r="D1114" s="299" t="s">
        <v>296</v>
      </c>
      <c r="E1114" s="331">
        <v>12.44</v>
      </c>
      <c r="F1114" s="331"/>
      <c r="G1114" s="333">
        <f t="shared" si="24"/>
        <v>4561.5899999999883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46088</v>
      </c>
      <c r="D1115" s="299" t="s">
        <v>296</v>
      </c>
      <c r="E1115" s="331">
        <v>23.62</v>
      </c>
      <c r="F1115" s="331"/>
      <c r="G1115" s="333">
        <f t="shared" si="24"/>
        <v>4574.0299999999879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46088</v>
      </c>
      <c r="D1116" s="299" t="s">
        <v>301</v>
      </c>
      <c r="E1116" s="331">
        <v>36.049999999999997</v>
      </c>
      <c r="F1116" s="331"/>
      <c r="G1116" s="333">
        <f t="shared" si="24"/>
        <v>4597.6499999999878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14</v>
      </c>
      <c r="C1117" s="298">
        <v>46087</v>
      </c>
      <c r="D1117" s="299" t="s">
        <v>366</v>
      </c>
      <c r="E1117" s="331">
        <v>66.67</v>
      </c>
      <c r="F1117" s="331"/>
      <c r="G1117" s="333">
        <f t="shared" si="24"/>
        <v>4633.699999999988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46087</v>
      </c>
      <c r="D1118" s="299" t="s">
        <v>296</v>
      </c>
      <c r="E1118" s="331">
        <v>17.850000000000001</v>
      </c>
      <c r="F1118" s="331"/>
      <c r="G1118" s="333">
        <f t="shared" si="24"/>
        <v>4700.3699999999881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46087</v>
      </c>
      <c r="D1119" s="299" t="s">
        <v>304</v>
      </c>
      <c r="E1119" s="331">
        <v>112.13</v>
      </c>
      <c r="F1119" s="331"/>
      <c r="G1119" s="333">
        <f t="shared" si="24"/>
        <v>4718.2199999999884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3</v>
      </c>
      <c r="C1120" s="298">
        <v>46087</v>
      </c>
      <c r="D1120" s="299" t="s">
        <v>324</v>
      </c>
      <c r="E1120" s="331">
        <v>7.31</v>
      </c>
      <c r="F1120" s="331"/>
      <c r="G1120" s="333">
        <f t="shared" si="24"/>
        <v>4830.3499999999885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291</v>
      </c>
      <c r="B1121" s="330">
        <v>39</v>
      </c>
      <c r="C1121" s="298">
        <v>46086</v>
      </c>
      <c r="D1121" s="299" t="s">
        <v>292</v>
      </c>
      <c r="E1121" s="331"/>
      <c r="F1121" s="331">
        <v>2763.78</v>
      </c>
      <c r="G1121" s="333">
        <f t="shared" si="24"/>
        <v>4837.6599999999889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46086</v>
      </c>
      <c r="D1122" s="299" t="s">
        <v>295</v>
      </c>
      <c r="E1122" s="331">
        <v>31.52</v>
      </c>
      <c r="F1122" s="331"/>
      <c r="G1122" s="333">
        <f t="shared" si="24"/>
        <v>2073.8799999999892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46086</v>
      </c>
      <c r="D1123" s="299" t="s">
        <v>358</v>
      </c>
      <c r="E1123" s="331">
        <v>14.86</v>
      </c>
      <c r="F1123" s="331"/>
      <c r="G1123" s="333">
        <f t="shared" si="24"/>
        <v>2105.3999999999892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46086</v>
      </c>
      <c r="D1124" s="299" t="s">
        <v>409</v>
      </c>
      <c r="E1124" s="331">
        <v>44.99</v>
      </c>
      <c r="F1124" s="331"/>
      <c r="G1124" s="333">
        <f t="shared" si="24"/>
        <v>2120.2599999999893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46085</v>
      </c>
      <c r="D1125" s="299" t="s">
        <v>421</v>
      </c>
      <c r="E1125" s="331">
        <v>15</v>
      </c>
      <c r="F1125" s="331"/>
      <c r="G1125" s="333">
        <f t="shared" si="24"/>
        <v>2165.2499999999891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46085</v>
      </c>
      <c r="D1126" s="299" t="s">
        <v>296</v>
      </c>
      <c r="E1126" s="331">
        <v>10.84</v>
      </c>
      <c r="F1126" s="331"/>
      <c r="G1126" s="333">
        <f t="shared" si="24"/>
        <v>2180.2499999999891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14</v>
      </c>
      <c r="C1127" s="298">
        <v>46085</v>
      </c>
      <c r="D1127" s="299" t="s">
        <v>367</v>
      </c>
      <c r="E1127" s="331">
        <v>68.739999999999995</v>
      </c>
      <c r="F1127" s="331"/>
      <c r="G1127" s="333">
        <f t="shared" si="24"/>
        <v>2191.0899999999892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46085</v>
      </c>
      <c r="D1128" s="299" t="s">
        <v>310</v>
      </c>
      <c r="E1128" s="331">
        <v>30.67</v>
      </c>
      <c r="F1128" s="331"/>
      <c r="G1128" s="333">
        <f t="shared" si="24"/>
        <v>2259.829999999989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17</v>
      </c>
      <c r="C1129" s="298">
        <v>46085</v>
      </c>
      <c r="D1129" s="299" t="s">
        <v>370</v>
      </c>
      <c r="E1129" s="331">
        <v>99</v>
      </c>
      <c r="F1129" s="331"/>
      <c r="G1129" s="333">
        <f t="shared" si="24"/>
        <v>2290.4999999999891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21</v>
      </c>
      <c r="C1130" s="298">
        <v>46084</v>
      </c>
      <c r="D1130" s="299" t="s">
        <v>194</v>
      </c>
      <c r="E1130" s="331">
        <v>40.72</v>
      </c>
      <c r="F1130" s="331"/>
      <c r="G1130" s="333">
        <f t="shared" si="24"/>
        <v>2389.4999999999891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284</v>
      </c>
      <c r="B1131" s="330">
        <v>36</v>
      </c>
      <c r="C1131" s="298">
        <v>46084</v>
      </c>
      <c r="D1131" s="299" t="s">
        <v>374</v>
      </c>
      <c r="E1131" s="331">
        <v>50</v>
      </c>
      <c r="F1131" s="331"/>
      <c r="G1131" s="333">
        <f t="shared" si="24"/>
        <v>2430.2199999999889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46084</v>
      </c>
      <c r="D1132" s="299" t="s">
        <v>296</v>
      </c>
      <c r="E1132" s="331">
        <v>14.67</v>
      </c>
      <c r="F1132" s="331"/>
      <c r="G1132" s="333">
        <f t="shared" si="24"/>
        <v>2480.2199999999889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46084</v>
      </c>
      <c r="D1133" s="299" t="s">
        <v>296</v>
      </c>
      <c r="E1133" s="331">
        <v>27.42</v>
      </c>
      <c r="F1133" s="331"/>
      <c r="G1133" s="333">
        <f t="shared" si="24"/>
        <v>2494.889999999989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46084</v>
      </c>
      <c r="D1134" s="299" t="s">
        <v>422</v>
      </c>
      <c r="E1134" s="331">
        <v>106.27</v>
      </c>
      <c r="F1134" s="331"/>
      <c r="G1134" s="333">
        <f t="shared" si="24"/>
        <v>2522.309999999989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46084</v>
      </c>
      <c r="D1135" s="299" t="s">
        <v>422</v>
      </c>
      <c r="E1135" s="331">
        <v>-107</v>
      </c>
      <c r="F1135" s="331"/>
      <c r="G1135" s="333">
        <f t="shared" si="24"/>
        <v>2628.579999999989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46083</v>
      </c>
      <c r="D1136" s="299" t="s">
        <v>301</v>
      </c>
      <c r="E1136" s="331">
        <v>20</v>
      </c>
      <c r="F1136" s="331"/>
      <c r="G1136" s="333">
        <f t="shared" si="24"/>
        <v>2521.579999999989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46083</v>
      </c>
      <c r="D1137" s="299" t="s">
        <v>288</v>
      </c>
      <c r="E1137" s="331">
        <v>185.64</v>
      </c>
      <c r="F1137" s="331">
        <v>185.64</v>
      </c>
      <c r="G1137" s="333">
        <f t="shared" si="24"/>
        <v>2541.579999999989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46083</v>
      </c>
      <c r="D1138" s="299" t="s">
        <v>424</v>
      </c>
      <c r="E1138" s="331">
        <v>70.12</v>
      </c>
      <c r="F1138" s="331"/>
      <c r="G1138" s="333">
        <f t="shared" si="24"/>
        <v>2541.579999999989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294</v>
      </c>
      <c r="B1139" s="330">
        <v>17</v>
      </c>
      <c r="C1139" s="298">
        <v>46083</v>
      </c>
      <c r="D1139" s="299" t="s">
        <v>188</v>
      </c>
      <c r="E1139" s="331">
        <v>41.44</v>
      </c>
      <c r="F1139" s="331"/>
      <c r="G1139" s="333">
        <f t="shared" si="24"/>
        <v>2611.6999999999889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46083</v>
      </c>
      <c r="D1140" s="299" t="s">
        <v>296</v>
      </c>
      <c r="E1140" s="331">
        <v>8.7200000000000006</v>
      </c>
      <c r="F1140" s="331"/>
      <c r="G1140" s="333">
        <f t="shared" si="24"/>
        <v>2653.139999999989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22</v>
      </c>
      <c r="C1141" s="298">
        <v>46082</v>
      </c>
      <c r="D1141" s="299" t="s">
        <v>375</v>
      </c>
      <c r="E1141" s="331">
        <v>6.37</v>
      </c>
      <c r="F1141" s="331"/>
      <c r="G1141" s="333">
        <f t="shared" si="24"/>
        <v>2661.8599999999888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46082</v>
      </c>
      <c r="D1142" s="299" t="s">
        <v>296</v>
      </c>
      <c r="E1142" s="331">
        <v>9.8699999999999992</v>
      </c>
      <c r="F1142" s="331"/>
      <c r="G1142" s="333">
        <f t="shared" si="24"/>
        <v>2668.2299999999886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46082</v>
      </c>
      <c r="D1143" s="299" t="s">
        <v>311</v>
      </c>
      <c r="E1143" s="331">
        <v>119.55</v>
      </c>
      <c r="F1143" s="331"/>
      <c r="G1143" s="333">
        <f t="shared" si="24"/>
        <v>2678.0999999999885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46082</v>
      </c>
      <c r="D1144" s="299" t="s">
        <v>348</v>
      </c>
      <c r="E1144" s="331">
        <v>25</v>
      </c>
      <c r="F1144" s="331"/>
      <c r="G1144" s="333">
        <f t="shared" si="24"/>
        <v>2797.6499999999887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46082</v>
      </c>
      <c r="D1145" s="299" t="s">
        <v>304</v>
      </c>
      <c r="E1145" s="331">
        <v>119.17</v>
      </c>
      <c r="F1145" s="331"/>
      <c r="G1145" s="333">
        <f t="shared" si="24"/>
        <v>2822.6499999999887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284</v>
      </c>
      <c r="B1146" s="330">
        <v>37</v>
      </c>
      <c r="C1146" s="298">
        <v>46081</v>
      </c>
      <c r="D1146" s="299" t="s">
        <v>425</v>
      </c>
      <c r="E1146" s="331">
        <v>3764.91</v>
      </c>
      <c r="F1146" s="331"/>
      <c r="G1146" s="333">
        <f t="shared" si="24"/>
        <v>2941.8199999999888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286</v>
      </c>
      <c r="B1147" s="330">
        <v>25</v>
      </c>
      <c r="C1147" s="298">
        <v>46081</v>
      </c>
      <c r="D1147" s="298" t="s">
        <v>204</v>
      </c>
      <c r="E1147" s="331">
        <v>350</v>
      </c>
      <c r="F1147" s="331"/>
      <c r="G1147" s="333">
        <f t="shared" si="24"/>
        <v>6706.7299999999886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286</v>
      </c>
      <c r="B1148" s="330">
        <v>26</v>
      </c>
      <c r="C1148" s="298">
        <v>46081</v>
      </c>
      <c r="D1148" s="298" t="s">
        <v>205</v>
      </c>
      <c r="E1148" s="331">
        <v>320</v>
      </c>
      <c r="F1148" s="331"/>
      <c r="G1148" s="333">
        <f t="shared" si="24"/>
        <v>7056.7299999999886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286</v>
      </c>
      <c r="B1149" s="330">
        <v>27</v>
      </c>
      <c r="C1149" s="298">
        <v>46081</v>
      </c>
      <c r="D1149" s="298" t="s">
        <v>206</v>
      </c>
      <c r="E1149" s="331">
        <v>25</v>
      </c>
      <c r="F1149" s="331"/>
      <c r="G1149" s="333">
        <f t="shared" si="24"/>
        <v>7376.7299999999886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286</v>
      </c>
      <c r="B1150" s="330">
        <v>28</v>
      </c>
      <c r="C1150" s="298">
        <v>46081</v>
      </c>
      <c r="D1150" s="298" t="s">
        <v>207</v>
      </c>
      <c r="E1150" s="331">
        <v>25</v>
      </c>
      <c r="F1150" s="331"/>
      <c r="G1150" s="333">
        <f t="shared" si="24"/>
        <v>7401.7299999999886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286</v>
      </c>
      <c r="B1151" s="330">
        <v>29</v>
      </c>
      <c r="C1151" s="298">
        <v>46081</v>
      </c>
      <c r="D1151" s="298" t="s">
        <v>208</v>
      </c>
      <c r="E1151" s="331">
        <v>45</v>
      </c>
      <c r="F1151" s="331"/>
      <c r="G1151" s="333">
        <f t="shared" si="24"/>
        <v>7426.7299999999886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286</v>
      </c>
      <c r="B1152" s="330">
        <v>30</v>
      </c>
      <c r="C1152" s="298">
        <v>46081</v>
      </c>
      <c r="D1152" s="298" t="s">
        <v>209</v>
      </c>
      <c r="E1152" s="331">
        <v>400</v>
      </c>
      <c r="F1152" s="331"/>
      <c r="G1152" s="333">
        <f t="shared" si="24"/>
        <v>7471.7299999999886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286</v>
      </c>
      <c r="B1153" s="330">
        <v>31</v>
      </c>
      <c r="C1153" s="298">
        <v>46081</v>
      </c>
      <c r="D1153" s="298" t="s">
        <v>210</v>
      </c>
      <c r="E1153" s="331">
        <v>375</v>
      </c>
      <c r="F1153" s="331"/>
      <c r="G1153" s="333">
        <f t="shared" si="24"/>
        <v>7871.7299999999886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286</v>
      </c>
      <c r="B1154" s="330">
        <v>32</v>
      </c>
      <c r="C1154" s="298">
        <v>46081</v>
      </c>
      <c r="D1154" s="298" t="s">
        <v>211</v>
      </c>
      <c r="E1154" s="331">
        <v>100</v>
      </c>
      <c r="F1154" s="331"/>
      <c r="G1154" s="333">
        <f t="shared" si="24"/>
        <v>8246.7299999999886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286</v>
      </c>
      <c r="B1155" s="330">
        <v>33</v>
      </c>
      <c r="C1155" s="298">
        <v>46081</v>
      </c>
      <c r="D1155" s="298" t="s">
        <v>212</v>
      </c>
      <c r="E1155" s="331">
        <v>85</v>
      </c>
      <c r="F1155" s="331"/>
      <c r="G1155" s="333">
        <f t="shared" si="24"/>
        <v>8346.7299999999886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286</v>
      </c>
      <c r="B1156" s="330">
        <v>34</v>
      </c>
      <c r="C1156" s="298">
        <v>46081</v>
      </c>
      <c r="D1156" s="298" t="s">
        <v>213</v>
      </c>
      <c r="E1156" s="331">
        <v>230</v>
      </c>
      <c r="F1156" s="331"/>
      <c r="G1156" s="333">
        <f t="shared" si="24"/>
        <v>8431.7299999999886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286</v>
      </c>
      <c r="B1157" s="330">
        <v>35</v>
      </c>
      <c r="C1157" s="298">
        <v>46081</v>
      </c>
      <c r="D1157" s="298" t="s">
        <v>214</v>
      </c>
      <c r="E1157" s="331">
        <v>45</v>
      </c>
      <c r="F1157" s="331"/>
      <c r="G1157" s="333">
        <f t="shared" si="24"/>
        <v>8661.7299999999886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42</v>
      </c>
      <c r="C1158" s="298">
        <v>46081</v>
      </c>
      <c r="D1158" s="298" t="s">
        <v>200</v>
      </c>
      <c r="E1158" s="331">
        <v>51.19</v>
      </c>
      <c r="F1158" s="331"/>
      <c r="G1158" s="333">
        <f t="shared" si="24"/>
        <v>8706.7299999999886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43</v>
      </c>
      <c r="C1159" s="298">
        <v>46081</v>
      </c>
      <c r="D1159" s="298" t="s">
        <v>201</v>
      </c>
      <c r="E1159" s="331">
        <v>37.17</v>
      </c>
      <c r="F1159" s="331"/>
      <c r="G1159" s="333">
        <f t="shared" si="24"/>
        <v>8757.9199999999892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10</v>
      </c>
      <c r="C1160" s="298">
        <v>46081</v>
      </c>
      <c r="D1160" s="298" t="s">
        <v>176</v>
      </c>
      <c r="E1160" s="331">
        <v>17.899999999999999</v>
      </c>
      <c r="F1160" s="331"/>
      <c r="G1160" s="333">
        <f t="shared" si="24"/>
        <v>8795.0899999999892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46080</v>
      </c>
      <c r="D1161" s="298" t="s">
        <v>358</v>
      </c>
      <c r="E1161" s="331">
        <v>11.17</v>
      </c>
      <c r="F1161" s="331"/>
      <c r="G1161" s="333">
        <f t="shared" si="24"/>
        <v>8812.9899999999889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46080</v>
      </c>
      <c r="D1162" s="299" t="s">
        <v>426</v>
      </c>
      <c r="E1162" s="331">
        <v>25</v>
      </c>
      <c r="F1162" s="331"/>
      <c r="G1162" s="333">
        <f t="shared" si="24"/>
        <v>8824.1599999999889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46080</v>
      </c>
      <c r="D1163" s="299" t="s">
        <v>358</v>
      </c>
      <c r="E1163" s="331">
        <v>22.84</v>
      </c>
      <c r="F1163" s="331"/>
      <c r="G1163" s="333">
        <f t="shared" si="24"/>
        <v>8849.1599999999889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46080</v>
      </c>
      <c r="D1164" s="299" t="s">
        <v>427</v>
      </c>
      <c r="E1164" s="331">
        <v>-88</v>
      </c>
      <c r="F1164" s="331"/>
      <c r="G1164" s="333">
        <f t="shared" si="24"/>
        <v>8871.9999999999891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291</v>
      </c>
      <c r="B1165" s="330">
        <v>38</v>
      </c>
      <c r="C1165" s="298">
        <v>46080</v>
      </c>
      <c r="D1165" s="299" t="s">
        <v>293</v>
      </c>
      <c r="E1165" s="331"/>
      <c r="F1165" s="331">
        <v>4278.1499999999996</v>
      </c>
      <c r="G1165" s="333">
        <f t="shared" si="24"/>
        <v>8783.9999999999891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46080</v>
      </c>
      <c r="D1166" s="299" t="s">
        <v>428</v>
      </c>
      <c r="E1166" s="331">
        <v>25.93</v>
      </c>
      <c r="F1166" s="331"/>
      <c r="G1166" s="333">
        <f t="shared" si="24"/>
        <v>4505.8499999999904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46079</v>
      </c>
      <c r="D1167" s="299" t="s">
        <v>310</v>
      </c>
      <c r="E1167" s="331">
        <v>29.84</v>
      </c>
      <c r="F1167" s="331"/>
      <c r="G1167" s="333">
        <f t="shared" si="24"/>
        <v>4531.7799999999907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46079</v>
      </c>
      <c r="D1168" s="299" t="s">
        <v>429</v>
      </c>
      <c r="E1168" s="331">
        <v>103.25</v>
      </c>
      <c r="F1168" s="331"/>
      <c r="G1168" s="333">
        <f t="shared" si="24"/>
        <v>4561.6199999999908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46079</v>
      </c>
      <c r="D1169" s="299" t="s">
        <v>357</v>
      </c>
      <c r="E1169" s="331">
        <v>26.02</v>
      </c>
      <c r="F1169" s="331"/>
      <c r="G1169" s="333">
        <f t="shared" si="24"/>
        <v>4664.8699999999908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24</v>
      </c>
      <c r="C1170" s="298">
        <v>46079</v>
      </c>
      <c r="D1170" s="299" t="s">
        <v>860</v>
      </c>
      <c r="E1170" s="331">
        <v>84.83</v>
      </c>
      <c r="F1170" s="331"/>
      <c r="G1170" s="333">
        <f t="shared" si="24"/>
        <v>4690.8899999999912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46079</v>
      </c>
      <c r="D1171" s="299" t="s">
        <v>296</v>
      </c>
      <c r="E1171" s="331">
        <v>17.87</v>
      </c>
      <c r="F1171" s="331"/>
      <c r="G1171" s="333">
        <f t="shared" si="24"/>
        <v>4775.7199999999912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5</v>
      </c>
      <c r="C1172" s="298">
        <v>46079</v>
      </c>
      <c r="D1172" s="299" t="s">
        <v>430</v>
      </c>
      <c r="E1172" s="331">
        <v>123.64</v>
      </c>
      <c r="F1172" s="331"/>
      <c r="G1172" s="333">
        <f t="shared" si="24"/>
        <v>4793.5899999999911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46078</v>
      </c>
      <c r="D1173" s="299" t="s">
        <v>319</v>
      </c>
      <c r="E1173" s="331">
        <v>18.5</v>
      </c>
      <c r="F1173" s="331"/>
      <c r="G1173" s="333">
        <f t="shared" si="24"/>
        <v>4917.2299999999914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46078</v>
      </c>
      <c r="D1174" s="299" t="s">
        <v>296</v>
      </c>
      <c r="E1174" s="331">
        <v>50.96</v>
      </c>
      <c r="F1174" s="331"/>
      <c r="G1174" s="333">
        <f t="shared" si="24"/>
        <v>4935.7299999999914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46078</v>
      </c>
      <c r="D1175" s="299" t="s">
        <v>296</v>
      </c>
      <c r="E1175" s="331">
        <v>11.28</v>
      </c>
      <c r="F1175" s="331"/>
      <c r="G1175" s="333">
        <f t="shared" si="24"/>
        <v>4986.6899999999914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12</v>
      </c>
      <c r="C1176" s="298">
        <v>46078</v>
      </c>
      <c r="D1176" s="299" t="s">
        <v>314</v>
      </c>
      <c r="E1176" s="331">
        <v>204.47</v>
      </c>
      <c r="F1176" s="331"/>
      <c r="G1176" s="333">
        <f t="shared" si="24"/>
        <v>4997.9699999999912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8</v>
      </c>
      <c r="C1177" s="298">
        <v>46078</v>
      </c>
      <c r="D1177" s="299" t="s">
        <v>308</v>
      </c>
      <c r="E1177" s="331">
        <v>47.99</v>
      </c>
      <c r="F1177" s="331"/>
      <c r="G1177" s="333">
        <f t="shared" si="24"/>
        <v>5202.4399999999914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46078</v>
      </c>
      <c r="D1178" s="299" t="s">
        <v>304</v>
      </c>
      <c r="E1178" s="331">
        <v>19.09</v>
      </c>
      <c r="F1178" s="331"/>
      <c r="G1178" s="333">
        <f t="shared" si="24"/>
        <v>5250.4299999999912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23</v>
      </c>
      <c r="C1179" s="298">
        <v>46076</v>
      </c>
      <c r="D1179" s="299" t="s">
        <v>67</v>
      </c>
      <c r="E1179" s="331">
        <v>650.88</v>
      </c>
      <c r="F1179" s="331"/>
      <c r="G1179" s="333">
        <f t="shared" si="24"/>
        <v>5269.5199999999913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46076</v>
      </c>
      <c r="D1180" s="299" t="s">
        <v>351</v>
      </c>
      <c r="E1180" s="331">
        <v>35</v>
      </c>
      <c r="F1180" s="331"/>
      <c r="G1180" s="333">
        <f t="shared" si="24"/>
        <v>5920.3999999999915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1</v>
      </c>
      <c r="C1181" s="298">
        <v>46076</v>
      </c>
      <c r="D1181" s="299" t="s">
        <v>306</v>
      </c>
      <c r="E1181" s="331">
        <v>128.97999999999999</v>
      </c>
      <c r="F1181" s="331"/>
      <c r="G1181" s="333">
        <f t="shared" si="24"/>
        <v>5955.3999999999915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46076</v>
      </c>
      <c r="D1182" s="299" t="s">
        <v>320</v>
      </c>
      <c r="E1182" s="331">
        <v>52.55</v>
      </c>
      <c r="F1182" s="331"/>
      <c r="G1182" s="333">
        <f t="shared" si="24"/>
        <v>6084.379999999991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3</v>
      </c>
      <c r="C1183" s="298">
        <v>46075</v>
      </c>
      <c r="D1183" s="299" t="s">
        <v>348</v>
      </c>
      <c r="E1183" s="331">
        <v>13.76</v>
      </c>
      <c r="F1183" s="331"/>
      <c r="G1183" s="333">
        <f t="shared" si="24"/>
        <v>6136.9299999999912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46075</v>
      </c>
      <c r="D1184" s="299" t="s">
        <v>311</v>
      </c>
      <c r="E1184" s="331">
        <v>187.64</v>
      </c>
      <c r="F1184" s="331"/>
      <c r="G1184" s="333">
        <f t="shared" si="24"/>
        <v>6150.6899999999914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46074</v>
      </c>
      <c r="D1185" s="299" t="s">
        <v>393</v>
      </c>
      <c r="E1185" s="331">
        <v>75.78</v>
      </c>
      <c r="F1185" s="331"/>
      <c r="G1185" s="333">
        <f t="shared" si="24"/>
        <v>6338.3299999999917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46074</v>
      </c>
      <c r="D1186" s="299" t="s">
        <v>392</v>
      </c>
      <c r="E1186" s="331">
        <v>27.41</v>
      </c>
      <c r="F1186" s="331"/>
      <c r="G1186" s="333">
        <f t="shared" si="24"/>
        <v>6414.1099999999915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46074</v>
      </c>
      <c r="D1187" s="299" t="s">
        <v>431</v>
      </c>
      <c r="E1187" s="331">
        <v>32.049999999999997</v>
      </c>
      <c r="F1187" s="331"/>
      <c r="G1187" s="333">
        <f t="shared" si="24"/>
        <v>6441.5199999999913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46074</v>
      </c>
      <c r="D1188" s="299" t="s">
        <v>358</v>
      </c>
      <c r="E1188" s="331">
        <v>9.4700000000000006</v>
      </c>
      <c r="F1188" s="331"/>
      <c r="G1188" s="333">
        <f t="shared" si="24"/>
        <v>6473.5699999999915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46073</v>
      </c>
      <c r="D1189" s="299" t="s">
        <v>296</v>
      </c>
      <c r="E1189" s="331">
        <v>14.47</v>
      </c>
      <c r="F1189" s="331"/>
      <c r="G1189" s="333">
        <f t="shared" si="24"/>
        <v>6483.0399999999918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3</v>
      </c>
      <c r="C1190" s="298">
        <v>46073</v>
      </c>
      <c r="D1190" s="299" t="s">
        <v>355</v>
      </c>
      <c r="E1190" s="331">
        <v>11.97</v>
      </c>
      <c r="F1190" s="331"/>
      <c r="G1190" s="333">
        <f t="shared" si="24"/>
        <v>6497.509999999992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46073</v>
      </c>
      <c r="D1191" s="299" t="s">
        <v>355</v>
      </c>
      <c r="E1191" s="331">
        <v>59.88</v>
      </c>
      <c r="F1191" s="331"/>
      <c r="G1191" s="333">
        <f t="shared" si="24"/>
        <v>6509.4799999999923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46073</v>
      </c>
      <c r="D1192" s="299" t="s">
        <v>418</v>
      </c>
      <c r="E1192" s="331">
        <v>19.57</v>
      </c>
      <c r="F1192" s="331"/>
      <c r="G1192" s="333">
        <f t="shared" si="24"/>
        <v>6569.3599999999924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22</v>
      </c>
      <c r="C1193" s="298">
        <v>46073</v>
      </c>
      <c r="D1193" s="299" t="s">
        <v>323</v>
      </c>
      <c r="E1193" s="331">
        <v>20.22</v>
      </c>
      <c r="F1193" s="331"/>
      <c r="G1193" s="333">
        <f t="shared" si="24"/>
        <v>6588.9299999999921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46073</v>
      </c>
      <c r="D1194" s="299" t="s">
        <v>358</v>
      </c>
      <c r="E1194" s="331">
        <v>5.3</v>
      </c>
      <c r="F1194" s="331"/>
      <c r="G1194" s="333">
        <f t="shared" si="24"/>
        <v>6609.1499999999924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3</v>
      </c>
      <c r="C1195" s="298">
        <v>46073</v>
      </c>
      <c r="D1195" s="299" t="s">
        <v>324</v>
      </c>
      <c r="E1195" s="331">
        <v>8.1300000000000008</v>
      </c>
      <c r="F1195" s="331"/>
      <c r="G1195" s="333">
        <f t="shared" si="24"/>
        <v>6614.4499999999925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46073</v>
      </c>
      <c r="D1196" s="299" t="s">
        <v>310</v>
      </c>
      <c r="E1196" s="331">
        <v>32.43</v>
      </c>
      <c r="F1196" s="331"/>
      <c r="G1196" s="333">
        <f t="shared" si="24"/>
        <v>6622.5799999999927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46073</v>
      </c>
      <c r="D1197" s="299" t="s">
        <v>432</v>
      </c>
      <c r="E1197" s="331">
        <v>98.65</v>
      </c>
      <c r="F1197" s="331"/>
      <c r="G1197" s="333">
        <f t="shared" si="24"/>
        <v>6655.0099999999929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46072</v>
      </c>
      <c r="D1198" s="299" t="s">
        <v>300</v>
      </c>
      <c r="E1198" s="331">
        <v>30.87</v>
      </c>
      <c r="F1198" s="331"/>
      <c r="G1198" s="333">
        <f t="shared" si="24"/>
        <v>6753.6599999999926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6</v>
      </c>
      <c r="C1199" s="298">
        <v>46072</v>
      </c>
      <c r="D1199" s="299" t="s">
        <v>300</v>
      </c>
      <c r="E1199" s="331">
        <v>15.96</v>
      </c>
      <c r="F1199" s="331"/>
      <c r="G1199" s="333">
        <f t="shared" si="24"/>
        <v>6784.5299999999925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46072</v>
      </c>
      <c r="D1200" s="299" t="s">
        <v>296</v>
      </c>
      <c r="E1200" s="331">
        <v>17.36</v>
      </c>
      <c r="F1200" s="331"/>
      <c r="G1200" s="333">
        <f t="shared" si="24"/>
        <v>6800.4899999999925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22</v>
      </c>
      <c r="C1201" s="298">
        <v>46072</v>
      </c>
      <c r="D1201" s="299" t="s">
        <v>328</v>
      </c>
      <c r="E1201" s="331">
        <v>7.46</v>
      </c>
      <c r="F1201" s="331"/>
      <c r="G1201" s="333">
        <f t="shared" si="24"/>
        <v>6817.8499999999922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291</v>
      </c>
      <c r="B1202" s="330">
        <v>39</v>
      </c>
      <c r="C1202" s="298">
        <v>46072</v>
      </c>
      <c r="D1202" s="299" t="s">
        <v>292</v>
      </c>
      <c r="E1202" s="331"/>
      <c r="F1202" s="331">
        <v>2763.77</v>
      </c>
      <c r="G1202" s="333">
        <f t="shared" si="24"/>
        <v>6825.3099999999922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335</v>
      </c>
      <c r="B1203" s="330" t="s">
        <v>335</v>
      </c>
      <c r="C1203" s="298">
        <v>46071</v>
      </c>
      <c r="D1203" s="299" t="s">
        <v>336</v>
      </c>
      <c r="E1203" s="331">
        <v>182.55</v>
      </c>
      <c r="F1203" s="331"/>
      <c r="G1203" s="333">
        <f t="shared" si="24"/>
        <v>4061.5399999999927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15</v>
      </c>
      <c r="C1204" s="298">
        <v>46071</v>
      </c>
      <c r="D1204" s="299" t="s">
        <v>185</v>
      </c>
      <c r="E1204" s="331">
        <v>188.16</v>
      </c>
      <c r="F1204" s="331"/>
      <c r="G1204" s="333">
        <f t="shared" si="24"/>
        <v>4244.0899999999929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40</v>
      </c>
      <c r="C1205" s="298">
        <v>46071</v>
      </c>
      <c r="D1205" s="299" t="s">
        <v>316</v>
      </c>
      <c r="E1205" s="331"/>
      <c r="F1205" s="331">
        <v>1281.58</v>
      </c>
      <c r="G1205" s="333">
        <f t="shared" si="24"/>
        <v>4432.2499999999927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46071</v>
      </c>
      <c r="D1206" s="299" t="s">
        <v>433</v>
      </c>
      <c r="E1206" s="331">
        <v>-146</v>
      </c>
      <c r="F1206" s="331"/>
      <c r="G1206" s="333">
        <f t="shared" si="24"/>
        <v>3150.6699999999933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46071</v>
      </c>
      <c r="D1207" s="299" t="s">
        <v>434</v>
      </c>
      <c r="E1207" s="331">
        <v>-13</v>
      </c>
      <c r="F1207" s="331"/>
      <c r="G1207" s="333">
        <f t="shared" si="24"/>
        <v>3004.6699999999933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335</v>
      </c>
      <c r="B1208" s="330" t="s">
        <v>335</v>
      </c>
      <c r="C1208" s="298">
        <v>46071</v>
      </c>
      <c r="D1208" s="299" t="s">
        <v>460</v>
      </c>
      <c r="E1208" s="331"/>
      <c r="F1208" s="331">
        <v>191</v>
      </c>
      <c r="G1208" s="333">
        <f t="shared" si="24"/>
        <v>2991.6699999999933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46071</v>
      </c>
      <c r="D1209" s="299" t="s">
        <v>300</v>
      </c>
      <c r="E1209" s="331">
        <v>43.63</v>
      </c>
      <c r="F1209" s="331"/>
      <c r="G1209" s="333">
        <f t="shared" si="24"/>
        <v>2800.6699999999933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46071</v>
      </c>
      <c r="D1210" s="299" t="s">
        <v>300</v>
      </c>
      <c r="E1210" s="331">
        <v>10.64</v>
      </c>
      <c r="F1210" s="331"/>
      <c r="G1210" s="333">
        <f t="shared" si="24"/>
        <v>2844.2999999999934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46071</v>
      </c>
      <c r="D1211" s="299" t="s">
        <v>296</v>
      </c>
      <c r="E1211" s="331">
        <v>14.87</v>
      </c>
      <c r="F1211" s="331"/>
      <c r="G1211" s="333">
        <f t="shared" si="24"/>
        <v>2854.9399999999932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46071</v>
      </c>
      <c r="D1212" s="299" t="s">
        <v>295</v>
      </c>
      <c r="E1212" s="331">
        <v>12.99</v>
      </c>
      <c r="F1212" s="331"/>
      <c r="G1212" s="333">
        <f t="shared" si="24"/>
        <v>2869.8099999999931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46071</v>
      </c>
      <c r="D1213" s="299" t="s">
        <v>295</v>
      </c>
      <c r="E1213" s="331">
        <v>29.47</v>
      </c>
      <c r="F1213" s="331"/>
      <c r="G1213" s="333">
        <f t="shared" si="24"/>
        <v>2882.7999999999929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22</v>
      </c>
      <c r="C1214" s="298">
        <v>46071</v>
      </c>
      <c r="D1214" s="299" t="s">
        <v>401</v>
      </c>
      <c r="E1214" s="331">
        <v>13.84</v>
      </c>
      <c r="F1214" s="331"/>
      <c r="G1214" s="333">
        <f t="shared" si="24"/>
        <v>2912.2699999999927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46071</v>
      </c>
      <c r="D1215" s="299" t="s">
        <v>435</v>
      </c>
      <c r="E1215" s="331">
        <v>64.569999999999993</v>
      </c>
      <c r="F1215" s="331"/>
      <c r="G1215" s="333">
        <f t="shared" si="24"/>
        <v>2926.1099999999929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21</v>
      </c>
      <c r="C1216" s="298">
        <v>46070</v>
      </c>
      <c r="D1216" s="299" t="s">
        <v>194</v>
      </c>
      <c r="E1216" s="331">
        <v>81</v>
      </c>
      <c r="F1216" s="331"/>
      <c r="G1216" s="333">
        <f t="shared" si="24"/>
        <v>2990.679999999993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46070</v>
      </c>
      <c r="D1217" s="299" t="s">
        <v>384</v>
      </c>
      <c r="E1217" s="331">
        <v>81.41</v>
      </c>
      <c r="F1217" s="331"/>
      <c r="G1217" s="333">
        <f t="shared" si="24"/>
        <v>3071.679999999993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46070</v>
      </c>
      <c r="D1218" s="299" t="s">
        <v>300</v>
      </c>
      <c r="E1218" s="331">
        <v>113.74</v>
      </c>
      <c r="F1218" s="331"/>
      <c r="G1218" s="333">
        <f t="shared" si="24"/>
        <v>3153.0899999999929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43</v>
      </c>
      <c r="C1219" s="298">
        <v>46070</v>
      </c>
      <c r="D1219" s="299" t="s">
        <v>333</v>
      </c>
      <c r="E1219" s="331">
        <v>29.8</v>
      </c>
      <c r="F1219" s="331"/>
      <c r="G1219" s="333">
        <f t="shared" si="24"/>
        <v>3266.8299999999927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42</v>
      </c>
      <c r="C1220" s="298">
        <v>46070</v>
      </c>
      <c r="D1220" s="299" t="s">
        <v>333</v>
      </c>
      <c r="E1220" s="331">
        <v>37.25</v>
      </c>
      <c r="F1220" s="331"/>
      <c r="G1220" s="333">
        <f t="shared" si="24"/>
        <v>3296.6299999999928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46070</v>
      </c>
      <c r="D1221" s="299" t="s">
        <v>424</v>
      </c>
      <c r="E1221" s="331">
        <v>7.97</v>
      </c>
      <c r="F1221" s="331"/>
      <c r="G1221" s="333">
        <f t="shared" si="24"/>
        <v>3333.8799999999928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17</v>
      </c>
      <c r="C1222" s="298">
        <v>46070</v>
      </c>
      <c r="D1222" s="299" t="s">
        <v>188</v>
      </c>
      <c r="E1222" s="331">
        <v>42.65</v>
      </c>
      <c r="F1222" s="331"/>
      <c r="G1222" s="333">
        <f t="shared" si="24"/>
        <v>3341.8499999999926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46070</v>
      </c>
      <c r="D1223" s="299" t="s">
        <v>436</v>
      </c>
      <c r="E1223" s="331">
        <v>40</v>
      </c>
      <c r="F1223" s="331"/>
      <c r="G1223" s="333">
        <f t="shared" si="24"/>
        <v>3384.4999999999927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11</v>
      </c>
      <c r="C1224" s="298">
        <v>46070</v>
      </c>
      <c r="D1224" s="299" t="s">
        <v>178</v>
      </c>
      <c r="E1224" s="331">
        <v>480.91</v>
      </c>
      <c r="F1224" s="331"/>
      <c r="G1224" s="333">
        <f t="shared" si="24"/>
        <v>3424.4999999999927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23</v>
      </c>
      <c r="C1225" s="298">
        <v>46070</v>
      </c>
      <c r="D1225" s="299" t="s">
        <v>63</v>
      </c>
      <c r="E1225" s="331">
        <v>529.46</v>
      </c>
      <c r="F1225" s="331"/>
      <c r="G1225" s="333">
        <f t="shared" si="24"/>
        <v>3905.4099999999926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46069</v>
      </c>
      <c r="D1226" s="299" t="s">
        <v>324</v>
      </c>
      <c r="E1226" s="331">
        <v>16.079999999999998</v>
      </c>
      <c r="F1226" s="331"/>
      <c r="G1226" s="333">
        <f t="shared" si="24"/>
        <v>4434.8699999999926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46069</v>
      </c>
      <c r="D1227" s="299" t="s">
        <v>300</v>
      </c>
      <c r="E1227" s="331">
        <v>21.17</v>
      </c>
      <c r="F1227" s="331"/>
      <c r="G1227" s="333">
        <f t="shared" si="24"/>
        <v>4450.9499999999925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46069</v>
      </c>
      <c r="D1228" s="299" t="s">
        <v>300</v>
      </c>
      <c r="E1228" s="331">
        <v>17.03</v>
      </c>
      <c r="F1228" s="331"/>
      <c r="G1228" s="333">
        <f t="shared" si="24"/>
        <v>4472.1199999999926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46069</v>
      </c>
      <c r="D1229" s="299" t="s">
        <v>296</v>
      </c>
      <c r="E1229" s="331">
        <v>18.309999999999999</v>
      </c>
      <c r="F1229" s="331"/>
      <c r="G1229" s="333">
        <f t="shared" si="24"/>
        <v>4489.1499999999924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46069</v>
      </c>
      <c r="D1230" s="299" t="s">
        <v>301</v>
      </c>
      <c r="E1230" s="331">
        <v>19.3</v>
      </c>
      <c r="F1230" s="331"/>
      <c r="G1230" s="333">
        <f t="shared" si="24"/>
        <v>4507.4599999999928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46069</v>
      </c>
      <c r="D1231" s="299" t="s">
        <v>397</v>
      </c>
      <c r="E1231" s="331">
        <v>24.67</v>
      </c>
      <c r="F1231" s="331"/>
      <c r="G1231" s="333">
        <f t="shared" si="24"/>
        <v>4526.7599999999929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287</v>
      </c>
      <c r="B1232" s="330" t="s">
        <v>287</v>
      </c>
      <c r="C1232" s="298">
        <v>46069</v>
      </c>
      <c r="D1232" s="299" t="s">
        <v>397</v>
      </c>
      <c r="E1232" s="331">
        <v>152.41999999999999</v>
      </c>
      <c r="F1232" s="331">
        <v>152.41999999999999</v>
      </c>
      <c r="G1232" s="333">
        <f t="shared" si="24"/>
        <v>4551.429999999993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46068</v>
      </c>
      <c r="D1233" s="299" t="s">
        <v>437</v>
      </c>
      <c r="E1233" s="331">
        <v>233.83</v>
      </c>
      <c r="F1233" s="331"/>
      <c r="G1233" s="333">
        <f t="shared" si="24"/>
        <v>4551.429999999993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46068</v>
      </c>
      <c r="D1234" s="299" t="s">
        <v>326</v>
      </c>
      <c r="E1234" s="331">
        <v>50.87</v>
      </c>
      <c r="F1234" s="331"/>
      <c r="G1234" s="333">
        <f t="shared" si="24"/>
        <v>4785.2599999999929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46068</v>
      </c>
      <c r="D1235" s="299" t="s">
        <v>438</v>
      </c>
      <c r="E1235" s="331">
        <v>16</v>
      </c>
      <c r="F1235" s="331"/>
      <c r="G1235" s="333">
        <f t="shared" si="24"/>
        <v>4836.1299999999928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46068</v>
      </c>
      <c r="D1236" s="299" t="s">
        <v>353</v>
      </c>
      <c r="E1236" s="331">
        <v>30</v>
      </c>
      <c r="F1236" s="331"/>
      <c r="G1236" s="333">
        <f t="shared" si="24"/>
        <v>4852.1299999999928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46068</v>
      </c>
      <c r="D1237" s="299" t="s">
        <v>306</v>
      </c>
      <c r="E1237" s="331">
        <v>76</v>
      </c>
      <c r="F1237" s="331"/>
      <c r="G1237" s="333">
        <f t="shared" si="24"/>
        <v>4882.1299999999928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46068</v>
      </c>
      <c r="D1238" s="299" t="s">
        <v>348</v>
      </c>
      <c r="E1238" s="331">
        <v>3.59</v>
      </c>
      <c r="F1238" s="331"/>
      <c r="G1238" s="333">
        <f t="shared" si="24"/>
        <v>4958.1299999999928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46068</v>
      </c>
      <c r="D1239" s="299" t="s">
        <v>439</v>
      </c>
      <c r="E1239" s="331">
        <v>70</v>
      </c>
      <c r="F1239" s="331"/>
      <c r="G1239" s="333">
        <f t="shared" si="24"/>
        <v>4961.719999999993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46068</v>
      </c>
      <c r="D1240" s="299" t="s">
        <v>440</v>
      </c>
      <c r="E1240" s="331">
        <v>175</v>
      </c>
      <c r="F1240" s="331"/>
      <c r="G1240" s="333">
        <f t="shared" si="24"/>
        <v>5031.719999999993</v>
      </c>
      <c r="H1240" s="334" t="s">
        <v>298</v>
      </c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46067</v>
      </c>
      <c r="D1241" s="299" t="s">
        <v>319</v>
      </c>
      <c r="E1241" s="331">
        <v>13.09</v>
      </c>
      <c r="F1241" s="331"/>
      <c r="G1241" s="333">
        <f t="shared" si="24"/>
        <v>5206.719999999993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46067</v>
      </c>
      <c r="D1242" s="299" t="s">
        <v>296</v>
      </c>
      <c r="E1242" s="331">
        <v>7.56</v>
      </c>
      <c r="F1242" s="331"/>
      <c r="G1242" s="333">
        <f t="shared" si="24"/>
        <v>5219.8099999999931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46067</v>
      </c>
      <c r="D1243" s="299" t="s">
        <v>296</v>
      </c>
      <c r="E1243" s="331">
        <v>32.409999999999997</v>
      </c>
      <c r="F1243" s="331"/>
      <c r="G1243" s="333">
        <f t="shared" si="24"/>
        <v>5227.3699999999935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5</v>
      </c>
      <c r="C1244" s="298">
        <v>46067</v>
      </c>
      <c r="D1244" s="299" t="s">
        <v>441</v>
      </c>
      <c r="E1244" s="331">
        <v>400</v>
      </c>
      <c r="F1244" s="331"/>
      <c r="G1244" s="333">
        <f t="shared" si="24"/>
        <v>5259.7799999999934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46066</v>
      </c>
      <c r="D1245" s="299" t="s">
        <v>319</v>
      </c>
      <c r="E1245" s="331">
        <v>41.51</v>
      </c>
      <c r="F1245" s="331"/>
      <c r="G1245" s="333">
        <f t="shared" si="24"/>
        <v>5659.7799999999934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4</v>
      </c>
      <c r="C1246" s="298">
        <v>46066</v>
      </c>
      <c r="D1246" s="299" t="s">
        <v>296</v>
      </c>
      <c r="E1246" s="331">
        <v>21.55</v>
      </c>
      <c r="F1246" s="331"/>
      <c r="G1246" s="333">
        <f t="shared" si="24"/>
        <v>5701.2899999999936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46066</v>
      </c>
      <c r="D1247" s="299" t="s">
        <v>358</v>
      </c>
      <c r="E1247" s="331">
        <v>12.45</v>
      </c>
      <c r="F1247" s="331"/>
      <c r="G1247" s="333">
        <f t="shared" si="24"/>
        <v>5722.8399999999938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287</v>
      </c>
      <c r="B1248" s="330" t="s">
        <v>287</v>
      </c>
      <c r="C1248" s="298">
        <v>46066</v>
      </c>
      <c r="D1248" s="299" t="s">
        <v>397</v>
      </c>
      <c r="E1248" s="331">
        <v>91.38</v>
      </c>
      <c r="F1248" s="331">
        <v>91.38</v>
      </c>
      <c r="G1248" s="333">
        <f t="shared" si="24"/>
        <v>5735.2899999999936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46066</v>
      </c>
      <c r="D1249" s="299" t="s">
        <v>311</v>
      </c>
      <c r="E1249" s="331">
        <v>16.48</v>
      </c>
      <c r="F1249" s="331"/>
      <c r="G1249" s="333">
        <f t="shared" si="24"/>
        <v>5735.2899999999936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46066</v>
      </c>
      <c r="D1250" s="299" t="s">
        <v>428</v>
      </c>
      <c r="E1250" s="331">
        <v>12.76</v>
      </c>
      <c r="F1250" s="331"/>
      <c r="G1250" s="333">
        <f t="shared" si="24"/>
        <v>5751.7699999999932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46066</v>
      </c>
      <c r="D1251" s="299" t="s">
        <v>329</v>
      </c>
      <c r="E1251" s="331">
        <v>37.9</v>
      </c>
      <c r="F1251" s="331"/>
      <c r="G1251" s="333">
        <f t="shared" si="24"/>
        <v>5764.5299999999934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291</v>
      </c>
      <c r="B1252" s="330">
        <v>40</v>
      </c>
      <c r="C1252" s="298">
        <v>46066</v>
      </c>
      <c r="D1252" s="299" t="s">
        <v>316</v>
      </c>
      <c r="E1252" s="331"/>
      <c r="F1252" s="331">
        <v>427.18</v>
      </c>
      <c r="G1252" s="333">
        <f t="shared" si="24"/>
        <v>5802.429999999993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291</v>
      </c>
      <c r="B1253" s="330">
        <v>38</v>
      </c>
      <c r="C1253" s="298">
        <v>46066</v>
      </c>
      <c r="D1253" s="299" t="s">
        <v>293</v>
      </c>
      <c r="E1253" s="331"/>
      <c r="F1253" s="331">
        <v>4278.16</v>
      </c>
      <c r="G1253" s="333">
        <f t="shared" si="24"/>
        <v>5375.2499999999927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8</v>
      </c>
      <c r="C1254" s="298">
        <v>46065</v>
      </c>
      <c r="D1254" s="299" t="s">
        <v>357</v>
      </c>
      <c r="E1254" s="331">
        <v>111.36</v>
      </c>
      <c r="F1254" s="331"/>
      <c r="G1254" s="333">
        <f t="shared" si="24"/>
        <v>1097.0899999999931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46065</v>
      </c>
      <c r="D1255" s="299" t="s">
        <v>442</v>
      </c>
      <c r="E1255" s="331">
        <v>16</v>
      </c>
      <c r="F1255" s="331"/>
      <c r="G1255" s="333">
        <f t="shared" si="24"/>
        <v>1208.449999999993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46065</v>
      </c>
      <c r="D1256" s="299" t="s">
        <v>300</v>
      </c>
      <c r="E1256" s="331">
        <v>29.81</v>
      </c>
      <c r="F1256" s="331"/>
      <c r="G1256" s="333">
        <f t="shared" si="24"/>
        <v>1224.449999999993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19</v>
      </c>
      <c r="C1257" s="298">
        <v>46065</v>
      </c>
      <c r="D1257" s="299" t="s">
        <v>191</v>
      </c>
      <c r="E1257" s="331">
        <v>200</v>
      </c>
      <c r="F1257" s="331"/>
      <c r="G1257" s="333">
        <f t="shared" si="24"/>
        <v>1254.2599999999929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46065</v>
      </c>
      <c r="D1258" s="299" t="s">
        <v>296</v>
      </c>
      <c r="E1258" s="331">
        <v>7.56</v>
      </c>
      <c r="F1258" s="331"/>
      <c r="G1258" s="333">
        <f t="shared" si="24"/>
        <v>1454.2599999999929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46065</v>
      </c>
      <c r="D1259" s="299" t="s">
        <v>296</v>
      </c>
      <c r="E1259" s="331">
        <v>65.78</v>
      </c>
      <c r="F1259" s="331"/>
      <c r="G1259" s="333">
        <f t="shared" si="24"/>
        <v>1461.8199999999929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3</v>
      </c>
      <c r="C1260" s="298">
        <v>46065</v>
      </c>
      <c r="D1260" s="299" t="s">
        <v>296</v>
      </c>
      <c r="E1260" s="331">
        <v>3.93</v>
      </c>
      <c r="F1260" s="331"/>
      <c r="G1260" s="333">
        <f t="shared" si="24"/>
        <v>1527.5999999999929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7</v>
      </c>
      <c r="C1261" s="298">
        <v>46065</v>
      </c>
      <c r="D1261" s="299" t="s">
        <v>443</v>
      </c>
      <c r="E1261" s="331">
        <v>564.83000000000004</v>
      </c>
      <c r="F1261" s="331"/>
      <c r="G1261" s="333">
        <f t="shared" si="24"/>
        <v>1531.5299999999929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7</v>
      </c>
      <c r="C1262" s="298">
        <v>46065</v>
      </c>
      <c r="D1262" s="299" t="s">
        <v>444</v>
      </c>
      <c r="E1262" s="331">
        <v>70.180000000000007</v>
      </c>
      <c r="F1262" s="331"/>
      <c r="G1262" s="333">
        <f t="shared" si="24"/>
        <v>2096.3599999999929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46065</v>
      </c>
      <c r="D1263" s="299" t="s">
        <v>445</v>
      </c>
      <c r="E1263" s="331">
        <v>2.66</v>
      </c>
      <c r="F1263" s="331"/>
      <c r="G1263" s="333">
        <f t="shared" si="24"/>
        <v>2166.5399999999927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5</v>
      </c>
      <c r="C1264" s="298">
        <v>46064</v>
      </c>
      <c r="D1264" s="299" t="s">
        <v>429</v>
      </c>
      <c r="E1264" s="331">
        <v>103.25</v>
      </c>
      <c r="F1264" s="331"/>
      <c r="G1264" s="333">
        <f t="shared" si="24"/>
        <v>2169.1999999999925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4</v>
      </c>
      <c r="C1265" s="298">
        <v>46064</v>
      </c>
      <c r="D1265" s="299" t="s">
        <v>363</v>
      </c>
      <c r="E1265" s="331">
        <v>30.39</v>
      </c>
      <c r="F1265" s="331"/>
      <c r="G1265" s="333">
        <f t="shared" si="24"/>
        <v>2272.4499999999925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46064</v>
      </c>
      <c r="D1266" s="299" t="s">
        <v>296</v>
      </c>
      <c r="E1266" s="331">
        <v>9.92</v>
      </c>
      <c r="F1266" s="331"/>
      <c r="G1266" s="333">
        <f t="shared" si="24"/>
        <v>2302.8399999999924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3</v>
      </c>
      <c r="C1267" s="298">
        <v>46064</v>
      </c>
      <c r="D1267" s="299" t="s">
        <v>295</v>
      </c>
      <c r="E1267" s="331">
        <v>3.49</v>
      </c>
      <c r="F1267" s="331"/>
      <c r="G1267" s="333">
        <f t="shared" si="24"/>
        <v>2312.7599999999925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22</v>
      </c>
      <c r="C1268" s="298">
        <v>46064</v>
      </c>
      <c r="D1268" s="299" t="s">
        <v>352</v>
      </c>
      <c r="E1268" s="331">
        <v>19.16</v>
      </c>
      <c r="F1268" s="331"/>
      <c r="G1268" s="333">
        <f t="shared" si="24"/>
        <v>2316.2499999999923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46063</v>
      </c>
      <c r="D1269" s="299" t="s">
        <v>412</v>
      </c>
      <c r="E1269" s="331">
        <v>-8</v>
      </c>
      <c r="F1269" s="331"/>
      <c r="G1269" s="333">
        <f t="shared" si="24"/>
        <v>2335.4099999999921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46063</v>
      </c>
      <c r="D1270" s="299" t="s">
        <v>446</v>
      </c>
      <c r="E1270" s="331">
        <v>-0.04</v>
      </c>
      <c r="F1270" s="331"/>
      <c r="G1270" s="333">
        <f t="shared" si="24"/>
        <v>2327.4099999999921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335</v>
      </c>
      <c r="B1271" s="330" t="s">
        <v>335</v>
      </c>
      <c r="C1271" s="298">
        <v>46063</v>
      </c>
      <c r="D1271" s="299" t="s">
        <v>447</v>
      </c>
      <c r="E1271" s="331">
        <v>65.78</v>
      </c>
      <c r="F1271" s="331"/>
      <c r="G1271" s="333">
        <f t="shared" si="24"/>
        <v>2327.3699999999922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13</v>
      </c>
      <c r="C1272" s="298">
        <v>46063</v>
      </c>
      <c r="D1272" s="299" t="s">
        <v>182</v>
      </c>
      <c r="E1272" s="331">
        <v>159.35</v>
      </c>
      <c r="F1272" s="331"/>
      <c r="G1272" s="333">
        <f t="shared" si="24"/>
        <v>2393.1499999999924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46063</v>
      </c>
      <c r="D1273" s="299" t="s">
        <v>296</v>
      </c>
      <c r="E1273" s="331">
        <v>16.29</v>
      </c>
      <c r="F1273" s="331"/>
      <c r="G1273" s="333">
        <f t="shared" si="24"/>
        <v>2552.4999999999923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46063</v>
      </c>
      <c r="D1274" s="299" t="s">
        <v>311</v>
      </c>
      <c r="E1274" s="331">
        <v>19.329999999999998</v>
      </c>
      <c r="F1274" s="331"/>
      <c r="G1274" s="333">
        <f t="shared" si="24"/>
        <v>2568.7899999999922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3</v>
      </c>
      <c r="C1275" s="298">
        <v>46062</v>
      </c>
      <c r="D1275" s="299" t="s">
        <v>448</v>
      </c>
      <c r="E1275" s="331">
        <v>8.61</v>
      </c>
      <c r="F1275" s="331"/>
      <c r="G1275" s="333">
        <f t="shared" ref="G1275:G1520" si="25">G1276-E1275+F1275</f>
        <v>2588.1199999999922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46062</v>
      </c>
      <c r="D1276" s="299" t="s">
        <v>296</v>
      </c>
      <c r="E1276" s="331">
        <v>13.41</v>
      </c>
      <c r="F1276" s="331"/>
      <c r="G1276" s="333">
        <f t="shared" si="25"/>
        <v>2596.7299999999923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18</v>
      </c>
      <c r="C1277" s="298">
        <v>46062</v>
      </c>
      <c r="D1277" s="299" t="s">
        <v>361</v>
      </c>
      <c r="E1277" s="331">
        <v>400</v>
      </c>
      <c r="F1277" s="331"/>
      <c r="G1277" s="333">
        <f t="shared" si="25"/>
        <v>2610.1399999999921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9</v>
      </c>
      <c r="C1278" s="298">
        <v>46062</v>
      </c>
      <c r="D1278" s="299" t="s">
        <v>58</v>
      </c>
      <c r="E1278" s="331">
        <v>1281.53</v>
      </c>
      <c r="F1278" s="331"/>
      <c r="G1278" s="333">
        <f t="shared" si="25"/>
        <v>3010.1399999999921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5</v>
      </c>
      <c r="C1279" s="298">
        <v>46062</v>
      </c>
      <c r="D1279" s="299" t="s">
        <v>449</v>
      </c>
      <c r="E1279" s="331">
        <v>50</v>
      </c>
      <c r="F1279" s="331"/>
      <c r="G1279" s="333">
        <f t="shared" si="25"/>
        <v>4291.6699999999919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46062</v>
      </c>
      <c r="D1280" s="299" t="s">
        <v>450</v>
      </c>
      <c r="E1280" s="331">
        <v>12.1</v>
      </c>
      <c r="F1280" s="331"/>
      <c r="G1280" s="333">
        <f t="shared" si="25"/>
        <v>4341.6699999999919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46061</v>
      </c>
      <c r="D1281" s="299" t="s">
        <v>306</v>
      </c>
      <c r="E1281" s="331">
        <v>72.099999999999994</v>
      </c>
      <c r="F1281" s="331"/>
      <c r="G1281" s="333">
        <f t="shared" si="25"/>
        <v>4353.7699999999923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46061</v>
      </c>
      <c r="D1282" s="299" t="s">
        <v>319</v>
      </c>
      <c r="E1282" s="331">
        <v>30.25</v>
      </c>
      <c r="F1282" s="331"/>
      <c r="G1282" s="333">
        <f t="shared" si="25"/>
        <v>4425.8699999999926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46061</v>
      </c>
      <c r="D1283" s="299" t="s">
        <v>296</v>
      </c>
      <c r="E1283" s="331">
        <v>3.72</v>
      </c>
      <c r="F1283" s="331"/>
      <c r="G1283" s="333">
        <f t="shared" si="25"/>
        <v>4456.1199999999926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46061</v>
      </c>
      <c r="D1284" s="299" t="s">
        <v>296</v>
      </c>
      <c r="E1284" s="331">
        <v>41.6</v>
      </c>
      <c r="F1284" s="331"/>
      <c r="G1284" s="333">
        <f t="shared" si="25"/>
        <v>4459.8399999999929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46061</v>
      </c>
      <c r="D1285" s="299" t="s">
        <v>451</v>
      </c>
      <c r="E1285" s="331">
        <v>1</v>
      </c>
      <c r="F1285" s="331"/>
      <c r="G1285" s="333">
        <f t="shared" si="25"/>
        <v>4501.4399999999932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46061</v>
      </c>
      <c r="D1286" s="299" t="s">
        <v>358</v>
      </c>
      <c r="E1286" s="331">
        <v>10.17</v>
      </c>
      <c r="F1286" s="331"/>
      <c r="G1286" s="333">
        <f t="shared" si="25"/>
        <v>4502.4399999999932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46060</v>
      </c>
      <c r="D1287" s="299" t="s">
        <v>452</v>
      </c>
      <c r="E1287" s="331">
        <v>367.77</v>
      </c>
      <c r="F1287" s="331">
        <v>367.77</v>
      </c>
      <c r="G1287" s="333">
        <f t="shared" si="25"/>
        <v>4512.6099999999933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4</v>
      </c>
      <c r="C1288" s="298">
        <v>46060</v>
      </c>
      <c r="D1288" s="299" t="s">
        <v>310</v>
      </c>
      <c r="E1288" s="331">
        <v>32.36</v>
      </c>
      <c r="F1288" s="331"/>
      <c r="G1288" s="333">
        <f t="shared" si="25"/>
        <v>4512.6099999999933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46060</v>
      </c>
      <c r="D1289" s="299" t="s">
        <v>453</v>
      </c>
      <c r="E1289" s="331">
        <v>41.39</v>
      </c>
      <c r="F1289" s="331"/>
      <c r="G1289" s="333">
        <f t="shared" si="25"/>
        <v>4544.969999999993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46060</v>
      </c>
      <c r="D1290" s="299" t="s">
        <v>445</v>
      </c>
      <c r="E1290" s="331">
        <v>35.770000000000003</v>
      </c>
      <c r="F1290" s="331"/>
      <c r="G1290" s="333">
        <f t="shared" si="25"/>
        <v>4586.3599999999933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46060</v>
      </c>
      <c r="D1291" s="299" t="s">
        <v>348</v>
      </c>
      <c r="E1291" s="331">
        <v>25</v>
      </c>
      <c r="F1291" s="331"/>
      <c r="G1291" s="333">
        <f t="shared" si="25"/>
        <v>4622.1299999999937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46060</v>
      </c>
      <c r="D1292" s="299" t="s">
        <v>296</v>
      </c>
      <c r="E1292" s="331">
        <v>6.69</v>
      </c>
      <c r="F1292" s="331"/>
      <c r="G1292" s="333">
        <f t="shared" si="25"/>
        <v>4647.1299999999937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4</v>
      </c>
      <c r="C1293" s="298">
        <v>46060</v>
      </c>
      <c r="D1293" s="299" t="s">
        <v>296</v>
      </c>
      <c r="E1293" s="331">
        <v>47.85</v>
      </c>
      <c r="F1293" s="331"/>
      <c r="G1293" s="333">
        <f t="shared" si="25"/>
        <v>4653.8199999999933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46059</v>
      </c>
      <c r="D1294" s="299" t="s">
        <v>301</v>
      </c>
      <c r="E1294" s="331">
        <v>20</v>
      </c>
      <c r="F1294" s="331"/>
      <c r="G1294" s="333">
        <f t="shared" si="25"/>
        <v>4701.6699999999937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291</v>
      </c>
      <c r="B1295" s="330">
        <v>40</v>
      </c>
      <c r="C1295" s="298">
        <v>46059</v>
      </c>
      <c r="D1295" s="299" t="s">
        <v>316</v>
      </c>
      <c r="E1295" s="331"/>
      <c r="F1295" s="331">
        <v>822.99</v>
      </c>
      <c r="G1295" s="333">
        <f t="shared" si="25"/>
        <v>4721.6699999999937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14</v>
      </c>
      <c r="C1296" s="298">
        <v>46059</v>
      </c>
      <c r="D1296" s="299" t="s">
        <v>366</v>
      </c>
      <c r="E1296" s="331">
        <v>66.67</v>
      </c>
      <c r="F1296" s="331"/>
      <c r="G1296" s="333">
        <f t="shared" si="25"/>
        <v>3898.6799999999935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46059</v>
      </c>
      <c r="D1297" s="299" t="s">
        <v>296</v>
      </c>
      <c r="E1297" s="331">
        <v>9.35</v>
      </c>
      <c r="F1297" s="331"/>
      <c r="G1297" s="333">
        <f t="shared" si="25"/>
        <v>3965.3499999999935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46059</v>
      </c>
      <c r="D1298" s="299" t="s">
        <v>296</v>
      </c>
      <c r="E1298" s="331">
        <v>45.81</v>
      </c>
      <c r="F1298" s="331"/>
      <c r="G1298" s="333">
        <f t="shared" si="25"/>
        <v>3974.6999999999935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46059</v>
      </c>
      <c r="D1299" s="299" t="s">
        <v>353</v>
      </c>
      <c r="E1299" s="331">
        <v>22.98</v>
      </c>
      <c r="F1299" s="331"/>
      <c r="G1299" s="333">
        <f t="shared" si="25"/>
        <v>4020.5099999999934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46059</v>
      </c>
      <c r="D1300" s="299" t="s">
        <v>301</v>
      </c>
      <c r="E1300" s="331">
        <v>46.5</v>
      </c>
      <c r="F1300" s="331"/>
      <c r="G1300" s="333">
        <f t="shared" si="25"/>
        <v>4043.4899999999934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46059</v>
      </c>
      <c r="D1301" s="299" t="s">
        <v>358</v>
      </c>
      <c r="E1301" s="331">
        <v>10.17</v>
      </c>
      <c r="F1301" s="331"/>
      <c r="G1301" s="333">
        <f t="shared" si="25"/>
        <v>4089.9899999999934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8</v>
      </c>
      <c r="C1302" s="298">
        <v>46059</v>
      </c>
      <c r="D1302" s="299" t="s">
        <v>435</v>
      </c>
      <c r="E1302" s="331">
        <v>81.2</v>
      </c>
      <c r="F1302" s="331"/>
      <c r="G1302" s="333">
        <f t="shared" si="25"/>
        <v>4100.1599999999935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46058</v>
      </c>
      <c r="D1303" s="299" t="s">
        <v>301</v>
      </c>
      <c r="E1303" s="331">
        <v>21</v>
      </c>
      <c r="F1303" s="331"/>
      <c r="G1303" s="333">
        <f t="shared" si="25"/>
        <v>4181.3599999999933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291</v>
      </c>
      <c r="B1304" s="330">
        <v>39</v>
      </c>
      <c r="C1304" s="298">
        <v>46058</v>
      </c>
      <c r="D1304" s="299" t="s">
        <v>292</v>
      </c>
      <c r="E1304" s="331"/>
      <c r="F1304" s="331">
        <v>2763.79</v>
      </c>
      <c r="G1304" s="333">
        <f t="shared" si="25"/>
        <v>4202.3599999999933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8</v>
      </c>
      <c r="C1305" s="298">
        <v>46058</v>
      </c>
      <c r="D1305" s="299" t="s">
        <v>357</v>
      </c>
      <c r="E1305" s="331">
        <v>95.35</v>
      </c>
      <c r="F1305" s="331"/>
      <c r="G1305" s="333">
        <f t="shared" si="25"/>
        <v>1438.5699999999933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46058</v>
      </c>
      <c r="D1306" s="299" t="s">
        <v>353</v>
      </c>
      <c r="E1306" s="331">
        <v>14.99</v>
      </c>
      <c r="F1306" s="331"/>
      <c r="G1306" s="333">
        <f t="shared" si="25"/>
        <v>1533.9199999999933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287</v>
      </c>
      <c r="B1307" s="330" t="s">
        <v>287</v>
      </c>
      <c r="C1307" s="298">
        <v>46058</v>
      </c>
      <c r="D1307" s="299" t="s">
        <v>452</v>
      </c>
      <c r="E1307" s="331">
        <v>77.569999999999993</v>
      </c>
      <c r="F1307" s="331">
        <v>77.569999999999993</v>
      </c>
      <c r="G1307" s="333">
        <f t="shared" si="25"/>
        <v>1548.9099999999933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46057</v>
      </c>
      <c r="D1308" s="299" t="s">
        <v>344</v>
      </c>
      <c r="E1308" s="331">
        <v>50</v>
      </c>
      <c r="F1308" s="331"/>
      <c r="G1308" s="333">
        <f t="shared" si="25"/>
        <v>1548.9099999999933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1</v>
      </c>
      <c r="C1309" s="298">
        <v>46057</v>
      </c>
      <c r="D1309" s="299" t="s">
        <v>306</v>
      </c>
      <c r="E1309" s="331">
        <v>62.03</v>
      </c>
      <c r="F1309" s="331"/>
      <c r="G1309" s="333">
        <f t="shared" si="25"/>
        <v>1598.9099999999933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46057</v>
      </c>
      <c r="D1310" s="299" t="s">
        <v>296</v>
      </c>
      <c r="E1310" s="331">
        <v>14.91</v>
      </c>
      <c r="F1310" s="331"/>
      <c r="G1310" s="333">
        <f t="shared" si="25"/>
        <v>1660.9399999999932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46057</v>
      </c>
      <c r="D1311" s="299" t="s">
        <v>310</v>
      </c>
      <c r="E1311" s="331">
        <v>63.38</v>
      </c>
      <c r="F1311" s="331"/>
      <c r="G1311" s="333">
        <f t="shared" si="25"/>
        <v>1675.8499999999933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287</v>
      </c>
      <c r="B1312" s="330" t="s">
        <v>287</v>
      </c>
      <c r="C1312" s="298">
        <v>46057</v>
      </c>
      <c r="D1312" s="299" t="s">
        <v>454</v>
      </c>
      <c r="E1312" s="331">
        <v>192.78</v>
      </c>
      <c r="F1312" s="331">
        <v>192.78</v>
      </c>
      <c r="G1312" s="333">
        <f t="shared" si="25"/>
        <v>1739.2299999999934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14</v>
      </c>
      <c r="C1313" s="298">
        <v>46057</v>
      </c>
      <c r="D1313" s="299" t="s">
        <v>367</v>
      </c>
      <c r="E1313" s="331">
        <v>68.739999999999995</v>
      </c>
      <c r="F1313" s="331"/>
      <c r="G1313" s="333">
        <f t="shared" si="25"/>
        <v>1739.2299999999934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46057</v>
      </c>
      <c r="D1314" s="299" t="s">
        <v>300</v>
      </c>
      <c r="E1314" s="331">
        <v>-42.58</v>
      </c>
      <c r="F1314" s="331"/>
      <c r="G1314" s="333">
        <f t="shared" si="25"/>
        <v>1807.9699999999934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46057</v>
      </c>
      <c r="D1315" s="299" t="s">
        <v>371</v>
      </c>
      <c r="E1315" s="331">
        <v>31.36</v>
      </c>
      <c r="F1315" s="331"/>
      <c r="G1315" s="333">
        <f t="shared" si="25"/>
        <v>1765.3899999999935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17</v>
      </c>
      <c r="C1316" s="298">
        <v>46057</v>
      </c>
      <c r="D1316" s="299" t="s">
        <v>370</v>
      </c>
      <c r="E1316" s="331">
        <v>99</v>
      </c>
      <c r="F1316" s="331"/>
      <c r="G1316" s="333">
        <f t="shared" si="25"/>
        <v>1796.7499999999934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284</v>
      </c>
      <c r="B1317" s="330">
        <v>36</v>
      </c>
      <c r="C1317" s="298">
        <v>46056</v>
      </c>
      <c r="D1317" s="299" t="s">
        <v>374</v>
      </c>
      <c r="E1317" s="331">
        <v>50</v>
      </c>
      <c r="F1317" s="331"/>
      <c r="G1317" s="333">
        <f t="shared" si="25"/>
        <v>1895.7499999999934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46056</v>
      </c>
      <c r="D1318" s="299" t="s">
        <v>319</v>
      </c>
      <c r="E1318" s="331">
        <v>7.92</v>
      </c>
      <c r="F1318" s="331"/>
      <c r="G1318" s="333">
        <f t="shared" si="25"/>
        <v>1945.7499999999934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24</v>
      </c>
      <c r="C1319" s="298">
        <v>46056</v>
      </c>
      <c r="D1319" s="299" t="s">
        <v>860</v>
      </c>
      <c r="E1319" s="331">
        <v>83.58</v>
      </c>
      <c r="F1319" s="331"/>
      <c r="G1319" s="333">
        <f t="shared" si="25"/>
        <v>1953.6699999999935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46056</v>
      </c>
      <c r="D1320" s="299" t="s">
        <v>455</v>
      </c>
      <c r="E1320" s="331">
        <v>28.64</v>
      </c>
      <c r="F1320" s="331"/>
      <c r="G1320" s="333">
        <f t="shared" si="25"/>
        <v>2037.2499999999934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46056</v>
      </c>
      <c r="D1321" s="299" t="s">
        <v>358</v>
      </c>
      <c r="E1321" s="331">
        <v>9.4700000000000006</v>
      </c>
      <c r="F1321" s="331"/>
      <c r="G1321" s="333">
        <f t="shared" si="25"/>
        <v>2065.8899999999935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46055</v>
      </c>
      <c r="D1322" s="299" t="s">
        <v>456</v>
      </c>
      <c r="E1322" s="331">
        <v>20</v>
      </c>
      <c r="F1322" s="331"/>
      <c r="G1322" s="333">
        <f t="shared" si="25"/>
        <v>2075.3599999999933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17</v>
      </c>
      <c r="C1323" s="298">
        <v>46055</v>
      </c>
      <c r="D1323" s="299" t="s">
        <v>188</v>
      </c>
      <c r="E1323" s="331">
        <v>41.54</v>
      </c>
      <c r="F1323" s="331"/>
      <c r="G1323" s="333">
        <f t="shared" si="25"/>
        <v>2095.3599999999933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46055</v>
      </c>
      <c r="D1324" s="299" t="s">
        <v>296</v>
      </c>
      <c r="E1324" s="331">
        <v>9.92</v>
      </c>
      <c r="F1324" s="331"/>
      <c r="G1324" s="333">
        <f t="shared" si="25"/>
        <v>2136.8999999999933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46055</v>
      </c>
      <c r="D1325" s="299" t="s">
        <v>457</v>
      </c>
      <c r="E1325" s="331">
        <v>155.38</v>
      </c>
      <c r="F1325" s="331"/>
      <c r="G1325" s="333">
        <f t="shared" si="25"/>
        <v>2146.8199999999933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21</v>
      </c>
      <c r="C1326" s="298">
        <v>46055</v>
      </c>
      <c r="D1326" s="299" t="s">
        <v>194</v>
      </c>
      <c r="E1326" s="331">
        <v>27.35</v>
      </c>
      <c r="F1326" s="331"/>
      <c r="G1326" s="333">
        <f t="shared" si="25"/>
        <v>2302.1999999999935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46054</v>
      </c>
      <c r="D1327" s="299" t="s">
        <v>300</v>
      </c>
      <c r="E1327" s="331">
        <v>59.37</v>
      </c>
      <c r="F1327" s="331"/>
      <c r="G1327" s="333">
        <f t="shared" si="25"/>
        <v>2329.5499999999934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22</v>
      </c>
      <c r="C1328" s="298">
        <v>46054</v>
      </c>
      <c r="D1328" s="299" t="s">
        <v>375</v>
      </c>
      <c r="E1328" s="331">
        <v>6.37</v>
      </c>
      <c r="F1328" s="331"/>
      <c r="G1328" s="333">
        <f t="shared" si="25"/>
        <v>2388.9199999999933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46054</v>
      </c>
      <c r="D1329" s="299" t="s">
        <v>458</v>
      </c>
      <c r="E1329" s="331">
        <v>44.65</v>
      </c>
      <c r="F1329" s="331"/>
      <c r="G1329" s="333">
        <f t="shared" si="25"/>
        <v>2395.2899999999931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7</v>
      </c>
      <c r="C1330" s="298">
        <v>46054</v>
      </c>
      <c r="D1330" s="299" t="s">
        <v>338</v>
      </c>
      <c r="E1330" s="331">
        <v>35.17</v>
      </c>
      <c r="F1330" s="331"/>
      <c r="G1330" s="333">
        <f t="shared" si="25"/>
        <v>2439.9399999999932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4</v>
      </c>
      <c r="C1331" s="298">
        <v>46054</v>
      </c>
      <c r="D1331" s="299" t="s">
        <v>310</v>
      </c>
      <c r="E1331" s="331">
        <v>28.48</v>
      </c>
      <c r="F1331" s="331"/>
      <c r="G1331" s="333">
        <f t="shared" si="25"/>
        <v>2475.1099999999933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46054</v>
      </c>
      <c r="D1332" s="299" t="s">
        <v>311</v>
      </c>
      <c r="E1332" s="331">
        <v>125.07</v>
      </c>
      <c r="F1332" s="331"/>
      <c r="G1332" s="333">
        <f t="shared" si="25"/>
        <v>2503.5899999999933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46054</v>
      </c>
      <c r="D1333" s="299" t="s">
        <v>458</v>
      </c>
      <c r="E1333" s="331">
        <v>100</v>
      </c>
      <c r="F1333" s="331"/>
      <c r="G1333" s="333">
        <f t="shared" si="25"/>
        <v>2628.6599999999935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46054</v>
      </c>
      <c r="D1334" s="299" t="s">
        <v>329</v>
      </c>
      <c r="E1334" s="331">
        <v>194.96</v>
      </c>
      <c r="F1334" s="331"/>
      <c r="G1334" s="333">
        <f t="shared" si="25"/>
        <v>2728.6599999999935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46054</v>
      </c>
      <c r="D1335" s="299" t="s">
        <v>410</v>
      </c>
      <c r="E1335" s="331">
        <v>75.53</v>
      </c>
      <c r="F1335" s="331"/>
      <c r="G1335" s="333">
        <f t="shared" si="25"/>
        <v>2923.6199999999935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284</v>
      </c>
      <c r="B1336" s="330">
        <v>37</v>
      </c>
      <c r="C1336" s="298">
        <v>46053</v>
      </c>
      <c r="D1336" s="299" t="s">
        <v>459</v>
      </c>
      <c r="E1336" s="331">
        <v>3194.64</v>
      </c>
      <c r="F1336" s="331"/>
      <c r="G1336" s="333">
        <f t="shared" si="25"/>
        <v>2999.1499999999937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286</v>
      </c>
      <c r="B1337" s="330">
        <v>25</v>
      </c>
      <c r="C1337" s="298">
        <v>46053</v>
      </c>
      <c r="D1337" s="298" t="s">
        <v>204</v>
      </c>
      <c r="E1337" s="331">
        <v>350</v>
      </c>
      <c r="F1337" s="331"/>
      <c r="G1337" s="333">
        <f t="shared" si="25"/>
        <v>6193.7899999999936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286</v>
      </c>
      <c r="B1338" s="330">
        <v>26</v>
      </c>
      <c r="C1338" s="298">
        <v>46053</v>
      </c>
      <c r="D1338" s="298" t="s">
        <v>205</v>
      </c>
      <c r="E1338" s="331">
        <v>320</v>
      </c>
      <c r="F1338" s="331"/>
      <c r="G1338" s="333">
        <f t="shared" si="25"/>
        <v>6543.7899999999936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286</v>
      </c>
      <c r="B1339" s="330">
        <v>27</v>
      </c>
      <c r="C1339" s="298">
        <v>46053</v>
      </c>
      <c r="D1339" s="298" t="s">
        <v>206</v>
      </c>
      <c r="E1339" s="331">
        <v>25</v>
      </c>
      <c r="F1339" s="331"/>
      <c r="G1339" s="333">
        <f t="shared" si="25"/>
        <v>6863.7899999999936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286</v>
      </c>
      <c r="B1340" s="330">
        <v>28</v>
      </c>
      <c r="C1340" s="298">
        <v>46053</v>
      </c>
      <c r="D1340" s="298" t="s">
        <v>207</v>
      </c>
      <c r="E1340" s="331">
        <v>25</v>
      </c>
      <c r="F1340" s="331"/>
      <c r="G1340" s="333">
        <f t="shared" si="25"/>
        <v>6888.7899999999936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286</v>
      </c>
      <c r="B1341" s="330">
        <v>29</v>
      </c>
      <c r="C1341" s="298">
        <v>46053</v>
      </c>
      <c r="D1341" s="298" t="s">
        <v>208</v>
      </c>
      <c r="E1341" s="331">
        <v>45</v>
      </c>
      <c r="F1341" s="331"/>
      <c r="G1341" s="333">
        <f t="shared" si="25"/>
        <v>6913.7899999999936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286</v>
      </c>
      <c r="B1342" s="330">
        <v>30</v>
      </c>
      <c r="C1342" s="298">
        <v>46053</v>
      </c>
      <c r="D1342" s="298" t="s">
        <v>209</v>
      </c>
      <c r="E1342" s="331">
        <v>400</v>
      </c>
      <c r="F1342" s="331"/>
      <c r="G1342" s="333">
        <f t="shared" si="25"/>
        <v>6958.7899999999936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286</v>
      </c>
      <c r="B1343" s="330">
        <v>31</v>
      </c>
      <c r="C1343" s="298">
        <v>46053</v>
      </c>
      <c r="D1343" s="298" t="s">
        <v>210</v>
      </c>
      <c r="E1343" s="331">
        <v>375</v>
      </c>
      <c r="F1343" s="331"/>
      <c r="G1343" s="333">
        <f t="shared" si="25"/>
        <v>7358.7899999999936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286</v>
      </c>
      <c r="B1344" s="330">
        <v>32</v>
      </c>
      <c r="C1344" s="298">
        <v>46053</v>
      </c>
      <c r="D1344" s="298" t="s">
        <v>211</v>
      </c>
      <c r="E1344" s="331">
        <v>100</v>
      </c>
      <c r="F1344" s="331"/>
      <c r="G1344" s="333">
        <f t="shared" si="25"/>
        <v>7733.7899999999936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286</v>
      </c>
      <c r="B1345" s="330">
        <v>33</v>
      </c>
      <c r="C1345" s="298">
        <v>46053</v>
      </c>
      <c r="D1345" s="298" t="s">
        <v>212</v>
      </c>
      <c r="E1345" s="331">
        <v>85</v>
      </c>
      <c r="F1345" s="331"/>
      <c r="G1345" s="333">
        <f t="shared" si="25"/>
        <v>7833.7899999999936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286</v>
      </c>
      <c r="B1346" s="330">
        <v>34</v>
      </c>
      <c r="C1346" s="298">
        <v>46053</v>
      </c>
      <c r="D1346" s="298" t="s">
        <v>213</v>
      </c>
      <c r="E1346" s="331">
        <v>230</v>
      </c>
      <c r="F1346" s="331"/>
      <c r="G1346" s="333">
        <f t="shared" si="25"/>
        <v>7918.7899999999936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286</v>
      </c>
      <c r="B1347" s="330">
        <v>35</v>
      </c>
      <c r="C1347" s="298">
        <v>46053</v>
      </c>
      <c r="D1347" s="298" t="s">
        <v>214</v>
      </c>
      <c r="E1347" s="331">
        <v>45</v>
      </c>
      <c r="F1347" s="331"/>
      <c r="G1347" s="333">
        <f t="shared" si="25"/>
        <v>8148.7899999999936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46053</v>
      </c>
      <c r="D1348" s="298" t="s">
        <v>319</v>
      </c>
      <c r="E1348" s="331">
        <v>31.03</v>
      </c>
      <c r="F1348" s="331"/>
      <c r="G1348" s="333">
        <f t="shared" si="25"/>
        <v>8193.7899999999936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10</v>
      </c>
      <c r="C1349" s="298">
        <v>46053</v>
      </c>
      <c r="D1349" s="298" t="s">
        <v>176</v>
      </c>
      <c r="E1349" s="331">
        <v>17.899999999999999</v>
      </c>
      <c r="F1349" s="331"/>
      <c r="G1349" s="333">
        <f t="shared" si="25"/>
        <v>8224.8199999999943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46053</v>
      </c>
      <c r="D1350" s="298" t="s">
        <v>348</v>
      </c>
      <c r="E1350" s="331">
        <v>18.84</v>
      </c>
      <c r="F1350" s="331"/>
      <c r="G1350" s="333">
        <f t="shared" si="25"/>
        <v>8242.7199999999939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46053</v>
      </c>
      <c r="D1351" s="298" t="s">
        <v>319</v>
      </c>
      <c r="E1351" s="331">
        <v>25.54</v>
      </c>
      <c r="F1351" s="331"/>
      <c r="G1351" s="333">
        <f t="shared" si="25"/>
        <v>8261.559999999994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8</v>
      </c>
      <c r="C1352" s="298">
        <v>46053</v>
      </c>
      <c r="D1352" s="298" t="s">
        <v>308</v>
      </c>
      <c r="E1352" s="331">
        <v>52.59</v>
      </c>
      <c r="F1352" s="331"/>
      <c r="G1352" s="333">
        <f t="shared" si="25"/>
        <v>8287.0999999999949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46052</v>
      </c>
      <c r="D1353" s="299" t="s">
        <v>460</v>
      </c>
      <c r="E1353" s="331"/>
      <c r="F1353" s="331">
        <v>422</v>
      </c>
      <c r="G1353" s="333">
        <f t="shared" si="25"/>
        <v>8339.6899999999951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5</v>
      </c>
      <c r="C1354" s="298">
        <v>46052</v>
      </c>
      <c r="D1354" s="299" t="s">
        <v>864</v>
      </c>
      <c r="E1354" s="331">
        <v>200</v>
      </c>
      <c r="F1354" s="331"/>
      <c r="G1354" s="333">
        <f t="shared" si="25"/>
        <v>7917.6899999999951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46052</v>
      </c>
      <c r="D1355" s="299" t="s">
        <v>296</v>
      </c>
      <c r="E1355" s="331">
        <v>8.52</v>
      </c>
      <c r="F1355" s="331"/>
      <c r="G1355" s="333">
        <f t="shared" si="25"/>
        <v>8117.6899999999951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46052</v>
      </c>
      <c r="D1356" s="299" t="s">
        <v>461</v>
      </c>
      <c r="E1356" s="331">
        <v>831.92</v>
      </c>
      <c r="F1356" s="331">
        <v>831.92</v>
      </c>
      <c r="G1356" s="333">
        <f t="shared" si="25"/>
        <v>8126.2099999999955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46052</v>
      </c>
      <c r="D1357" s="299" t="s">
        <v>441</v>
      </c>
      <c r="E1357" s="331">
        <v>200</v>
      </c>
      <c r="F1357" s="331"/>
      <c r="G1357" s="333">
        <f t="shared" si="25"/>
        <v>8126.2099999999955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46052</v>
      </c>
      <c r="D1358" s="299" t="s">
        <v>324</v>
      </c>
      <c r="E1358" s="331">
        <v>11.04</v>
      </c>
      <c r="F1358" s="331"/>
      <c r="G1358" s="333">
        <f t="shared" si="25"/>
        <v>8326.2099999999955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291</v>
      </c>
      <c r="B1359" s="330">
        <v>38</v>
      </c>
      <c r="C1359" s="298">
        <v>46051</v>
      </c>
      <c r="D1359" s="299" t="s">
        <v>293</v>
      </c>
      <c r="E1359" s="331"/>
      <c r="F1359" s="331">
        <v>4365.6499999999996</v>
      </c>
      <c r="G1359" s="333">
        <f t="shared" si="25"/>
        <v>8337.2499999999964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46051</v>
      </c>
      <c r="D1360" s="299" t="s">
        <v>296</v>
      </c>
      <c r="E1360" s="331">
        <v>18.28</v>
      </c>
      <c r="F1360" s="331"/>
      <c r="G1360" s="333">
        <f t="shared" si="25"/>
        <v>3971.5999999999976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46051</v>
      </c>
      <c r="D1361" s="299" t="s">
        <v>295</v>
      </c>
      <c r="E1361" s="331">
        <v>57.06</v>
      </c>
      <c r="F1361" s="331"/>
      <c r="G1361" s="333">
        <f t="shared" si="25"/>
        <v>3989.8799999999978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287</v>
      </c>
      <c r="B1362" s="330" t="s">
        <v>287</v>
      </c>
      <c r="C1362" s="298">
        <v>46051</v>
      </c>
      <c r="D1362" s="299" t="s">
        <v>462</v>
      </c>
      <c r="E1362" s="331">
        <v>89.42</v>
      </c>
      <c r="F1362" s="331">
        <v>89.42</v>
      </c>
      <c r="G1362" s="333">
        <f t="shared" si="25"/>
        <v>4046.9399999999978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46051</v>
      </c>
      <c r="D1363" s="299" t="s">
        <v>463</v>
      </c>
      <c r="E1363" s="331">
        <v>59</v>
      </c>
      <c r="F1363" s="331"/>
      <c r="G1363" s="333">
        <f t="shared" si="25"/>
        <v>4046.9399999999978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46051</v>
      </c>
      <c r="D1364" s="299" t="s">
        <v>371</v>
      </c>
      <c r="E1364" s="331">
        <v>19.899999999999999</v>
      </c>
      <c r="F1364" s="331"/>
      <c r="G1364" s="333">
        <f t="shared" si="25"/>
        <v>4105.9399999999978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46050</v>
      </c>
      <c r="D1365" s="299" t="s">
        <v>353</v>
      </c>
      <c r="E1365" s="331">
        <v>14.99</v>
      </c>
      <c r="F1365" s="331"/>
      <c r="G1365" s="333">
        <f t="shared" si="25"/>
        <v>4125.8399999999974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46050</v>
      </c>
      <c r="D1366" s="299" t="s">
        <v>464</v>
      </c>
      <c r="E1366" s="331">
        <v>25</v>
      </c>
      <c r="F1366" s="331"/>
      <c r="G1366" s="333">
        <f t="shared" si="25"/>
        <v>4140.8299999999972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46050</v>
      </c>
      <c r="D1367" s="299" t="s">
        <v>865</v>
      </c>
      <c r="E1367" s="331">
        <v>6</v>
      </c>
      <c r="F1367" s="331"/>
      <c r="G1367" s="333">
        <f t="shared" si="25"/>
        <v>4165.8299999999972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46050</v>
      </c>
      <c r="D1368" s="299" t="s">
        <v>866</v>
      </c>
      <c r="E1368" s="331">
        <v>15</v>
      </c>
      <c r="F1368" s="331"/>
      <c r="G1368" s="333">
        <f t="shared" si="25"/>
        <v>4171.8299999999972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46050</v>
      </c>
      <c r="D1369" s="299" t="s">
        <v>296</v>
      </c>
      <c r="E1369" s="331">
        <v>12.71</v>
      </c>
      <c r="F1369" s="331"/>
      <c r="G1369" s="333">
        <f t="shared" si="25"/>
        <v>4186.8299999999972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287</v>
      </c>
      <c r="B1370" s="330" t="s">
        <v>287</v>
      </c>
      <c r="C1370" s="298">
        <v>46050</v>
      </c>
      <c r="D1370" s="299" t="s">
        <v>452</v>
      </c>
      <c r="E1370" s="331">
        <v>1475.9</v>
      </c>
      <c r="F1370" s="331">
        <v>1475.9</v>
      </c>
      <c r="G1370" s="333">
        <f t="shared" si="25"/>
        <v>4199.5399999999972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8</v>
      </c>
      <c r="C1371" s="298">
        <v>46050</v>
      </c>
      <c r="D1371" s="299" t="s">
        <v>319</v>
      </c>
      <c r="E1371" s="331">
        <v>28.52</v>
      </c>
      <c r="F1371" s="331"/>
      <c r="G1371" s="333">
        <f t="shared" si="25"/>
        <v>4199.5399999999972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46050</v>
      </c>
      <c r="D1372" s="299" t="s">
        <v>465</v>
      </c>
      <c r="E1372" s="331">
        <v>66.94</v>
      </c>
      <c r="F1372" s="331"/>
      <c r="G1372" s="333">
        <f t="shared" si="25"/>
        <v>4228.0599999999977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46049</v>
      </c>
      <c r="D1373" s="299" t="s">
        <v>308</v>
      </c>
      <c r="E1373" s="331">
        <v>47.99</v>
      </c>
      <c r="F1373" s="331"/>
      <c r="G1373" s="333">
        <f t="shared" si="25"/>
        <v>4294.9999999999973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287</v>
      </c>
      <c r="B1374" s="330" t="s">
        <v>287</v>
      </c>
      <c r="C1374" s="298">
        <v>46048</v>
      </c>
      <c r="D1374" s="299" t="s">
        <v>466</v>
      </c>
      <c r="E1374" s="331"/>
      <c r="F1374" s="331">
        <v>425</v>
      </c>
      <c r="G1374" s="333">
        <f t="shared" si="25"/>
        <v>4342.9899999999971</v>
      </c>
      <c r="H1374" s="334" t="s">
        <v>298</v>
      </c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287</v>
      </c>
      <c r="B1375" s="330" t="s">
        <v>287</v>
      </c>
      <c r="C1375" s="298">
        <v>46048</v>
      </c>
      <c r="D1375" s="299" t="s">
        <v>466</v>
      </c>
      <c r="E1375" s="331">
        <v>425</v>
      </c>
      <c r="F1375" s="331"/>
      <c r="G1375" s="333">
        <f t="shared" si="25"/>
        <v>3917.9899999999971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46048</v>
      </c>
      <c r="D1376" s="299" t="s">
        <v>467</v>
      </c>
      <c r="E1376" s="331">
        <v>20.12</v>
      </c>
      <c r="F1376" s="331"/>
      <c r="G1376" s="333">
        <f t="shared" si="25"/>
        <v>4342.9899999999971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17</v>
      </c>
      <c r="C1377" s="298">
        <v>46048</v>
      </c>
      <c r="D1377" s="299" t="s">
        <v>468</v>
      </c>
      <c r="E1377" s="331">
        <v>42.68</v>
      </c>
      <c r="F1377" s="331"/>
      <c r="G1377" s="333">
        <f t="shared" si="25"/>
        <v>4363.1099999999969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6</v>
      </c>
      <c r="C1378" s="298">
        <v>46048</v>
      </c>
      <c r="D1378" s="299" t="s">
        <v>397</v>
      </c>
      <c r="E1378" s="331">
        <v>47.9</v>
      </c>
      <c r="F1378" s="331"/>
      <c r="G1378" s="333">
        <f t="shared" si="25"/>
        <v>4405.7899999999972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1</v>
      </c>
      <c r="C1379" s="298">
        <v>46047</v>
      </c>
      <c r="D1379" s="299" t="s">
        <v>457</v>
      </c>
      <c r="E1379" s="331">
        <v>105.79</v>
      </c>
      <c r="F1379" s="331"/>
      <c r="G1379" s="333">
        <f t="shared" si="25"/>
        <v>4453.6899999999969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12</v>
      </c>
      <c r="C1380" s="298">
        <v>46047</v>
      </c>
      <c r="D1380" s="299" t="s">
        <v>314</v>
      </c>
      <c r="E1380" s="331">
        <v>204.83</v>
      </c>
      <c r="F1380" s="331"/>
      <c r="G1380" s="333">
        <f t="shared" si="25"/>
        <v>4559.4799999999968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3</v>
      </c>
      <c r="C1381" s="298">
        <v>46047</v>
      </c>
      <c r="D1381" s="299" t="s">
        <v>348</v>
      </c>
      <c r="E1381" s="331">
        <v>8.51</v>
      </c>
      <c r="F1381" s="331"/>
      <c r="G1381" s="333">
        <f t="shared" si="25"/>
        <v>4764.3099999999968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46046</v>
      </c>
      <c r="D1382" s="299" t="s">
        <v>296</v>
      </c>
      <c r="E1382" s="331">
        <v>92.96</v>
      </c>
      <c r="F1382" s="331"/>
      <c r="G1382" s="333">
        <f t="shared" si="25"/>
        <v>4772.819999999997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4</v>
      </c>
      <c r="C1383" s="298">
        <v>46046</v>
      </c>
      <c r="D1383" s="299" t="s">
        <v>334</v>
      </c>
      <c r="E1383" s="331">
        <v>30.77</v>
      </c>
      <c r="F1383" s="331"/>
      <c r="G1383" s="333">
        <f t="shared" si="25"/>
        <v>4865.779999999997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46046</v>
      </c>
      <c r="D1384" s="299" t="s">
        <v>358</v>
      </c>
      <c r="E1384" s="331">
        <v>9.4700000000000006</v>
      </c>
      <c r="F1384" s="331"/>
      <c r="G1384" s="333">
        <f t="shared" si="25"/>
        <v>4896.5499999999975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46046</v>
      </c>
      <c r="D1385" s="299" t="s">
        <v>397</v>
      </c>
      <c r="E1385" s="331">
        <v>53.59</v>
      </c>
      <c r="F1385" s="331"/>
      <c r="G1385" s="333">
        <f t="shared" si="25"/>
        <v>4906.0199999999977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46046</v>
      </c>
      <c r="D1386" s="299" t="s">
        <v>311</v>
      </c>
      <c r="E1386" s="331">
        <v>61.64</v>
      </c>
      <c r="F1386" s="331"/>
      <c r="G1386" s="333">
        <f t="shared" si="25"/>
        <v>4959.6099999999979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46045</v>
      </c>
      <c r="D1387" s="299" t="s">
        <v>304</v>
      </c>
      <c r="E1387" s="331">
        <v>23.17</v>
      </c>
      <c r="F1387" s="331"/>
      <c r="G1387" s="333">
        <f t="shared" si="25"/>
        <v>5021.2499999999982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4</v>
      </c>
      <c r="C1388" s="298">
        <v>46045</v>
      </c>
      <c r="D1388" s="299" t="s">
        <v>296</v>
      </c>
      <c r="E1388" s="331">
        <v>62.77</v>
      </c>
      <c r="F1388" s="331"/>
      <c r="G1388" s="333">
        <f t="shared" si="25"/>
        <v>5044.4199999999983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46045</v>
      </c>
      <c r="D1389" s="299" t="s">
        <v>469</v>
      </c>
      <c r="E1389" s="331">
        <v>105.51</v>
      </c>
      <c r="F1389" s="331"/>
      <c r="G1389" s="333">
        <f t="shared" si="25"/>
        <v>5107.1899999999987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3</v>
      </c>
      <c r="C1390" s="298">
        <v>46045</v>
      </c>
      <c r="D1390" s="299" t="s">
        <v>334</v>
      </c>
      <c r="E1390" s="331">
        <v>9.9499999999999993</v>
      </c>
      <c r="F1390" s="331"/>
      <c r="G1390" s="333">
        <f t="shared" si="25"/>
        <v>5212.6999999999989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46045</v>
      </c>
      <c r="D1391" s="299" t="s">
        <v>358</v>
      </c>
      <c r="E1391" s="331">
        <v>10.17</v>
      </c>
      <c r="F1391" s="331"/>
      <c r="G1391" s="333">
        <f t="shared" si="25"/>
        <v>5222.6499999999987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46045</v>
      </c>
      <c r="D1392" s="299" t="s">
        <v>301</v>
      </c>
      <c r="E1392" s="331">
        <v>32.200000000000003</v>
      </c>
      <c r="F1392" s="331"/>
      <c r="G1392" s="333">
        <f t="shared" si="25"/>
        <v>5232.8199999999988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22</v>
      </c>
      <c r="C1393" s="298">
        <v>46045</v>
      </c>
      <c r="D1393" s="299" t="s">
        <v>862</v>
      </c>
      <c r="E1393" s="331">
        <v>5.31</v>
      </c>
      <c r="F1393" s="331"/>
      <c r="G1393" s="333">
        <f t="shared" si="25"/>
        <v>5265.0199999999986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46044</v>
      </c>
      <c r="D1394" s="299" t="s">
        <v>435</v>
      </c>
      <c r="E1394" s="331">
        <v>73.95</v>
      </c>
      <c r="F1394" s="331"/>
      <c r="G1394" s="333">
        <f t="shared" si="25"/>
        <v>5270.329999999999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46044</v>
      </c>
      <c r="D1395" s="299" t="s">
        <v>470</v>
      </c>
      <c r="E1395" s="331">
        <v>28.68</v>
      </c>
      <c r="F1395" s="331"/>
      <c r="G1395" s="333">
        <f t="shared" si="25"/>
        <v>5344.2799999999988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46044</v>
      </c>
      <c r="D1396" s="299" t="s">
        <v>357</v>
      </c>
      <c r="E1396" s="331">
        <v>57.38</v>
      </c>
      <c r="F1396" s="331"/>
      <c r="G1396" s="333">
        <f t="shared" si="25"/>
        <v>5372.9599999999991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46044</v>
      </c>
      <c r="D1397" s="299" t="s">
        <v>358</v>
      </c>
      <c r="E1397" s="331">
        <v>9.4700000000000006</v>
      </c>
      <c r="F1397" s="331"/>
      <c r="G1397" s="333">
        <f t="shared" si="25"/>
        <v>5430.3399999999992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46044</v>
      </c>
      <c r="D1398" s="299" t="s">
        <v>358</v>
      </c>
      <c r="E1398" s="331">
        <v>7.18</v>
      </c>
      <c r="F1398" s="331"/>
      <c r="G1398" s="333">
        <f t="shared" si="25"/>
        <v>5439.8099999999995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287</v>
      </c>
      <c r="B1399" s="330" t="s">
        <v>287</v>
      </c>
      <c r="C1399" s="298">
        <v>46044</v>
      </c>
      <c r="D1399" s="299" t="s">
        <v>315</v>
      </c>
      <c r="E1399" s="331">
        <v>126.24</v>
      </c>
      <c r="F1399" s="331">
        <v>126.24</v>
      </c>
      <c r="G1399" s="333">
        <f t="shared" si="25"/>
        <v>5446.99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46043</v>
      </c>
      <c r="D1400" s="299" t="s">
        <v>471</v>
      </c>
      <c r="E1400" s="331">
        <v>17</v>
      </c>
      <c r="F1400" s="331"/>
      <c r="G1400" s="333">
        <f t="shared" si="25"/>
        <v>5446.99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1</v>
      </c>
      <c r="C1401" s="298">
        <v>46043</v>
      </c>
      <c r="D1401" s="299" t="s">
        <v>329</v>
      </c>
      <c r="E1401" s="331">
        <v>24.75</v>
      </c>
      <c r="F1401" s="331"/>
      <c r="G1401" s="333">
        <f t="shared" si="25"/>
        <v>5463.99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291</v>
      </c>
      <c r="B1402" s="330">
        <v>39</v>
      </c>
      <c r="C1402" s="298">
        <v>46043</v>
      </c>
      <c r="D1402" s="299" t="s">
        <v>292</v>
      </c>
      <c r="E1402" s="331"/>
      <c r="F1402" s="331">
        <v>3378.82</v>
      </c>
      <c r="G1402" s="333">
        <f t="shared" si="25"/>
        <v>5488.74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294</v>
      </c>
      <c r="B1403" s="330">
        <v>23</v>
      </c>
      <c r="C1403" s="298">
        <v>46043</v>
      </c>
      <c r="D1403" s="299" t="s">
        <v>67</v>
      </c>
      <c r="E1403" s="331">
        <v>650.88</v>
      </c>
      <c r="F1403" s="331"/>
      <c r="G1403" s="333">
        <f t="shared" si="25"/>
        <v>2109.9199999999992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287</v>
      </c>
      <c r="B1404" s="330" t="s">
        <v>287</v>
      </c>
      <c r="C1404" s="298">
        <v>46043</v>
      </c>
      <c r="D1404" s="299" t="s">
        <v>472</v>
      </c>
      <c r="E1404" s="331">
        <v>100</v>
      </c>
      <c r="F1404" s="331">
        <v>100</v>
      </c>
      <c r="G1404" s="333">
        <f t="shared" si="25"/>
        <v>2760.7999999999993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46043</v>
      </c>
      <c r="D1405" s="299" t="s">
        <v>301</v>
      </c>
      <c r="E1405" s="331">
        <v>20</v>
      </c>
      <c r="F1405" s="331"/>
      <c r="G1405" s="333">
        <f t="shared" si="25"/>
        <v>2760.7999999999993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46043</v>
      </c>
      <c r="D1406" s="299" t="s">
        <v>295</v>
      </c>
      <c r="E1406" s="331">
        <v>6.38</v>
      </c>
      <c r="F1406" s="331"/>
      <c r="G1406" s="333">
        <f t="shared" si="25"/>
        <v>2780.7999999999993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46043</v>
      </c>
      <c r="D1407" s="299" t="s">
        <v>295</v>
      </c>
      <c r="E1407" s="331">
        <v>17.29</v>
      </c>
      <c r="F1407" s="331"/>
      <c r="G1407" s="333">
        <f t="shared" si="25"/>
        <v>2787.1799999999994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46043</v>
      </c>
      <c r="D1408" s="299" t="s">
        <v>358</v>
      </c>
      <c r="E1408" s="331">
        <v>14.86</v>
      </c>
      <c r="F1408" s="331"/>
      <c r="G1408" s="333">
        <f t="shared" si="25"/>
        <v>2804.4699999999993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46042</v>
      </c>
      <c r="D1409" s="299" t="s">
        <v>371</v>
      </c>
      <c r="E1409" s="331">
        <v>13.4</v>
      </c>
      <c r="F1409" s="331"/>
      <c r="G1409" s="333">
        <f t="shared" si="25"/>
        <v>2819.3299999999995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46042</v>
      </c>
      <c r="D1410" s="299" t="s">
        <v>371</v>
      </c>
      <c r="E1410" s="331">
        <v>5.97</v>
      </c>
      <c r="F1410" s="331"/>
      <c r="G1410" s="333">
        <f t="shared" si="25"/>
        <v>2832.7299999999996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22</v>
      </c>
      <c r="C1411" s="298">
        <v>46042</v>
      </c>
      <c r="D1411" s="299" t="s">
        <v>323</v>
      </c>
      <c r="E1411" s="331">
        <v>18.09</v>
      </c>
      <c r="F1411" s="331"/>
      <c r="G1411" s="333">
        <f t="shared" si="25"/>
        <v>2838.6999999999994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17</v>
      </c>
      <c r="C1412" s="298">
        <v>46042</v>
      </c>
      <c r="D1412" s="299" t="s">
        <v>188</v>
      </c>
      <c r="E1412" s="331">
        <v>42.65</v>
      </c>
      <c r="F1412" s="331"/>
      <c r="G1412" s="333">
        <f t="shared" si="25"/>
        <v>2856.7899999999995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335</v>
      </c>
      <c r="B1413" s="330" t="s">
        <v>335</v>
      </c>
      <c r="C1413" s="298">
        <v>46042</v>
      </c>
      <c r="D1413" s="299" t="s">
        <v>336</v>
      </c>
      <c r="E1413" s="331">
        <v>130.51</v>
      </c>
      <c r="F1413" s="331"/>
      <c r="G1413" s="333">
        <f t="shared" si="25"/>
        <v>2899.4399999999996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294</v>
      </c>
      <c r="B1414" s="330">
        <v>15</v>
      </c>
      <c r="C1414" s="298">
        <v>46042</v>
      </c>
      <c r="D1414" s="299" t="s">
        <v>185</v>
      </c>
      <c r="E1414" s="331">
        <v>132.4</v>
      </c>
      <c r="F1414" s="331"/>
      <c r="G1414" s="333">
        <f t="shared" si="25"/>
        <v>3029.9499999999994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23</v>
      </c>
      <c r="C1415" s="298">
        <v>46042</v>
      </c>
      <c r="D1415" s="299" t="s">
        <v>63</v>
      </c>
      <c r="E1415" s="331">
        <v>529.46</v>
      </c>
      <c r="F1415" s="331"/>
      <c r="G1415" s="333">
        <f t="shared" si="25"/>
        <v>3162.3499999999995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46042</v>
      </c>
      <c r="D1416" s="299" t="s">
        <v>300</v>
      </c>
      <c r="E1416" s="331">
        <v>51.63</v>
      </c>
      <c r="F1416" s="331"/>
      <c r="G1416" s="333">
        <f t="shared" si="25"/>
        <v>3691.8099999999995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46042</v>
      </c>
      <c r="D1417" s="299" t="s">
        <v>296</v>
      </c>
      <c r="E1417" s="331">
        <v>11.17</v>
      </c>
      <c r="F1417" s="331"/>
      <c r="G1417" s="333">
        <f t="shared" si="25"/>
        <v>3743.4399999999996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46042</v>
      </c>
      <c r="D1418" s="299" t="s">
        <v>296</v>
      </c>
      <c r="E1418" s="331">
        <v>57.37</v>
      </c>
      <c r="F1418" s="331"/>
      <c r="G1418" s="333">
        <f t="shared" si="25"/>
        <v>3754.6099999999997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22</v>
      </c>
      <c r="C1419" s="298">
        <v>46042</v>
      </c>
      <c r="D1419" s="299" t="s">
        <v>328</v>
      </c>
      <c r="E1419" s="331">
        <v>7.46</v>
      </c>
      <c r="F1419" s="331"/>
      <c r="G1419" s="333">
        <f t="shared" si="25"/>
        <v>3811.9799999999996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46042</v>
      </c>
      <c r="D1420" s="299" t="s">
        <v>310</v>
      </c>
      <c r="E1420" s="331">
        <v>28.91</v>
      </c>
      <c r="F1420" s="331"/>
      <c r="G1420" s="333">
        <f t="shared" si="25"/>
        <v>3819.4399999999996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46040</v>
      </c>
      <c r="D1421" s="299" t="s">
        <v>300</v>
      </c>
      <c r="E1421" s="331">
        <v>31.35</v>
      </c>
      <c r="F1421" s="331"/>
      <c r="G1421" s="333">
        <f t="shared" si="25"/>
        <v>3848.3499999999995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46040</v>
      </c>
      <c r="D1422" s="299" t="s">
        <v>473</v>
      </c>
      <c r="E1422" s="331">
        <v>124.75</v>
      </c>
      <c r="F1422" s="331"/>
      <c r="G1422" s="333">
        <f t="shared" si="25"/>
        <v>3879.6999999999994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46040</v>
      </c>
      <c r="D1423" s="299" t="s">
        <v>320</v>
      </c>
      <c r="E1423" s="331">
        <v>11.3</v>
      </c>
      <c r="F1423" s="331"/>
      <c r="G1423" s="333">
        <f t="shared" si="25"/>
        <v>4004.4499999999994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22</v>
      </c>
      <c r="C1424" s="298">
        <v>46040</v>
      </c>
      <c r="D1424" s="299" t="s">
        <v>401</v>
      </c>
      <c r="E1424" s="331">
        <v>13.84</v>
      </c>
      <c r="F1424" s="331"/>
      <c r="G1424" s="333">
        <f t="shared" si="25"/>
        <v>4015.7499999999995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1</v>
      </c>
      <c r="C1425" s="298">
        <v>46040</v>
      </c>
      <c r="D1425" s="299" t="s">
        <v>306</v>
      </c>
      <c r="E1425" s="331">
        <v>92.06</v>
      </c>
      <c r="F1425" s="331"/>
      <c r="G1425" s="333">
        <f t="shared" si="25"/>
        <v>4029.5899999999997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7</v>
      </c>
      <c r="C1426" s="298">
        <v>46040</v>
      </c>
      <c r="D1426" s="299" t="s">
        <v>338</v>
      </c>
      <c r="E1426" s="331">
        <v>78.47</v>
      </c>
      <c r="F1426" s="331"/>
      <c r="G1426" s="333">
        <f t="shared" si="25"/>
        <v>4121.6499999999996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1</v>
      </c>
      <c r="C1427" s="298">
        <v>46040</v>
      </c>
      <c r="D1427" s="299" t="s">
        <v>393</v>
      </c>
      <c r="E1427" s="331">
        <v>28.22</v>
      </c>
      <c r="F1427" s="331"/>
      <c r="G1427" s="333">
        <f t="shared" si="25"/>
        <v>4200.12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46040</v>
      </c>
      <c r="D1428" s="299" t="s">
        <v>392</v>
      </c>
      <c r="E1428" s="331">
        <v>32.729999999999997</v>
      </c>
      <c r="F1428" s="331"/>
      <c r="G1428" s="333">
        <f t="shared" si="25"/>
        <v>4228.34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42</v>
      </c>
      <c r="C1429" s="298">
        <v>46039</v>
      </c>
      <c r="D1429" s="299" t="s">
        <v>333</v>
      </c>
      <c r="E1429" s="331">
        <v>29.8</v>
      </c>
      <c r="F1429" s="331"/>
      <c r="G1429" s="333">
        <f t="shared" si="25"/>
        <v>4261.07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43</v>
      </c>
      <c r="C1430" s="298">
        <v>46039</v>
      </c>
      <c r="D1430" s="299" t="s">
        <v>333</v>
      </c>
      <c r="E1430" s="331">
        <v>22.35</v>
      </c>
      <c r="F1430" s="331"/>
      <c r="G1430" s="333">
        <f t="shared" si="25"/>
        <v>4290.87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8</v>
      </c>
      <c r="C1431" s="298">
        <v>46039</v>
      </c>
      <c r="D1431" s="299" t="s">
        <v>319</v>
      </c>
      <c r="E1431" s="331">
        <v>36.92</v>
      </c>
      <c r="F1431" s="331"/>
      <c r="G1431" s="333">
        <f t="shared" si="25"/>
        <v>4313.22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1</v>
      </c>
      <c r="C1432" s="298">
        <v>46039</v>
      </c>
      <c r="D1432" s="299" t="s">
        <v>311</v>
      </c>
      <c r="E1432" s="331">
        <v>117.89</v>
      </c>
      <c r="F1432" s="331"/>
      <c r="G1432" s="333">
        <f t="shared" si="25"/>
        <v>4350.1400000000003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1</v>
      </c>
      <c r="C1433" s="298">
        <v>46039</v>
      </c>
      <c r="D1433" s="299" t="s">
        <v>329</v>
      </c>
      <c r="E1433" s="331">
        <v>196.36</v>
      </c>
      <c r="F1433" s="331"/>
      <c r="G1433" s="333">
        <f t="shared" si="25"/>
        <v>4468.0300000000007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21</v>
      </c>
      <c r="C1434" s="298">
        <v>46039</v>
      </c>
      <c r="D1434" s="299" t="s">
        <v>194</v>
      </c>
      <c r="E1434" s="331">
        <v>70.2</v>
      </c>
      <c r="F1434" s="331"/>
      <c r="G1434" s="333">
        <f t="shared" si="25"/>
        <v>4664.3900000000003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46038</v>
      </c>
      <c r="D1435" s="299" t="s">
        <v>324</v>
      </c>
      <c r="E1435" s="331">
        <v>13.14</v>
      </c>
      <c r="F1435" s="331"/>
      <c r="G1435" s="333">
        <f t="shared" si="25"/>
        <v>4734.59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46038</v>
      </c>
      <c r="D1436" s="299" t="s">
        <v>296</v>
      </c>
      <c r="E1436" s="331">
        <v>18.489999999999998</v>
      </c>
      <c r="F1436" s="331"/>
      <c r="G1436" s="333">
        <f t="shared" si="25"/>
        <v>4747.7300000000005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291</v>
      </c>
      <c r="B1437" s="330">
        <v>41</v>
      </c>
      <c r="C1437" s="298">
        <v>46038</v>
      </c>
      <c r="D1437" s="299" t="s">
        <v>474</v>
      </c>
      <c r="E1437" s="331"/>
      <c r="F1437" s="331">
        <v>800</v>
      </c>
      <c r="G1437" s="333">
        <f t="shared" si="25"/>
        <v>4766.22</v>
      </c>
      <c r="H1437" s="334" t="s">
        <v>298</v>
      </c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18</v>
      </c>
      <c r="C1438" s="298">
        <v>46038</v>
      </c>
      <c r="D1438" s="299" t="s">
        <v>361</v>
      </c>
      <c r="E1438" s="331">
        <v>400</v>
      </c>
      <c r="F1438" s="331"/>
      <c r="G1438" s="333">
        <f t="shared" si="25"/>
        <v>3966.2200000000003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19</v>
      </c>
      <c r="C1439" s="298">
        <v>46038</v>
      </c>
      <c r="D1439" s="299" t="s">
        <v>191</v>
      </c>
      <c r="E1439" s="331">
        <v>200</v>
      </c>
      <c r="F1439" s="331"/>
      <c r="G1439" s="333">
        <f t="shared" si="25"/>
        <v>4366.22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11</v>
      </c>
      <c r="C1440" s="298">
        <v>46038</v>
      </c>
      <c r="D1440" s="299" t="s">
        <v>178</v>
      </c>
      <c r="E1440" s="331">
        <v>267.95999999999998</v>
      </c>
      <c r="F1440" s="331"/>
      <c r="G1440" s="333">
        <f t="shared" si="25"/>
        <v>4566.22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8</v>
      </c>
      <c r="C1441" s="298">
        <v>46037</v>
      </c>
      <c r="D1441" s="299" t="s">
        <v>357</v>
      </c>
      <c r="E1441" s="331">
        <v>59.95</v>
      </c>
      <c r="F1441" s="331"/>
      <c r="G1441" s="333">
        <f t="shared" si="25"/>
        <v>4834.18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46037</v>
      </c>
      <c r="D1442" s="299" t="s">
        <v>357</v>
      </c>
      <c r="E1442" s="331">
        <v>59.96</v>
      </c>
      <c r="F1442" s="331"/>
      <c r="G1442" s="333">
        <f t="shared" si="25"/>
        <v>4894.13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46037</v>
      </c>
      <c r="D1443" s="299" t="s">
        <v>319</v>
      </c>
      <c r="E1443" s="331">
        <v>12.43</v>
      </c>
      <c r="F1443" s="331"/>
      <c r="G1443" s="333">
        <f t="shared" si="25"/>
        <v>4954.09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46037</v>
      </c>
      <c r="D1444" s="299" t="s">
        <v>296</v>
      </c>
      <c r="E1444" s="331">
        <v>11.07</v>
      </c>
      <c r="F1444" s="331"/>
      <c r="G1444" s="333">
        <f t="shared" si="25"/>
        <v>4966.5200000000004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4</v>
      </c>
      <c r="C1445" s="298">
        <v>46037</v>
      </c>
      <c r="D1445" s="299" t="s">
        <v>296</v>
      </c>
      <c r="E1445" s="331">
        <v>52.3</v>
      </c>
      <c r="F1445" s="331"/>
      <c r="G1445" s="333">
        <f t="shared" si="25"/>
        <v>4977.59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46037</v>
      </c>
      <c r="D1446" s="299" t="s">
        <v>436</v>
      </c>
      <c r="E1446" s="331">
        <v>50</v>
      </c>
      <c r="F1446" s="331"/>
      <c r="G1446" s="333">
        <f t="shared" si="25"/>
        <v>5029.8900000000003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291</v>
      </c>
      <c r="B1447" s="330">
        <v>38</v>
      </c>
      <c r="C1447" s="298">
        <v>46037</v>
      </c>
      <c r="D1447" s="299" t="s">
        <v>293</v>
      </c>
      <c r="E1447" s="331"/>
      <c r="F1447" s="331">
        <v>4365.67</v>
      </c>
      <c r="G1447" s="333">
        <f t="shared" si="25"/>
        <v>5079.8900000000003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4</v>
      </c>
      <c r="C1448" s="298">
        <v>46036</v>
      </c>
      <c r="D1448" s="299" t="s">
        <v>295</v>
      </c>
      <c r="E1448" s="331">
        <v>30.91</v>
      </c>
      <c r="F1448" s="331"/>
      <c r="G1448" s="333">
        <f t="shared" si="25"/>
        <v>714.22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46036</v>
      </c>
      <c r="D1449" s="299" t="s">
        <v>348</v>
      </c>
      <c r="E1449" s="331">
        <v>8.67</v>
      </c>
      <c r="F1449" s="331"/>
      <c r="G1449" s="333">
        <f t="shared" si="25"/>
        <v>745.13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3</v>
      </c>
      <c r="C1450" s="298">
        <v>46035</v>
      </c>
      <c r="D1450" s="299" t="s">
        <v>351</v>
      </c>
      <c r="E1450" s="331">
        <v>25.01</v>
      </c>
      <c r="F1450" s="331"/>
      <c r="G1450" s="333">
        <f t="shared" si="25"/>
        <v>753.8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6</v>
      </c>
      <c r="C1451" s="298">
        <v>46035</v>
      </c>
      <c r="D1451" s="299" t="s">
        <v>412</v>
      </c>
      <c r="E1451" s="331">
        <v>-5.9</v>
      </c>
      <c r="F1451" s="331"/>
      <c r="G1451" s="333">
        <f t="shared" si="25"/>
        <v>778.81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6</v>
      </c>
      <c r="C1452" s="298">
        <v>46035</v>
      </c>
      <c r="D1452" s="299" t="s">
        <v>446</v>
      </c>
      <c r="E1452" s="331">
        <v>-0.03</v>
      </c>
      <c r="F1452" s="331"/>
      <c r="G1452" s="333">
        <f t="shared" si="25"/>
        <v>772.91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294</v>
      </c>
      <c r="B1453" s="330">
        <v>43</v>
      </c>
      <c r="C1453" s="298">
        <v>46035</v>
      </c>
      <c r="D1453" s="299" t="s">
        <v>201</v>
      </c>
      <c r="E1453" s="331">
        <v>44.18</v>
      </c>
      <c r="F1453" s="331"/>
      <c r="G1453" s="333">
        <f t="shared" si="25"/>
        <v>772.88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42</v>
      </c>
      <c r="C1454" s="298">
        <v>46035</v>
      </c>
      <c r="D1454" s="299" t="s">
        <v>200</v>
      </c>
      <c r="E1454" s="331">
        <v>51.19</v>
      </c>
      <c r="F1454" s="331"/>
      <c r="G1454" s="333">
        <f t="shared" si="25"/>
        <v>817.06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4</v>
      </c>
      <c r="C1455" s="298">
        <v>46035</v>
      </c>
      <c r="D1455" s="299" t="s">
        <v>295</v>
      </c>
      <c r="E1455" s="331">
        <v>28.15</v>
      </c>
      <c r="F1455" s="331"/>
      <c r="G1455" s="333">
        <f t="shared" si="25"/>
        <v>868.25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3</v>
      </c>
      <c r="C1456" s="298">
        <v>46035</v>
      </c>
      <c r="D1456" s="299" t="s">
        <v>296</v>
      </c>
      <c r="E1456" s="331">
        <v>20.85</v>
      </c>
      <c r="F1456" s="331"/>
      <c r="G1456" s="333">
        <f t="shared" si="25"/>
        <v>896.4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46034</v>
      </c>
      <c r="D1457" s="299" t="s">
        <v>306</v>
      </c>
      <c r="E1457" s="331">
        <v>145.81</v>
      </c>
      <c r="F1457" s="331"/>
      <c r="G1457" s="333">
        <f t="shared" si="25"/>
        <v>917.25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46034</v>
      </c>
      <c r="D1458" s="299" t="s">
        <v>424</v>
      </c>
      <c r="E1458" s="331">
        <v>25.22</v>
      </c>
      <c r="F1458" s="331"/>
      <c r="G1458" s="333">
        <f t="shared" si="25"/>
        <v>1063.06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46033</v>
      </c>
      <c r="D1459" s="299" t="s">
        <v>326</v>
      </c>
      <c r="E1459" s="331">
        <v>49.38</v>
      </c>
      <c r="F1459" s="331"/>
      <c r="G1459" s="333">
        <f t="shared" si="25"/>
        <v>1088.28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22</v>
      </c>
      <c r="C1460" s="298">
        <v>46033</v>
      </c>
      <c r="D1460" s="299" t="s">
        <v>352</v>
      </c>
      <c r="E1460" s="331">
        <v>19.16</v>
      </c>
      <c r="F1460" s="331"/>
      <c r="G1460" s="333">
        <f t="shared" si="25"/>
        <v>1137.6600000000001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6</v>
      </c>
      <c r="C1461" s="298">
        <v>46033</v>
      </c>
      <c r="D1461" s="299" t="s">
        <v>312</v>
      </c>
      <c r="E1461" s="331">
        <v>39.86</v>
      </c>
      <c r="F1461" s="331"/>
      <c r="G1461" s="333">
        <f t="shared" si="25"/>
        <v>1156.8200000000002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7</v>
      </c>
      <c r="C1462" s="298">
        <v>46033</v>
      </c>
      <c r="D1462" s="299" t="s">
        <v>444</v>
      </c>
      <c r="E1462" s="331">
        <v>165.05</v>
      </c>
      <c r="F1462" s="331"/>
      <c r="G1462" s="333">
        <f t="shared" si="25"/>
        <v>1196.68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24</v>
      </c>
      <c r="C1463" s="298">
        <v>46032</v>
      </c>
      <c r="D1463" s="299" t="s">
        <v>860</v>
      </c>
      <c r="E1463" s="331">
        <v>83.42</v>
      </c>
      <c r="F1463" s="331"/>
      <c r="G1463" s="333">
        <f t="shared" si="25"/>
        <v>1361.73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46032</v>
      </c>
      <c r="D1464" s="299" t="s">
        <v>296</v>
      </c>
      <c r="E1464" s="331">
        <v>30.4</v>
      </c>
      <c r="F1464" s="331"/>
      <c r="G1464" s="333">
        <f t="shared" si="25"/>
        <v>1445.15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46032</v>
      </c>
      <c r="D1465" s="299" t="s">
        <v>296</v>
      </c>
      <c r="E1465" s="331">
        <v>13.83</v>
      </c>
      <c r="F1465" s="331"/>
      <c r="G1465" s="333">
        <f t="shared" si="25"/>
        <v>1475.5500000000002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46032</v>
      </c>
      <c r="D1466" s="299" t="s">
        <v>473</v>
      </c>
      <c r="E1466" s="331">
        <v>100</v>
      </c>
      <c r="F1466" s="331"/>
      <c r="G1466" s="333">
        <f t="shared" si="25"/>
        <v>1489.38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1</v>
      </c>
      <c r="C1467" s="298">
        <v>46032</v>
      </c>
      <c r="D1467" s="299" t="s">
        <v>304</v>
      </c>
      <c r="E1467" s="331">
        <v>55.68</v>
      </c>
      <c r="F1467" s="331"/>
      <c r="G1467" s="333">
        <f t="shared" si="25"/>
        <v>1589.38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46031</v>
      </c>
      <c r="D1468" s="299" t="s">
        <v>358</v>
      </c>
      <c r="E1468" s="331">
        <v>9.4700000000000006</v>
      </c>
      <c r="F1468" s="331"/>
      <c r="G1468" s="333">
        <f t="shared" si="25"/>
        <v>1645.0600000000002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5</v>
      </c>
      <c r="C1469" s="298">
        <v>46031</v>
      </c>
      <c r="D1469" s="299" t="s">
        <v>475</v>
      </c>
      <c r="E1469" s="331">
        <v>50</v>
      </c>
      <c r="F1469" s="331"/>
      <c r="G1469" s="333">
        <f t="shared" si="25"/>
        <v>1654.5300000000002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8</v>
      </c>
      <c r="C1470" s="298">
        <v>46030</v>
      </c>
      <c r="D1470" s="299" t="s">
        <v>476</v>
      </c>
      <c r="E1470" s="331">
        <v>32.619999999999997</v>
      </c>
      <c r="F1470" s="331"/>
      <c r="G1470" s="333">
        <f t="shared" si="25"/>
        <v>1704.5300000000002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291</v>
      </c>
      <c r="B1471" s="330">
        <v>39</v>
      </c>
      <c r="C1471" s="298">
        <v>46030</v>
      </c>
      <c r="D1471" s="299" t="s">
        <v>292</v>
      </c>
      <c r="E1471" s="331"/>
      <c r="F1471" s="331">
        <v>2729.22</v>
      </c>
      <c r="G1471" s="333">
        <f t="shared" si="25"/>
        <v>1737.15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46030</v>
      </c>
      <c r="D1472" s="299" t="s">
        <v>296</v>
      </c>
      <c r="E1472" s="331">
        <v>6.37</v>
      </c>
      <c r="F1472" s="331"/>
      <c r="G1472" s="333">
        <f t="shared" si="25"/>
        <v>-992.06999999999971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46030</v>
      </c>
      <c r="D1473" s="299" t="s">
        <v>296</v>
      </c>
      <c r="E1473" s="331">
        <v>32.119999999999997</v>
      </c>
      <c r="F1473" s="331"/>
      <c r="G1473" s="333">
        <f t="shared" si="25"/>
        <v>-985.6999999999997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46030</v>
      </c>
      <c r="D1474" s="299" t="s">
        <v>358</v>
      </c>
      <c r="E1474" s="331">
        <v>9.4700000000000006</v>
      </c>
      <c r="F1474" s="331"/>
      <c r="G1474" s="333">
        <f t="shared" si="25"/>
        <v>-953.5799999999997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46030</v>
      </c>
      <c r="D1475" s="299" t="s">
        <v>386</v>
      </c>
      <c r="E1475" s="331">
        <v>21.18</v>
      </c>
      <c r="F1475" s="331"/>
      <c r="G1475" s="333">
        <f t="shared" si="25"/>
        <v>-944.10999999999967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335</v>
      </c>
      <c r="B1476" s="330" t="s">
        <v>335</v>
      </c>
      <c r="C1476" s="298">
        <v>46029</v>
      </c>
      <c r="D1476" s="299" t="s">
        <v>447</v>
      </c>
      <c r="E1476" s="331">
        <v>52.66</v>
      </c>
      <c r="F1476" s="331"/>
      <c r="G1476" s="333">
        <f t="shared" si="25"/>
        <v>-922.92999999999972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13</v>
      </c>
      <c r="C1477" s="298">
        <v>46029</v>
      </c>
      <c r="D1477" s="299" t="s">
        <v>182</v>
      </c>
      <c r="E1477" s="331">
        <v>167.42</v>
      </c>
      <c r="F1477" s="331"/>
      <c r="G1477" s="333">
        <f t="shared" si="25"/>
        <v>-870.26999999999975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4</v>
      </c>
      <c r="C1478" s="298">
        <v>46029</v>
      </c>
      <c r="D1478" s="299" t="s">
        <v>296</v>
      </c>
      <c r="E1478" s="331">
        <v>30.81</v>
      </c>
      <c r="F1478" s="331"/>
      <c r="G1478" s="333">
        <f t="shared" si="25"/>
        <v>-702.8499999999998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46029</v>
      </c>
      <c r="D1479" s="299" t="s">
        <v>358</v>
      </c>
      <c r="E1479" s="331">
        <v>9.4700000000000006</v>
      </c>
      <c r="F1479" s="331"/>
      <c r="G1479" s="333">
        <f t="shared" si="25"/>
        <v>-672.03999999999985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22</v>
      </c>
      <c r="C1480" s="298">
        <v>46029</v>
      </c>
      <c r="D1480" s="299" t="s">
        <v>477</v>
      </c>
      <c r="E1480" s="331">
        <v>148.04</v>
      </c>
      <c r="F1480" s="331"/>
      <c r="G1480" s="333">
        <f t="shared" si="25"/>
        <v>-662.56999999999982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294</v>
      </c>
      <c r="B1481" s="330">
        <v>14</v>
      </c>
      <c r="C1481" s="298">
        <v>46028</v>
      </c>
      <c r="D1481" s="299" t="s">
        <v>366</v>
      </c>
      <c r="E1481" s="331">
        <v>66.67</v>
      </c>
      <c r="F1481" s="331"/>
      <c r="G1481" s="333">
        <f t="shared" si="25"/>
        <v>-514.52999999999986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3</v>
      </c>
      <c r="C1482" s="298">
        <v>46028</v>
      </c>
      <c r="D1482" s="299" t="s">
        <v>296</v>
      </c>
      <c r="E1482" s="331">
        <v>5.7</v>
      </c>
      <c r="F1482" s="331"/>
      <c r="G1482" s="333">
        <f t="shared" si="25"/>
        <v>-447.8599999999999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21</v>
      </c>
      <c r="C1483" s="298">
        <v>46028</v>
      </c>
      <c r="D1483" s="299" t="s">
        <v>194</v>
      </c>
      <c r="E1483" s="331">
        <v>30.59</v>
      </c>
      <c r="F1483" s="331"/>
      <c r="G1483" s="333">
        <f t="shared" si="25"/>
        <v>-442.15999999999991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17</v>
      </c>
      <c r="C1484" s="298">
        <v>46027</v>
      </c>
      <c r="D1484" s="299" t="s">
        <v>370</v>
      </c>
      <c r="E1484" s="331">
        <v>133.91999999999999</v>
      </c>
      <c r="F1484" s="331"/>
      <c r="G1484" s="333">
        <f t="shared" si="25"/>
        <v>-411.56999999999994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17</v>
      </c>
      <c r="C1485" s="298">
        <v>46027</v>
      </c>
      <c r="D1485" s="299" t="s">
        <v>370</v>
      </c>
      <c r="E1485" s="331">
        <v>62</v>
      </c>
      <c r="F1485" s="331"/>
      <c r="G1485" s="333">
        <f t="shared" si="25"/>
        <v>-277.64999999999992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6</v>
      </c>
      <c r="C1486" s="298">
        <v>46027</v>
      </c>
      <c r="D1486" s="299" t="s">
        <v>300</v>
      </c>
      <c r="E1486" s="331">
        <v>10.64</v>
      </c>
      <c r="F1486" s="331"/>
      <c r="G1486" s="333">
        <f t="shared" si="25"/>
        <v>-215.64999999999992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8</v>
      </c>
      <c r="C1487" s="298">
        <v>46027</v>
      </c>
      <c r="D1487" s="299" t="s">
        <v>319</v>
      </c>
      <c r="E1487" s="331">
        <v>17.440000000000001</v>
      </c>
      <c r="F1487" s="331"/>
      <c r="G1487" s="333">
        <f t="shared" si="25"/>
        <v>-205.00999999999991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46027</v>
      </c>
      <c r="D1488" s="299" t="s">
        <v>306</v>
      </c>
      <c r="E1488" s="331">
        <v>216.19</v>
      </c>
      <c r="F1488" s="331"/>
      <c r="G1488" s="333">
        <f t="shared" si="25"/>
        <v>-187.56999999999991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46027</v>
      </c>
      <c r="D1489" s="299" t="s">
        <v>478</v>
      </c>
      <c r="E1489" s="331">
        <v>70</v>
      </c>
      <c r="F1489" s="331"/>
      <c r="G1489" s="333">
        <f t="shared" si="25"/>
        <v>28.62000000000009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46027</v>
      </c>
      <c r="D1490" s="299" t="s">
        <v>358</v>
      </c>
      <c r="E1490" s="331">
        <v>14.05</v>
      </c>
      <c r="F1490" s="331"/>
      <c r="G1490" s="333">
        <f t="shared" si="25"/>
        <v>98.62000000000009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294</v>
      </c>
      <c r="B1491" s="330">
        <v>14</v>
      </c>
      <c r="C1491" s="298">
        <v>46027</v>
      </c>
      <c r="D1491" s="299" t="s">
        <v>367</v>
      </c>
      <c r="E1491" s="331">
        <v>68.739999999999995</v>
      </c>
      <c r="F1491" s="331"/>
      <c r="G1491" s="333">
        <f t="shared" si="25"/>
        <v>112.67000000000009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46027</v>
      </c>
      <c r="D1492" s="299" t="s">
        <v>479</v>
      </c>
      <c r="E1492" s="331">
        <v>120</v>
      </c>
      <c r="F1492" s="331"/>
      <c r="G1492" s="333">
        <f t="shared" si="25"/>
        <v>181.41000000000008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9</v>
      </c>
      <c r="C1493" s="298">
        <v>46027</v>
      </c>
      <c r="D1493" s="299" t="s">
        <v>58</v>
      </c>
      <c r="E1493" s="331">
        <v>1281.53</v>
      </c>
      <c r="F1493" s="331"/>
      <c r="G1493" s="333">
        <f t="shared" si="25"/>
        <v>301.41000000000008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7</v>
      </c>
      <c r="C1494" s="298">
        <v>46026</v>
      </c>
      <c r="D1494" s="299" t="s">
        <v>338</v>
      </c>
      <c r="E1494" s="331">
        <v>18.260000000000002</v>
      </c>
      <c r="F1494" s="331"/>
      <c r="G1494" s="333">
        <f t="shared" si="25"/>
        <v>1582.94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287</v>
      </c>
      <c r="B1495" s="330" t="s">
        <v>287</v>
      </c>
      <c r="C1495" s="298">
        <v>46026</v>
      </c>
      <c r="D1495" s="299" t="s">
        <v>300</v>
      </c>
      <c r="E1495" s="331">
        <v>114.91</v>
      </c>
      <c r="F1495" s="331">
        <v>114.91</v>
      </c>
      <c r="G1495" s="333">
        <f t="shared" si="25"/>
        <v>1601.2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5</v>
      </c>
      <c r="C1496" s="298">
        <v>46026</v>
      </c>
      <c r="D1496" s="299" t="s">
        <v>480</v>
      </c>
      <c r="E1496" s="331">
        <v>42.43</v>
      </c>
      <c r="F1496" s="331"/>
      <c r="G1496" s="333">
        <f t="shared" si="25"/>
        <v>1601.2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46026</v>
      </c>
      <c r="D1497" s="299" t="s">
        <v>300</v>
      </c>
      <c r="E1497" s="331">
        <v>42.59</v>
      </c>
      <c r="F1497" s="331"/>
      <c r="G1497" s="333">
        <f t="shared" si="25"/>
        <v>1643.63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3</v>
      </c>
      <c r="C1498" s="298">
        <v>46025</v>
      </c>
      <c r="D1498" s="299" t="s">
        <v>348</v>
      </c>
      <c r="E1498" s="331">
        <v>14.57</v>
      </c>
      <c r="F1498" s="331"/>
      <c r="G1498" s="333">
        <f t="shared" si="25"/>
        <v>1686.22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46025</v>
      </c>
      <c r="D1499" s="299" t="s">
        <v>481</v>
      </c>
      <c r="E1499" s="331">
        <v>41.05</v>
      </c>
      <c r="F1499" s="331"/>
      <c r="G1499" s="333">
        <f t="shared" si="25"/>
        <v>1700.79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46025</v>
      </c>
      <c r="D1500" s="299" t="s">
        <v>310</v>
      </c>
      <c r="E1500" s="331">
        <v>26.88</v>
      </c>
      <c r="F1500" s="331"/>
      <c r="G1500" s="333">
        <f t="shared" si="25"/>
        <v>1741.84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46025</v>
      </c>
      <c r="D1501" s="299" t="s">
        <v>308</v>
      </c>
      <c r="E1501" s="331">
        <v>130.08000000000001</v>
      </c>
      <c r="F1501" s="331"/>
      <c r="G1501" s="333">
        <f t="shared" si="25"/>
        <v>1768.72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7</v>
      </c>
      <c r="C1502" s="298">
        <v>46025</v>
      </c>
      <c r="D1502" s="299" t="s">
        <v>482</v>
      </c>
      <c r="E1502" s="331">
        <v>222.49</v>
      </c>
      <c r="F1502" s="331"/>
      <c r="G1502" s="333">
        <f t="shared" si="25"/>
        <v>1898.8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7</v>
      </c>
      <c r="C1503" s="298">
        <v>46025</v>
      </c>
      <c r="D1503" s="299" t="s">
        <v>482</v>
      </c>
      <c r="E1503" s="331">
        <v>99.18</v>
      </c>
      <c r="F1503" s="331"/>
      <c r="G1503" s="333">
        <f t="shared" si="25"/>
        <v>2121.29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5</v>
      </c>
      <c r="C1504" s="298">
        <v>46024</v>
      </c>
      <c r="D1504" s="299" t="s">
        <v>483</v>
      </c>
      <c r="E1504" s="331">
        <v>35</v>
      </c>
      <c r="F1504" s="331"/>
      <c r="G1504" s="333">
        <f t="shared" si="25"/>
        <v>2220.4699999999998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46024</v>
      </c>
      <c r="D1505" s="299" t="s">
        <v>296</v>
      </c>
      <c r="E1505" s="331">
        <v>15.11</v>
      </c>
      <c r="F1505" s="331"/>
      <c r="G1505" s="333">
        <f t="shared" si="25"/>
        <v>2255.4699999999998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5</v>
      </c>
      <c r="C1506" s="298">
        <v>46024</v>
      </c>
      <c r="D1506" s="299" t="s">
        <v>484</v>
      </c>
      <c r="E1506" s="331">
        <v>29.67</v>
      </c>
      <c r="F1506" s="331"/>
      <c r="G1506" s="333">
        <f t="shared" si="25"/>
        <v>2270.58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287</v>
      </c>
      <c r="B1507" s="330" t="s">
        <v>287</v>
      </c>
      <c r="C1507" s="298">
        <v>46024</v>
      </c>
      <c r="D1507" s="299" t="s">
        <v>397</v>
      </c>
      <c r="E1507" s="331">
        <v>70.56</v>
      </c>
      <c r="F1507" s="331">
        <v>70.56</v>
      </c>
      <c r="G1507" s="333">
        <f t="shared" si="25"/>
        <v>2300.25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287</v>
      </c>
      <c r="B1508" s="330" t="s">
        <v>287</v>
      </c>
      <c r="C1508" s="298">
        <v>46024</v>
      </c>
      <c r="D1508" s="299" t="s">
        <v>485</v>
      </c>
      <c r="E1508" s="331">
        <v>113.94</v>
      </c>
      <c r="F1508" s="331">
        <v>113.94</v>
      </c>
      <c r="G1508" s="333">
        <f t="shared" si="25"/>
        <v>2300.25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46024</v>
      </c>
      <c r="D1509" s="299" t="s">
        <v>371</v>
      </c>
      <c r="E1509" s="331">
        <v>11.9</v>
      </c>
      <c r="F1509" s="331"/>
      <c r="G1509" s="333">
        <f t="shared" si="25"/>
        <v>2300.25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46024</v>
      </c>
      <c r="D1510" s="299" t="s">
        <v>408</v>
      </c>
      <c r="E1510" s="331">
        <v>23.9</v>
      </c>
      <c r="F1510" s="331"/>
      <c r="G1510" s="333">
        <f t="shared" si="25"/>
        <v>2312.15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5</v>
      </c>
      <c r="C1511" s="298">
        <v>46024</v>
      </c>
      <c r="D1511" s="299" t="s">
        <v>486</v>
      </c>
      <c r="E1511" s="331">
        <v>160</v>
      </c>
      <c r="F1511" s="331"/>
      <c r="G1511" s="333">
        <f t="shared" si="25"/>
        <v>2336.0500000000002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284</v>
      </c>
      <c r="B1512" s="330">
        <v>36</v>
      </c>
      <c r="C1512" s="298">
        <v>46024</v>
      </c>
      <c r="D1512" s="299" t="s">
        <v>374</v>
      </c>
      <c r="E1512" s="331">
        <v>50</v>
      </c>
      <c r="F1512" s="331"/>
      <c r="G1512" s="333">
        <f t="shared" si="25"/>
        <v>2496.0500000000002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6</v>
      </c>
      <c r="C1513" s="298">
        <v>46023</v>
      </c>
      <c r="D1513" s="299" t="s">
        <v>312</v>
      </c>
      <c r="E1513" s="331">
        <v>8</v>
      </c>
      <c r="F1513" s="331"/>
      <c r="G1513" s="333">
        <f t="shared" si="25"/>
        <v>2546.0500000000002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46023</v>
      </c>
      <c r="D1514" s="299" t="s">
        <v>371</v>
      </c>
      <c r="E1514" s="331">
        <v>13.06</v>
      </c>
      <c r="F1514" s="331"/>
      <c r="G1514" s="333">
        <f t="shared" si="25"/>
        <v>2554.0500000000002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46023</v>
      </c>
      <c r="D1515" s="299" t="s">
        <v>375</v>
      </c>
      <c r="E1515" s="331">
        <v>6.37</v>
      </c>
      <c r="F1515" s="331"/>
      <c r="G1515" s="333">
        <f t="shared" si="25"/>
        <v>2567.11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46023</v>
      </c>
      <c r="D1516" s="299" t="s">
        <v>358</v>
      </c>
      <c r="E1516" s="331">
        <v>10.27</v>
      </c>
      <c r="F1516" s="331"/>
      <c r="G1516" s="333">
        <f t="shared" si="25"/>
        <v>2573.48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46023</v>
      </c>
      <c r="D1517" s="299" t="s">
        <v>487</v>
      </c>
      <c r="E1517" s="331">
        <v>176.57</v>
      </c>
      <c r="F1517" s="331"/>
      <c r="G1517" s="333">
        <f t="shared" si="25"/>
        <v>2583.75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46023</v>
      </c>
      <c r="D1518" s="299" t="s">
        <v>300</v>
      </c>
      <c r="E1518" s="331">
        <v>383.39</v>
      </c>
      <c r="F1518" s="331">
        <v>383.39</v>
      </c>
      <c r="G1518" s="333">
        <f t="shared" si="25"/>
        <v>2760.32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287</v>
      </c>
      <c r="B1519" s="330" t="s">
        <v>287</v>
      </c>
      <c r="C1519" s="298">
        <v>46023</v>
      </c>
      <c r="D1519" s="299" t="s">
        <v>300</v>
      </c>
      <c r="E1519" s="331">
        <v>53.24</v>
      </c>
      <c r="F1519" s="331">
        <v>53.24</v>
      </c>
      <c r="G1519" s="333">
        <f t="shared" si="25"/>
        <v>2760.32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335</v>
      </c>
      <c r="B1520" s="330" t="s">
        <v>335</v>
      </c>
      <c r="C1520" s="298">
        <v>46023</v>
      </c>
      <c r="D1520" s="337" t="s">
        <v>460</v>
      </c>
      <c r="E1520" s="331">
        <v>239.68</v>
      </c>
      <c r="F1520" s="331"/>
      <c r="G1520" s="333">
        <f t="shared" si="25"/>
        <v>2760.32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488</v>
      </c>
      <c r="B1521" s="330" t="s">
        <v>488</v>
      </c>
      <c r="C1521" s="298">
        <v>45658</v>
      </c>
      <c r="D1521" s="298" t="s">
        <v>489</v>
      </c>
      <c r="E1521" s="332"/>
      <c r="F1521" s="332"/>
      <c r="G1521" s="333">
        <v>3000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5.75" customHeight="1" x14ac:dyDescent="0.3"/>
    <row r="1523" spans="1:20" ht="15.75" customHeight="1" x14ac:dyDescent="0.3"/>
    <row r="1524" spans="1:20" ht="15.75" customHeight="1" x14ac:dyDescent="0.3"/>
    <row r="1525" spans="1:20" ht="15.75" customHeight="1" x14ac:dyDescent="0.3"/>
    <row r="1526" spans="1:20" ht="15.75" customHeight="1" x14ac:dyDescent="0.3"/>
    <row r="1527" spans="1:20" ht="15.75" customHeight="1" x14ac:dyDescent="0.3"/>
    <row r="1528" spans="1:20" ht="15.75" customHeight="1" x14ac:dyDescent="0.3"/>
    <row r="1529" spans="1:20" ht="15.75" customHeight="1" x14ac:dyDescent="0.3"/>
    <row r="1530" spans="1:20" ht="15.75" customHeight="1" x14ac:dyDescent="0.3"/>
    <row r="1531" spans="1:20" ht="15.75" customHeight="1" x14ac:dyDescent="0.3"/>
    <row r="1532" spans="1:20" ht="15.75" customHeight="1" x14ac:dyDescent="0.3"/>
    <row r="1533" spans="1:20" ht="15.75" customHeight="1" x14ac:dyDescent="0.3"/>
    <row r="1534" spans="1:20" ht="15.75" customHeight="1" x14ac:dyDescent="0.3"/>
    <row r="1535" spans="1:20" ht="15.75" customHeight="1" x14ac:dyDescent="0.3"/>
    <row r="1536" spans="1:20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spans="9:9" ht="15.75" customHeight="1" x14ac:dyDescent="0.3"/>
    <row r="3250" spans="9:9" ht="15.75" customHeight="1" x14ac:dyDescent="0.3"/>
    <row r="3251" spans="9:9" ht="12" customHeight="1" x14ac:dyDescent="0.3">
      <c r="I3251" s="335" t="s">
        <v>225</v>
      </c>
    </row>
    <row r="3252" spans="9:9" ht="12" customHeight="1" x14ac:dyDescent="0.3">
      <c r="I3252" s="335"/>
    </row>
    <row r="3253" spans="9:9" ht="12" customHeight="1" x14ac:dyDescent="0.3">
      <c r="I3253" s="335"/>
    </row>
    <row r="3254" spans="9:9" ht="12" customHeight="1" x14ac:dyDescent="0.3">
      <c r="I3254" s="335"/>
    </row>
    <row r="3255" spans="9:9" ht="12" customHeight="1" x14ac:dyDescent="0.3">
      <c r="I3255" s="335"/>
    </row>
    <row r="3256" spans="9:9" ht="12" customHeight="1" x14ac:dyDescent="0.3">
      <c r="I3256" s="335"/>
    </row>
    <row r="3257" spans="9:9" ht="12" customHeight="1" x14ac:dyDescent="0.3">
      <c r="I3257" s="335"/>
    </row>
    <row r="3258" spans="9:9" ht="12" customHeight="1" x14ac:dyDescent="0.3">
      <c r="I3258" s="335"/>
    </row>
    <row r="3259" spans="9:9" ht="12" customHeight="1" x14ac:dyDescent="0.3">
      <c r="I3259" s="335"/>
    </row>
    <row r="3260" spans="9:9" ht="12" customHeight="1" x14ac:dyDescent="0.3">
      <c r="I3260" s="335" t="s">
        <v>226</v>
      </c>
    </row>
    <row r="3261" spans="9:9" ht="15.75" customHeight="1" x14ac:dyDescent="0.3"/>
    <row r="3262" spans="9:9" ht="15.75" customHeight="1" x14ac:dyDescent="0.3"/>
    <row r="3263" spans="9:9" ht="12" customHeight="1" x14ac:dyDescent="0.3">
      <c r="I3263" s="335" t="s">
        <v>226</v>
      </c>
    </row>
    <row r="3264" spans="9:9" ht="12" customHeight="1" x14ac:dyDescent="0.3">
      <c r="I3264" s="335"/>
    </row>
    <row r="3265" spans="9:9" ht="12" customHeight="1" x14ac:dyDescent="0.3">
      <c r="I3265" s="335"/>
    </row>
    <row r="3266" spans="9:9" ht="12" customHeight="1" x14ac:dyDescent="0.3">
      <c r="I3266" s="335"/>
    </row>
    <row r="3267" spans="9:9" ht="12" customHeight="1" x14ac:dyDescent="0.3">
      <c r="I3267" s="335"/>
    </row>
    <row r="3268" spans="9:9" ht="12" customHeight="1" x14ac:dyDescent="0.3">
      <c r="I3268" s="335"/>
    </row>
    <row r="3269" spans="9:9" ht="12" customHeight="1" x14ac:dyDescent="0.3">
      <c r="I3269" s="335" t="s">
        <v>226</v>
      </c>
    </row>
    <row r="3270" spans="9:9" ht="12" customHeight="1" x14ac:dyDescent="0.3">
      <c r="I3270" s="335" t="s">
        <v>226</v>
      </c>
    </row>
    <row r="3271" spans="9:9" ht="12" customHeight="1" x14ac:dyDescent="0.3">
      <c r="I3271" s="335"/>
    </row>
    <row r="3272" spans="9:9" ht="12" customHeight="1" x14ac:dyDescent="0.3">
      <c r="I3272" s="335"/>
    </row>
    <row r="3273" spans="9:9" ht="12" customHeight="1" x14ac:dyDescent="0.3">
      <c r="I3273" s="335"/>
    </row>
    <row r="3274" spans="9:9" ht="12" customHeight="1" x14ac:dyDescent="0.3">
      <c r="I3274" s="335" t="s">
        <v>226</v>
      </c>
    </row>
    <row r="3275" spans="9:9" ht="12" customHeight="1" x14ac:dyDescent="0.3">
      <c r="I3275" s="335" t="s">
        <v>225</v>
      </c>
    </row>
    <row r="3276" spans="9:9" ht="12" customHeight="1" x14ac:dyDescent="0.3">
      <c r="I3276" s="335" t="s">
        <v>225</v>
      </c>
    </row>
    <row r="3277" spans="9:9" ht="15.75" customHeight="1" x14ac:dyDescent="0.3"/>
    <row r="3278" spans="9:9" ht="15.75" customHeight="1" x14ac:dyDescent="0.3"/>
    <row r="3279" spans="9:9" ht="12" customHeight="1" x14ac:dyDescent="0.3">
      <c r="I3279" s="335" t="s">
        <v>225</v>
      </c>
    </row>
    <row r="3280" spans="9:9" ht="12" customHeight="1" x14ac:dyDescent="0.3">
      <c r="I3280" s="335"/>
    </row>
    <row r="3281" spans="9:9" ht="12" customHeight="1" x14ac:dyDescent="0.3">
      <c r="I3281" s="335" t="s">
        <v>226</v>
      </c>
    </row>
    <row r="3282" spans="9:9" ht="12" customHeight="1" x14ac:dyDescent="0.3">
      <c r="I3282" s="335"/>
    </row>
    <row r="3283" spans="9:9" ht="12" customHeight="1" x14ac:dyDescent="0.3">
      <c r="I3283" s="335"/>
    </row>
    <row r="3284" spans="9:9" ht="12" customHeight="1" x14ac:dyDescent="0.3">
      <c r="I3284" s="335" t="s">
        <v>226</v>
      </c>
    </row>
    <row r="3285" spans="9:9" ht="12" customHeight="1" x14ac:dyDescent="0.3">
      <c r="I3285" s="335"/>
    </row>
    <row r="3286" spans="9:9" ht="12" customHeight="1" x14ac:dyDescent="0.3">
      <c r="I3286" s="335" t="s">
        <v>226</v>
      </c>
    </row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5.75" customHeight="1" x14ac:dyDescent="0.3"/>
    <row r="3295" spans="9:9" ht="12" customHeight="1" x14ac:dyDescent="0.3">
      <c r="I3295" s="335" t="s">
        <v>226</v>
      </c>
    </row>
    <row r="3296" spans="9:9" ht="12" customHeight="1" x14ac:dyDescent="0.3">
      <c r="I3296" s="335"/>
    </row>
    <row r="3297" spans="9:9" ht="12" customHeight="1" x14ac:dyDescent="0.3">
      <c r="I3297" s="335" t="s">
        <v>225</v>
      </c>
    </row>
    <row r="3298" spans="9:9" ht="12" customHeight="1" x14ac:dyDescent="0.3">
      <c r="I3298" s="335"/>
    </row>
    <row r="3299" spans="9:9" ht="12" customHeight="1" x14ac:dyDescent="0.3">
      <c r="I3299" s="335" t="s">
        <v>226</v>
      </c>
    </row>
    <row r="3300" spans="9:9" ht="12" customHeight="1" x14ac:dyDescent="0.3">
      <c r="I3300" s="335" t="s">
        <v>225</v>
      </c>
    </row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5.75" customHeight="1" x14ac:dyDescent="0.3"/>
    <row r="3306" spans="9:9" ht="15.75" customHeight="1" x14ac:dyDescent="0.3"/>
    <row r="3307" spans="9:9" ht="15.75" customHeight="1" x14ac:dyDescent="0.3"/>
    <row r="3308" spans="9:9" ht="15.75" customHeight="1" x14ac:dyDescent="0.3"/>
    <row r="3309" spans="9:9" ht="15.75" customHeight="1" x14ac:dyDescent="0.3"/>
    <row r="3310" spans="9:9" ht="15.75" customHeight="1" x14ac:dyDescent="0.3"/>
    <row r="3311" spans="9:9" ht="15.75" customHeight="1" x14ac:dyDescent="0.3"/>
    <row r="3312" spans="9:9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2" customHeight="1" x14ac:dyDescent="0.3">
      <c r="I3319" s="335" t="s">
        <v>226</v>
      </c>
    </row>
  </sheetData>
  <autoFilter ref="A1:G1521" xr:uid="{00000000-0009-0000-0000-000006000000}"/>
  <mergeCells count="5">
    <mergeCell ref="A1:B1"/>
    <mergeCell ref="E1:F1"/>
    <mergeCell ref="Q1:R1"/>
    <mergeCell ref="E2:F2"/>
    <mergeCell ref="E3:F3"/>
  </mergeCells>
  <conditionalFormatting sqref="I1 I4:I331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51.666666666666664</v>
      </c>
      <c r="F6" s="384">
        <f ca="1">'Isaac 401k'!D4</f>
        <v>70129</v>
      </c>
      <c r="G6" s="385">
        <f ca="1">(F6-B9)/365.25</f>
        <v>110.12457221081451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50.666666666666664</v>
      </c>
      <c r="F7" s="392">
        <f ca="1">'Lorri 401b'!D4</f>
        <v>69764</v>
      </c>
      <c r="G7" s="393">
        <f ca="1">(F7-C9)/365.25</f>
        <v>104.51471594798083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3304987.8899473702</v>
      </c>
      <c r="R11" s="25">
        <f t="array" aca="1" ref="R11" ca="1">INDEX('Lorri 401b'!L:L,MATCH('Retirement Calculator'!A11,'Lorri 401b'!N:N,0),0)</f>
        <v>3585434.0701540667</v>
      </c>
      <c r="S11" s="25">
        <f t="shared" ref="S11:S265" ca="1" si="7">SUM(Q11:R11)</f>
        <v>6890421.9601014368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3285373.2106892336</v>
      </c>
      <c r="R12" s="25">
        <f t="array" aca="1" ref="R12" ca="1">INDEX('Lorri 401b'!L:L,MATCH('Retirement Calculator'!A12,'Lorri 401b'!N:N,0),0)</f>
        <v>3600373.3787797084</v>
      </c>
      <c r="S12" s="25">
        <f t="shared" ca="1" si="7"/>
        <v>6885746.589468942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3265676.8036008552</v>
      </c>
      <c r="R13" s="25">
        <f t="array" aca="1" ref="R13" ca="1">INDEX('Lorri 401b'!L:L,MATCH('Retirement Calculator'!A13,'Lorri 401b'!N:N,0),0)</f>
        <v>3615374.9345246237</v>
      </c>
      <c r="S13" s="25">
        <f t="shared" ca="1" si="7"/>
        <v>6881051.7381254788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3245898.3281496083</v>
      </c>
      <c r="R14" s="25">
        <f t="array" aca="1" ref="R14" ca="1">INDEX('Lorri 401b'!L:L,MATCH('Retirement Calculator'!A14,'Lorri 401b'!N:N,0),0)</f>
        <v>3630438.9967518095</v>
      </c>
      <c r="S14" s="25">
        <f t="shared" ca="1" si="7"/>
        <v>6876337.3249014178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3226037.4423839813</v>
      </c>
      <c r="R15" s="25">
        <f t="array" aca="1" ref="R15" ca="1">INDEX('Lorri 401b'!L:L,MATCH('Retirement Calculator'!A15,'Lorri 401b'!N:N,0),0)</f>
        <v>3645565.8259049421</v>
      </c>
      <c r="S15" s="25">
        <f t="shared" ca="1" si="7"/>
        <v>6871603.2682889234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3206093.802927664</v>
      </c>
      <c r="R16" s="25">
        <f t="array" aca="1" ref="R16" ca="1">INDEX('Lorri 401b'!L:L,MATCH('Retirement Calculator'!A16,'Lorri 401b'!N:N,0),0)</f>
        <v>3660755.6835128795</v>
      </c>
      <c r="S16" s="25">
        <f t="shared" ca="1" si="7"/>
        <v>6866849.4864405431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3186067.0649736123</v>
      </c>
      <c r="R17" s="25">
        <f t="array" aca="1" ref="R17" ca="1">INDEX('Lorri 401b'!L:L,MATCH('Retirement Calculator'!A17,'Lorri 401b'!N:N,0),0)</f>
        <v>3676008.832194183</v>
      </c>
      <c r="S17" s="25">
        <f t="shared" ca="1" si="7"/>
        <v>6862075.8971677953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3165956.8822780852</v>
      </c>
      <c r="R18" s="25">
        <f t="array" aca="1" ref="R18" ca="1">INDEX('Lorri 401b'!L:L,MATCH('Retirement Calculator'!A18,'Lorri 401b'!N:N,0),0)</f>
        <v>3691325.5356616587</v>
      </c>
      <c r="S18" s="25">
        <f t="shared" ca="1" si="7"/>
        <v>6857282.417939744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3145762.9071546602</v>
      </c>
      <c r="R19" s="25">
        <f t="array" aca="1" ref="R19" ca="1">INDEX('Lorri 401b'!L:L,MATCH('Retirement Calculator'!A19,'Lorri 401b'!N:N,0),0)</f>
        <v>3706706.0587269156</v>
      </c>
      <c r="S19" s="25">
        <f t="shared" ca="1" si="7"/>
        <v>6852468.9658815758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3125484.7904682211</v>
      </c>
      <c r="R20" s="25">
        <f t="array" aca="1" ref="R20" ca="1">INDEX('Lorri 401b'!L:L,MATCH('Retirement Calculator'!A20,'Lorri 401b'!N:N,0),0)</f>
        <v>3722150.6673049442</v>
      </c>
      <c r="S20" s="25">
        <f t="shared" ca="1" si="7"/>
        <v>6847635.4577731658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3105122.1816289215</v>
      </c>
      <c r="R21" s="25">
        <f t="array" aca="1" ref="R21" ca="1">INDEX('Lorri 401b'!L:L,MATCH('Retirement Calculator'!A21,'Lorri 401b'!N:N,0),0)</f>
        <v>3737659.6284187147</v>
      </c>
      <c r="S21" s="25">
        <f t="shared" ca="1" si="7"/>
        <v>6842781.8100476358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3084674.7285861247</v>
      </c>
      <c r="R22" s="25">
        <f t="array" aca="1" ref="R22" ca="1">INDEX('Lorri 401b'!L:L,MATCH('Retirement Calculator'!A22,'Lorri 401b'!N:N,0),0)</f>
        <v>3753233.2102037929</v>
      </c>
      <c r="S22" s="25">
        <f t="shared" ca="1" si="7"/>
        <v>6837907.9387899172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3064142.0778223164</v>
      </c>
      <c r="R23" s="25">
        <f t="array" aca="1" ref="R23" ca="1">INDEX('Lorri 401b'!L:L,MATCH('Retirement Calculator'!A23,'Lorri 401b'!N:N,0),0)</f>
        <v>3768871.6819129754</v>
      </c>
      <c r="S23" s="25">
        <f t="shared" ca="1" si="7"/>
        <v>6833013.7597352918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3043523.8743469925</v>
      </c>
      <c r="R24" s="25">
        <f t="array" aca="1" ref="R24" ca="1">INDEX('Lorri 401b'!L:L,MATCH('Retirement Calculator'!A24,'Lorri 401b'!N:N,0),0)</f>
        <v>3784575.3139209463</v>
      </c>
      <c r="S24" s="25">
        <f t="shared" ca="1" si="7"/>
        <v>6828099.1882679388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3022819.7616905211</v>
      </c>
      <c r="R25" s="25">
        <f t="array" aca="1" ref="R25" ca="1">INDEX('Lorri 401b'!L:L,MATCH('Retirement Calculator'!A25,'Lorri 401b'!N:N,0),0)</f>
        <v>3800344.3777289502</v>
      </c>
      <c r="S25" s="25">
        <f t="shared" ca="1" si="7"/>
        <v>6823164.1394194718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3002029.3818979813</v>
      </c>
      <c r="R26" s="25">
        <f t="array" aca="1" ref="R26" ca="1">INDEX('Lorri 401b'!L:L,MATCH('Retirement Calculator'!A26,'Lorri 401b'!N:N,0),0)</f>
        <v>3816179.1459694877</v>
      </c>
      <c r="S26" s="25">
        <f t="shared" ca="1" si="7"/>
        <v>6818208.527867469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2981152.3755229726</v>
      </c>
      <c r="R27" s="25">
        <f t="array" aca="1" ref="R27" ca="1">INDEX('Lorri 401b'!L:L,MATCH('Retirement Calculator'!A27,'Lorri 401b'!N:N,0),0)</f>
        <v>3832079.8924110271</v>
      </c>
      <c r="S27" s="25">
        <f t="shared" ca="1" si="7"/>
        <v>6813232.2679340001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2960188.3816214013</v>
      </c>
      <c r="R28" s="25">
        <f t="array" aca="1" ref="R28" ca="1">INDEX('Lorri 401b'!L:L,MATCH('Retirement Calculator'!A28,'Lorri 401b'!N:N,0),0)</f>
        <v>3848046.8919627396</v>
      </c>
      <c r="S28" s="25">
        <f t="shared" ca="1" si="7"/>
        <v>6808235.2735841405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2939137.0377452401</v>
      </c>
      <c r="R29" s="25">
        <f t="array" aca="1" ref="R29" ca="1">INDEX('Lorri 401b'!L:L,MATCH('Retirement Calculator'!A29,'Lorri 401b'!N:N,0),0)</f>
        <v>3864080.4206792512</v>
      </c>
      <c r="S29" s="25">
        <f t="shared" ca="1" si="7"/>
        <v>6803217.4584244918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2917997.9799362617</v>
      </c>
      <c r="R30" s="25">
        <f t="array" aca="1" ref="R30" ca="1">INDEX('Lorri 401b'!L:L,MATCH('Retirement Calculator'!A30,'Lorri 401b'!N:N,0),0)</f>
        <v>3880180.7557654148</v>
      </c>
      <c r="S30" s="25">
        <f t="shared" ca="1" si="7"/>
        <v>6798178.7357016765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2896770.8427197458</v>
      </c>
      <c r="R31" s="25">
        <f t="array" aca="1" ref="R31" ca="1">INDEX('Lorri 401b'!L:L,MATCH('Retirement Calculator'!A31,'Lorri 401b'!N:N,0),0)</f>
        <v>3896348.1755811041</v>
      </c>
      <c r="S31" s="25">
        <f t="shared" ca="1" si="7"/>
        <v>6793119.0183008499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2875455.259098161</v>
      </c>
      <c r="R32" s="25">
        <f t="array" aca="1" ref="R32" ca="1">INDEX('Lorri 401b'!L:L,MATCH('Retirement Calculator'!A32,'Lorri 401b'!N:N,0),0)</f>
        <v>3912582.9596460252</v>
      </c>
      <c r="S32" s="25">
        <f t="shared" ca="1" si="7"/>
        <v>6788038.2187441867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2854050.8605448194</v>
      </c>
      <c r="R33" s="25">
        <f t="array" aca="1" ref="R33" ca="1">INDEX('Lorri 401b'!L:L,MATCH('Retirement Calculator'!A33,'Lorri 401b'!N:N,0),0)</f>
        <v>3928885.3886445505</v>
      </c>
      <c r="S33" s="25">
        <f t="shared" ca="1" si="7"/>
        <v>6782936.2491893694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2832557.2769975057</v>
      </c>
      <c r="R34" s="25">
        <f t="array" aca="1" ref="R34" ca="1">INDEX('Lorri 401b'!L:L,MATCH('Retirement Calculator'!A34,'Lorri 401b'!N:N,0),0)</f>
        <v>3945255.7444305695</v>
      </c>
      <c r="S34" s="25">
        <f t="shared" ca="1" si="7"/>
        <v>6777813.0214280747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2810974.1368520781</v>
      </c>
      <c r="R35" s="25">
        <f t="array" aca="1" ref="R35" ca="1">INDEX('Lorri 401b'!L:L,MATCH('Retirement Calculator'!A35,'Lorri 401b'!N:N,0),0)</f>
        <v>3961694.3100323635</v>
      </c>
      <c r="S35" s="25">
        <f t="shared" ca="1" si="7"/>
        <v>6772668.4468844421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2789301.0669560446</v>
      </c>
      <c r="R36" s="25">
        <f t="array" aca="1" ref="R36" ca="1">INDEX('Lorri 401b'!L:L,MATCH('Retirement Calculator'!A36,'Lorri 401b'!N:N,0),0)</f>
        <v>3978201.3696574983</v>
      </c>
      <c r="S36" s="25">
        <f t="shared" ca="1" si="7"/>
        <v>6767502.436613543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2767537.692602111</v>
      </c>
      <c r="R37" s="25">
        <f t="array" aca="1" ref="R37" ca="1">INDEX('Lorri 401b'!L:L,MATCH('Retirement Calculator'!A37,'Lorri 401b'!N:N,0),0)</f>
        <v>3994777.2086977381</v>
      </c>
      <c r="S37" s="25">
        <f t="shared" ca="1" si="7"/>
        <v>6762314.9012998492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2745683.6375217028</v>
      </c>
      <c r="R38" s="25">
        <f t="array" aca="1" ref="R38" ca="1">INDEX('Lorri 401b'!L:L,MATCH('Retirement Calculator'!A38,'Lorri 401b'!N:N,0),0)</f>
        <v>4011422.1137339785</v>
      </c>
      <c r="S38" s="25">
        <f t="shared" ca="1" si="7"/>
        <v>6757105.7512556817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2723738.5238784594</v>
      </c>
      <c r="R39" s="25">
        <f t="array" aca="1" ref="R39" ca="1">INDEX('Lorri 401b'!L:L,MATCH('Retirement Calculator'!A39,'Lorri 401b'!N:N,0),0)</f>
        <v>4028136.3725412032</v>
      </c>
      <c r="S39" s="25">
        <f t="shared" ca="1" si="7"/>
        <v>6751874.896419663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2701701.9722617026</v>
      </c>
      <c r="R40" s="25">
        <f t="array" aca="1" ref="R40" ca="1">INDEX('Lorri 401b'!L:L,MATCH('Retirement Calculator'!A40,'Lorri 401b'!N:N,0),0)</f>
        <v>4044920.274093458</v>
      </c>
      <c r="S40" s="25">
        <f t="shared" ca="1" si="7"/>
        <v>6746622.2463551611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2679573.601679876</v>
      </c>
      <c r="R41" s="25">
        <f t="array" aca="1" ref="R41" ca="1">INDEX('Lorri 401b'!L:L,MATCH('Retirement Calculator'!A41,'Lorri 401b'!N:N,0),0)</f>
        <v>4061774.1085688472</v>
      </c>
      <c r="S41" s="25">
        <f t="shared" ca="1" si="7"/>
        <v>6741347.7102487236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2657353.0295539582</v>
      </c>
      <c r="R42" s="25">
        <f t="array" aca="1" ref="R42" ca="1">INDEX('Lorri 401b'!L:L,MATCH('Retirement Calculator'!A42,'Lorri 401b'!N:N,0),0)</f>
        <v>4078698.1673545507</v>
      </c>
      <c r="S42" s="25">
        <f t="shared" ca="1" si="7"/>
        <v>6736051.1969085094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2635039.8717108495</v>
      </c>
      <c r="R43" s="25">
        <f t="array" aca="1" ref="R43" ca="1">INDEX('Lorri 401b'!L:L,MATCH('Retirement Calculator'!A43,'Lorri 401b'!N:N,0),0)</f>
        <v>4095692.7430518614</v>
      </c>
      <c r="S43" s="25">
        <f t="shared" ca="1" si="7"/>
        <v>6730732.6147627104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2612633.7423767275</v>
      </c>
      <c r="R44" s="25">
        <f t="array" aca="1" ref="R44" ca="1">INDEX('Lorri 401b'!L:L,MATCH('Retirement Calculator'!A44,'Lorri 401b'!N:N,0),0)</f>
        <v>4112758.1294812444</v>
      </c>
      <c r="S44" s="25">
        <f t="shared" ca="1" si="7"/>
        <v>6725391.8718579719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2590134.2541703801</v>
      </c>
      <c r="R45" s="25">
        <f t="array" aca="1" ref="R45" ca="1">INDEX('Lorri 401b'!L:L,MATCH('Retirement Calculator'!A45,'Lorri 401b'!N:N,0),0)</f>
        <v>4129894.621687416</v>
      </c>
      <c r="S45" s="25">
        <f t="shared" ca="1" si="7"/>
        <v>6720028.8758577965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2567541.0180965061</v>
      </c>
      <c r="R46" s="25">
        <f t="array" aca="1" ref="R46" ca="1">INDEX('Lorri 401b'!L:L,MATCH('Retirement Calculator'!A46,'Lorri 401b'!N:N,0),0)</f>
        <v>4147102.5159444469</v>
      </c>
      <c r="S46" s="25">
        <f t="shared" ca="1" si="7"/>
        <v>6714643.534040953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2544853.643538991</v>
      </c>
      <c r="R47" s="25">
        <f t="array" aca="1" ref="R47" ca="1">INDEX('Lorri 401b'!L:L,MATCH('Retirement Calculator'!A47,'Lorri 401b'!N:N,0),0)</f>
        <v>4164382.1097608819</v>
      </c>
      <c r="S47" s="25">
        <f t="shared" ca="1" si="7"/>
        <v>6709235.7532998733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2522071.7382541532</v>
      </c>
      <c r="R48" s="25">
        <f t="array" aca="1" ref="R48" ca="1">INDEX('Lorri 401b'!L:L,MATCH('Retirement Calculator'!A48,'Lorri 401b'!N:N,0),0)</f>
        <v>4181733.7018848853</v>
      </c>
      <c r="S48" s="25">
        <f t="shared" ca="1" si="7"/>
        <v>6703805.4401390385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2499194.9083639616</v>
      </c>
      <c r="R49" s="25">
        <f t="array" aca="1" ref="R49" ca="1">INDEX('Lorri 401b'!L:L,MATCH('Retirement Calculator'!A49,'Lorri 401b'!N:N,0),0)</f>
        <v>4199157.592309406</v>
      </c>
      <c r="S49" s="25">
        <f t="shared" ca="1" si="7"/>
        <v>6698352.5006733676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2476222.7583492277</v>
      </c>
      <c r="R50" s="25">
        <f t="array" aca="1" ref="R50" ca="1">INDEX('Lorri 401b'!L:L,MATCH('Retirement Calculator'!A50,'Lorri 401b'!N:N,0),0)</f>
        <v>4216654.0822773622</v>
      </c>
      <c r="S50" s="25">
        <f t="shared" ca="1" si="7"/>
        <v>6692876.84062659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2453154.8910427657</v>
      </c>
      <c r="R51" s="25">
        <f t="array" aca="1" ref="R51" ca="1">INDEX('Lorri 401b'!L:L,MATCH('Retirement Calculator'!A51,'Lorri 401b'!N:N,0),0)</f>
        <v>4234223.4742868515</v>
      </c>
      <c r="S51" s="25">
        <f t="shared" ca="1" si="7"/>
        <v>6687378.3653296176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2429990.9076225269</v>
      </c>
      <c r="R52" s="25">
        <f t="array" aca="1" ref="R52" ca="1">INDEX('Lorri 401b'!L:L,MATCH('Retirement Calculator'!A52,'Lorri 401b'!N:N,0),0)</f>
        <v>4251866.0720963804</v>
      </c>
      <c r="S52" s="25">
        <f t="shared" ca="1" si="7"/>
        <v>6681856.9797189068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2407509.6409380371</v>
      </c>
      <c r="R53" s="25">
        <f t="array" aca="1" ref="R53" ca="1">INDEX('Lorri 401b'!L:L,MATCH('Retirement Calculator'!A53,'Lorri 401b'!N:N,0),0)</f>
        <v>4269582.1807301156</v>
      </c>
      <c r="S53" s="25">
        <f t="shared" ca="1" si="7"/>
        <v>6677091.8216681527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2384934.7023090282</v>
      </c>
      <c r="R54" s="25">
        <f t="array" aca="1" ref="R54" ca="1">INDEX('Lorri 401b'!L:L,MATCH('Retirement Calculator'!A54,'Lorri 401b'!N:N,0),0)</f>
        <v>4287372.1064831577</v>
      </c>
      <c r="S54" s="25">
        <f t="shared" ca="1" si="7"/>
        <v>6672306.808792186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2362265.7014357322</v>
      </c>
      <c r="R55" s="25">
        <f t="array" aca="1" ref="R55" ca="1">INDEX('Lorri 401b'!L:L,MATCH('Retirement Calculator'!A55,'Lorri 401b'!N:N,0),0)</f>
        <v>4305236.1569268377</v>
      </c>
      <c r="S55" s="25">
        <f t="shared" ca="1" si="7"/>
        <v>6667501.8583625704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2339502.2463921304</v>
      </c>
      <c r="R56" s="25">
        <f t="array" aca="1" ref="R56" ca="1">INDEX('Lorri 401b'!L:L,MATCH('Retirement Calculator'!A56,'Lorri 401b'!N:N,0),0)</f>
        <v>4323174.6409140332</v>
      </c>
      <c r="S56" s="25">
        <f t="shared" ca="1" si="7"/>
        <v>6662676.8873061631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2316643.9436191805</v>
      </c>
      <c r="R57" s="25">
        <f t="array" aca="1" ref="R57" ca="1">INDEX('Lorri 401b'!L:L,MATCH('Retirement Calculator'!A57,'Lorri 401b'!N:N,0),0)</f>
        <v>4341187.8685845081</v>
      </c>
      <c r="S57" s="25">
        <f t="shared" ca="1" si="7"/>
        <v>6657831.8122036885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2293690.3979180101</v>
      </c>
      <c r="R58" s="25">
        <f t="array" aca="1" ref="R58" ca="1">INDEX('Lorri 401b'!L:L,MATCH('Retirement Calculator'!A58,'Lorri 401b'!N:N,0),0)</f>
        <v>4359276.1513702767</v>
      </c>
      <c r="S58" s="25">
        <f t="shared" ca="1" si="7"/>
        <v>6652966.5492882868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2270641.2124430849</v>
      </c>
      <c r="R59" s="25">
        <f t="array" aca="1" ref="R59" ca="1">INDEX('Lorri 401b'!L:L,MATCH('Retirement Calculator'!A59,'Lorri 401b'!N:N,0),0)</f>
        <v>4377439.8020009864</v>
      </c>
      <c r="S59" s="25">
        <f t="shared" ca="1" si="7"/>
        <v>6648081.0144440718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2247495.9886953472</v>
      </c>
      <c r="R60" s="25">
        <f t="array" aca="1" ref="R60" ca="1">INDEX('Lorri 401b'!L:L,MATCH('Retirement Calculator'!A60,'Lorri 401b'!N:N,0),0)</f>
        <v>4395679.1345093241</v>
      </c>
      <c r="S60" s="25">
        <f t="shared" ca="1" si="7"/>
        <v>6643175.1232046708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2224254.3265153272</v>
      </c>
      <c r="R61" s="25">
        <f t="array" aca="1" ref="R61" ca="1">INDEX('Lorri 401b'!L:L,MATCH('Retirement Calculator'!A61,'Lorri 401b'!N:N,0),0)</f>
        <v>4413994.4642364467</v>
      </c>
      <c r="S61" s="25">
        <f t="shared" ca="1" si="7"/>
        <v>6638248.7907517739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2200915.8240762241</v>
      </c>
      <c r="R62" s="25">
        <f t="array" aca="1" ref="R62" ca="1">INDEX('Lorri 401b'!L:L,MATCH('Retirement Calculator'!A62,'Lorri 401b'!N:N,0),0)</f>
        <v>4432386.1078374321</v>
      </c>
      <c r="S62" s="25">
        <f t="shared" ca="1" si="7"/>
        <v>6633301.9319136562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2177480.0778769581</v>
      </c>
      <c r="R63" s="25">
        <f t="array" aca="1" ref="R63" ca="1">INDEX('Lorri 401b'!L:L,MATCH('Retirement Calculator'!A63,'Lorri 401b'!N:N,0),0)</f>
        <v>4450854.3832867546</v>
      </c>
      <c r="S63" s="25">
        <f t="shared" ca="1" si="7"/>
        <v>6628334.4611637127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2153946.6827351949</v>
      </c>
      <c r="R64" s="25">
        <f t="array" aca="1" ref="R64" ca="1">INDEX('Lorri 401b'!L:L,MATCH('Retirement Calculator'!A64,'Lorri 401b'!N:N,0),0)</f>
        <v>4469399.6098837825</v>
      </c>
      <c r="S64" s="25">
        <f t="shared" ca="1" si="7"/>
        <v>6623346.2926189769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2130315.2317803409</v>
      </c>
      <c r="R65" s="25">
        <f t="array" aca="1" ref="R65" ca="1">INDEX('Lorri 401b'!L:L,MATCH('Retirement Calculator'!A65,'Lorri 401b'!N:N,0),0)</f>
        <v>4488022.1082582986</v>
      </c>
      <c r="S65" s="25">
        <f t="shared" ca="1" si="7"/>
        <v>6618337.3400386395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2106585.3164465087</v>
      </c>
      <c r="R66" s="25">
        <f t="array" aca="1" ref="R66" ca="1">INDEX('Lorri 401b'!L:L,MATCH('Retirement Calculator'!A66,'Lorri 401b'!N:N,0),0)</f>
        <v>4506722.2003760412</v>
      </c>
      <c r="S66" s="25">
        <f t="shared" ca="1" si="7"/>
        <v>6613307.5168225504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2082756.5264654518</v>
      </c>
      <c r="R67" s="25">
        <f t="array" aca="1" ref="R67" ca="1">INDEX('Lorri 401b'!L:L,MATCH('Retirement Calculator'!A67,'Lorri 401b'!N:N,0),0)</f>
        <v>4525500.209544275</v>
      </c>
      <c r="S67" s="25">
        <f t="shared" ca="1" si="7"/>
        <v>6608256.7360097263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2058828.4498594739</v>
      </c>
      <c r="R68" s="25">
        <f t="array" aca="1" ref="R68" ca="1">INDEX('Lorri 401b'!L:L,MATCH('Retirement Calculator'!A68,'Lorri 401b'!N:N,0),0)</f>
        <v>4544356.4604173759</v>
      </c>
      <c r="S68" s="25">
        <f t="shared" ca="1" si="7"/>
        <v>6603184.9102768498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2034800.6729343042</v>
      </c>
      <c r="R69" s="25">
        <f t="array" aca="1" ref="R69" ca="1">INDEX('Lorri 401b'!L:L,MATCH('Retirement Calculator'!A69,'Lorri 401b'!N:N,0),0)</f>
        <v>4563291.2790024485</v>
      </c>
      <c r="S69" s="25">
        <f t="shared" ca="1" si="7"/>
        <v>6598091.9519367525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2010672.7802719465</v>
      </c>
      <c r="R70" s="25">
        <f t="array" aca="1" ref="R70" ca="1">INDEX('Lorri 401b'!L:L,MATCH('Retirement Calculator'!A70,'Lorri 401b'!N:N,0),0)</f>
        <v>4582304.9926649584</v>
      </c>
      <c r="S70" s="25">
        <f t="shared" ca="1" si="7"/>
        <v>6592977.7729369048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1986444.3547234954</v>
      </c>
      <c r="R71" s="25">
        <f t="array" aca="1" ref="R71" ca="1">INDEX('Lorri 401b'!L:L,MATCH('Retirement Calculator'!A71,'Lorri 401b'!N:N,0),0)</f>
        <v>4601397.9301343961</v>
      </c>
      <c r="S71" s="25">
        <f t="shared" ca="1" si="7"/>
        <v>6587842.2848578915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1962114.9774019259</v>
      </c>
      <c r="R72" s="25">
        <f t="array" aca="1" ref="R72" ca="1">INDEX('Lorri 401b'!L:L,MATCH('Retirement Calculator'!A72,'Lorri 401b'!N:N,0),0)</f>
        <v>4620570.421509956</v>
      </c>
      <c r="S72" s="25">
        <f t="shared" ca="1" si="7"/>
        <v>6582685.3989118822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1937684.22767485</v>
      </c>
      <c r="R73" s="25">
        <f t="array" aca="1" ref="R73" ca="1">INDEX('Lorri 401b'!L:L,MATCH('Retirement Calculator'!A73,'Lorri 401b'!N:N,0),0)</f>
        <v>4639822.7982662478</v>
      </c>
      <c r="S73" s="25">
        <f t="shared" ca="1" si="7"/>
        <v>6577507.0259410981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1913151.6831572445</v>
      </c>
      <c r="R74" s="25">
        <f t="array" aca="1" ref="R74" ca="1">INDEX('Lorri 401b'!L:L,MATCH('Retirement Calculator'!A74,'Lorri 401b'!N:N,0),0)</f>
        <v>4659155.3932590242</v>
      </c>
      <c r="S74" s="25">
        <f t="shared" ca="1" si="7"/>
        <v>6572307.0764162689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1888516.919704149</v>
      </c>
      <c r="R75" s="25">
        <f t="array" aca="1" ref="R75" ca="1">INDEX('Lorri 401b'!L:L,MATCH('Retirement Calculator'!A75,'Lorri 401b'!N:N,0),0)</f>
        <v>4678568.5407309365</v>
      </c>
      <c r="S75" s="25">
        <f t="shared" ca="1" si="7"/>
        <v>6567085.460435085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1863779.5114033322</v>
      </c>
      <c r="R76" s="25">
        <f t="array" aca="1" ref="R76" ca="1">INDEX('Lorri 401b'!L:L,MATCH('Retirement Calculator'!A76,'Lorri 401b'!N:N,0),0)</f>
        <v>4698062.576317315</v>
      </c>
      <c r="S76" s="25">
        <f t="shared" ca="1" si="7"/>
        <v>6561842.0877206475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1838939.0305679287</v>
      </c>
      <c r="R77" s="25">
        <f t="array" aca="1" ref="R77" ca="1">INDEX('Lorri 401b'!L:L,MATCH('Retirement Calculator'!A77,'Lorri 401b'!N:N,0),0)</f>
        <v>4717637.8370519709</v>
      </c>
      <c r="S77" s="25">
        <f t="shared" ca="1" si="7"/>
        <v>6556576.8676199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1837491.7483266005</v>
      </c>
      <c r="R78" s="25">
        <f t="array" aca="1" ref="R78" ca="1">INDEX('Lorri 401b'!L:L,MATCH('Retirement Calculator'!A78,'Lorri 401b'!N:N,0),0)</f>
        <v>4713797.9607754648</v>
      </c>
      <c r="S78" s="25">
        <f t="shared" ca="1" si="7"/>
        <v>6551289.7091020653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1836038.4357426001</v>
      </c>
      <c r="R79" s="25">
        <f t="array" aca="1" ref="R79" ca="1">INDEX('Lorri 401b'!L:L,MATCH('Retirement Calculator'!A79,'Lorri 401b'!N:N,0),0)</f>
        <v>4709942.0850144727</v>
      </c>
      <c r="S79" s="25">
        <f t="shared" ca="1" si="7"/>
        <v>6545980.5207570726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1834579.0676894998</v>
      </c>
      <c r="R80" s="25">
        <f t="array" aca="1" ref="R80" ca="1">INDEX('Lorri 401b'!L:L,MATCH('Retirement Calculator'!A80,'Lorri 401b'!N:N,0),0)</f>
        <v>4706070.1431044769</v>
      </c>
      <c r="S80" s="25">
        <f t="shared" ca="1" si="7"/>
        <v>6540649.2107939767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1833113.6189361783</v>
      </c>
      <c r="R81" s="25">
        <f t="array" aca="1" ref="R81" ca="1">INDEX('Lorri 401b'!L:L,MATCH('Retirement Calculator'!A81,'Lorri 401b'!N:N,0),0)</f>
        <v>4702182.0681031886</v>
      </c>
      <c r="S81" s="25">
        <f t="shared" ca="1" si="7"/>
        <v>6535295.6870393669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1831642.0641463846</v>
      </c>
      <c r="R82" s="25">
        <f t="array" aca="1" ref="R82" ca="1">INDEX('Lorri 401b'!L:L,MATCH('Retirement Calculator'!A82,'Lorri 401b'!N:N,0),0)</f>
        <v>4698277.7927893959</v>
      </c>
      <c r="S82" s="25">
        <f t="shared" ca="1" si="7"/>
        <v>6529919.8569357805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1830164.3778782999</v>
      </c>
      <c r="R83" s="25">
        <f t="array" aca="1" ref="R83" ca="1">INDEX('Lorri 401b'!L:L,MATCH('Retirement Calculator'!A83,'Lorri 401b'!N:N,0),0)</f>
        <v>4694357.2496617949</v>
      </c>
      <c r="S83" s="25">
        <f t="shared" ca="1" si="7"/>
        <v>6524521.6275400948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1828680.5345840983</v>
      </c>
      <c r="R84" s="25">
        <f t="array" aca="1" ref="R84" ca="1">INDEX('Lorri 401b'!L:L,MATCH('Retirement Calculator'!A84,'Lorri 401b'!N:N,0),0)</f>
        <v>4690420.3709378289</v>
      </c>
      <c r="S84" s="25">
        <f t="shared" ca="1" si="7"/>
        <v>6519100.9055219274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1827190.5086095042</v>
      </c>
      <c r="R85" s="25">
        <f t="array" aca="1" ref="R85" ca="1">INDEX('Lorri 401b'!L:L,MATCH('Retirement Calculator'!A85,'Lorri 401b'!N:N,0),0)</f>
        <v>4686467.0885525132</v>
      </c>
      <c r="S85" s="25">
        <f t="shared" ca="1" si="7"/>
        <v>6513657.5971620176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1825694.2741933493</v>
      </c>
      <c r="R86" s="25">
        <f t="array" aca="1" ref="R86" ca="1">INDEX('Lorri 401b'!L:L,MATCH('Retirement Calculator'!A86,'Lorri 401b'!N:N,0),0)</f>
        <v>4682497.3341572592</v>
      </c>
      <c r="S86" s="25">
        <f t="shared" ca="1" si="7"/>
        <v>6508191.6083506085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1824191.8054671271</v>
      </c>
      <c r="R87" s="25">
        <f t="array" aca="1" ref="R87" ca="1">INDEX('Lorri 401b'!L:L,MATCH('Retirement Calculator'!A87,'Lorri 401b'!N:N,0),0)</f>
        <v>4678511.0391186913</v>
      </c>
      <c r="S87" s="25">
        <f t="shared" ca="1" si="7"/>
        <v>6502702.8445858182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1822683.0764545456</v>
      </c>
      <c r="R88" s="25">
        <f t="array" aca="1" ref="R88" ca="1">INDEX('Lorri 401b'!L:L,MATCH('Retirement Calculator'!A88,'Lorri 401b'!N:N,0),0)</f>
        <v>4674508.1345174629</v>
      </c>
      <c r="S88" s="25">
        <f t="shared" ca="1" si="7"/>
        <v>6497191.2109720083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1821168.0610710783</v>
      </c>
      <c r="R89" s="25">
        <f t="array" aca="1" ref="R89" ca="1">INDEX('Lorri 401b'!L:L,MATCH('Retirement Calculator'!A89,'Lorri 401b'!N:N,0),0)</f>
        <v>4670488.5511470623</v>
      </c>
      <c r="S89" s="25">
        <f t="shared" ca="1" si="7"/>
        <v>6491656.6122181406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1819646.7331235132</v>
      </c>
      <c r="R90" s="25">
        <f t="array" aca="1" ref="R90" ca="1">INDEX('Lorri 401b'!L:L,MATCH('Retirement Calculator'!A90,'Lorri 401b'!N:N,0),0)</f>
        <v>4666452.2195126191</v>
      </c>
      <c r="S90" s="25">
        <f t="shared" ca="1" si="7"/>
        <v>6486098.952636132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1818119.0663095</v>
      </c>
      <c r="R91" s="25">
        <f t="array" aca="1" ref="R91" ca="1">INDEX('Lorri 401b'!L:L,MATCH('Retirement Calculator'!A91,'Lorri 401b'!N:N,0),0)</f>
        <v>4662399.0698296987</v>
      </c>
      <c r="S91" s="25">
        <f t="shared" ca="1" si="7"/>
        <v>6480518.1361391991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1816585.034217095</v>
      </c>
      <c r="R92" s="25">
        <f t="array" aca="1" ref="R92" ca="1">INDEX('Lorri 401b'!L:L,MATCH('Retirement Calculator'!A92,'Lorri 401b'!N:N,0),0)</f>
        <v>4658329.0320230993</v>
      </c>
      <c r="S92" s="25">
        <f t="shared" ca="1" si="7"/>
        <v>6474914.0662401943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1815044.610324305</v>
      </c>
      <c r="R93" s="25">
        <f t="array" aca="1" ref="R93" ca="1">INDEX('Lorri 401b'!L:L,MATCH('Retirement Calculator'!A93,'Lorri 401b'!N:N,0),0)</f>
        <v>4654242.0357256392</v>
      </c>
      <c r="S93" s="25">
        <f t="shared" ca="1" si="7"/>
        <v>6469286.6460499447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1813497.7679986286</v>
      </c>
      <c r="R94" s="25">
        <f t="array" aca="1" ref="R94" ca="1">INDEX('Lorri 401b'!L:L,MATCH('Retirement Calculator'!A94,'Lorri 401b'!N:N,0),0)</f>
        <v>4650138.0102769397</v>
      </c>
      <c r="S94" s="25">
        <f t="shared" ca="1" si="7"/>
        <v>6463635.778275568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1811944.4804965949</v>
      </c>
      <c r="R95" s="25">
        <f t="array" aca="1" ref="R95" ca="1">INDEX('Lorri 401b'!L:L,MATCH('Retirement Calculator'!A95,'Lorri 401b'!N:N,0),0)</f>
        <v>4646016.8847222039</v>
      </c>
      <c r="S95" s="25">
        <f t="shared" ca="1" si="7"/>
        <v>6457961.3652187986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1810384.720963303</v>
      </c>
      <c r="R96" s="25">
        <f t="array" aca="1" ref="R96" ca="1">INDEX('Lorri 401b'!L:L,MATCH('Retirement Calculator'!A96,'Lorri 401b'!N:N,0),0)</f>
        <v>4641878.5878109904</v>
      </c>
      <c r="S96" s="25">
        <f t="shared" ca="1" si="7"/>
        <v>6452263.3087742934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1808818.4624319556</v>
      </c>
      <c r="R97" s="25">
        <f t="array" aca="1" ref="R97" ca="1">INDEX('Lorri 401b'!L:L,MATCH('Retirement Calculator'!A97,'Lorri 401b'!N:N,0),0)</f>
        <v>4637723.0479959799</v>
      </c>
      <c r="S97" s="25">
        <f t="shared" ca="1" si="7"/>
        <v>6446541.510427935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1807245.6778233943</v>
      </c>
      <c r="R98" s="25">
        <f t="array" aca="1" ref="R98" ca="1">INDEX('Lorri 401b'!L:L,MATCH('Retirement Calculator'!A98,'Lorri 401b'!N:N,0),0)</f>
        <v>4633550.1934317397</v>
      </c>
      <c r="S98" s="25">
        <f t="shared" ca="1" si="7"/>
        <v>6440795.8712551342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1805666.3399456306</v>
      </c>
      <c r="R99" s="25">
        <f t="array" aca="1" ref="R99" ca="1">INDEX('Lorri 401b'!L:L,MATCH('Retirement Calculator'!A99,'Lorri 401b'!N:N,0),0)</f>
        <v>4629359.951973482</v>
      </c>
      <c r="S99" s="25">
        <f t="shared" ca="1" si="7"/>
        <v>6435026.2919191122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1804080.4214933761</v>
      </c>
      <c r="R100" s="25">
        <f t="array" aca="1" ref="R100" ca="1">INDEX('Lorri 401b'!L:L,MATCH('Retirement Calculator'!A100,'Lorri 401b'!N:N,0),0)</f>
        <v>4625152.2511758152</v>
      </c>
      <c r="S100" s="25">
        <f t="shared" ca="1" si="7"/>
        <v>6429232.6726691909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1802487.8950475708</v>
      </c>
      <c r="R101" s="25">
        <f t="array" aca="1" ref="R101" ca="1">INDEX('Lorri 401b'!L:L,MATCH('Retirement Calculator'!A101,'Lorri 401b'!N:N,0),0)</f>
        <v>4620927.0182914911</v>
      </c>
      <c r="S101" s="25">
        <f t="shared" ca="1" si="7"/>
        <v>6423414.9133390617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1800888.7330749079</v>
      </c>
      <c r="R102" s="25">
        <f t="array" aca="1" ref="R102" ca="1">INDEX('Lorri 401b'!L:L,MATCH('Retirement Calculator'!A102,'Lorri 401b'!N:N,0),0)</f>
        <v>4616684.1802701494</v>
      </c>
      <c r="S102" s="25">
        <f t="shared" ca="1" si="7"/>
        <v>6417572.9133450575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1799282.9079273588</v>
      </c>
      <c r="R103" s="25">
        <f t="array" aca="1" ref="R103" ca="1">INDEX('Lorri 401b'!L:L,MATCH('Retirement Calculator'!A103,'Lorri 401b'!N:N,0),0)</f>
        <v>4612423.6637570523</v>
      </c>
      <c r="S103" s="25">
        <f t="shared" ca="1" si="7"/>
        <v>6411706.5716844108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1797670.3918416949</v>
      </c>
      <c r="R104" s="25">
        <f t="array" aca="1" ref="R104" ca="1">INDEX('Lorri 401b'!L:L,MATCH('Retirement Calculator'!A104,'Lorri 401b'!N:N,0),0)</f>
        <v>4608145.3950918168</v>
      </c>
      <c r="S104" s="25">
        <f t="shared" ca="1" si="7"/>
        <v>6405815.7869335115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1796051.1569390076</v>
      </c>
      <c r="R105" s="25">
        <f t="array" aca="1" ref="R105" ca="1">INDEX('Lorri 401b'!L:L,MATCH('Retirement Calculator'!A105,'Lorri 401b'!N:N,0),0)</f>
        <v>4603849.3003071425</v>
      </c>
      <c r="S105" s="25">
        <f t="shared" ca="1" si="7"/>
        <v>6399900.4572461499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1794425.1752242255</v>
      </c>
      <c r="R106" s="25">
        <f t="array" aca="1" ref="R106" ca="1">INDEX('Lorri 401b'!L:L,MATCH('Retirement Calculator'!A106,'Lorri 401b'!N:N,0),0)</f>
        <v>4599535.3051275322</v>
      </c>
      <c r="S106" s="25">
        <f t="shared" ca="1" si="7"/>
        <v>6393960.4803517573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1792792.418585632</v>
      </c>
      <c r="R107" s="25">
        <f t="array" aca="1" ref="R107" ca="1">INDEX('Lorri 401b'!L:L,MATCH('Retirement Calculator'!A107,'Lorri 401b'!N:N,0),0)</f>
        <v>4595203.3349680072</v>
      </c>
      <c r="S107" s="25">
        <f t="shared" ca="1" si="7"/>
        <v>6387995.7535536392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1791831.7754760443</v>
      </c>
      <c r="R108" s="25">
        <f t="array" aca="1" ref="R108" ca="1">INDEX('Lorri 401b'!L:L,MATCH('Retirement Calculator'!A108,'Lorri 401b'!N:N,0),0)</f>
        <v>4592604.4815844847</v>
      </c>
      <c r="S108" s="25">
        <f t="shared" ca="1" si="7"/>
        <v>6384436.2570605287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1790867.1296868334</v>
      </c>
      <c r="R109" s="25">
        <f t="array" aca="1" ref="R109" ca="1">INDEX('Lorri 401b'!L:L,MATCH('Retirement Calculator'!A109,'Lorri 401b'!N:N,0),0)</f>
        <v>4589994.7996451976</v>
      </c>
      <c r="S109" s="25">
        <f t="shared" ca="1" si="7"/>
        <v>6380861.9293320309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1789898.4645401675</v>
      </c>
      <c r="R110" s="25">
        <f t="array" aca="1" ref="R110" ca="1">INDEX('Lorri 401b'!L:L,MATCH('Retirement Calculator'!A110,'Lorri 401b'!N:N,0),0)</f>
        <v>4587374.2440311639</v>
      </c>
      <c r="S110" s="25">
        <f t="shared" ca="1" si="7"/>
        <v>6377272.7085713316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1788925.7632887238</v>
      </c>
      <c r="R111" s="25">
        <f t="array" aca="1" ref="R111" ca="1">INDEX('Lorri 401b'!L:L,MATCH('Retirement Calculator'!A111,'Lorri 401b'!N:N,0),0)</f>
        <v>4584742.7694354048</v>
      </c>
      <c r="S111" s="25">
        <f t="shared" ca="1" si="7"/>
        <v>6373668.532724129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1787949.0091153991</v>
      </c>
      <c r="R112" s="25">
        <f t="array" aca="1" ref="R112" ca="1">INDEX('Lorri 401b'!L:L,MATCH('Retirement Calculator'!A112,'Lorri 401b'!N:N,0),0)</f>
        <v>4582100.3303621635</v>
      </c>
      <c r="S112" s="25">
        <f t="shared" ca="1" si="7"/>
        <v>6370049.3394775623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1786968.1851330188</v>
      </c>
      <c r="R113" s="25">
        <f t="array" aca="1" ref="R113" ca="1">INDEX('Lorri 401b'!L:L,MATCH('Retirement Calculator'!A113,'Lorri 401b'!N:N,0),0)</f>
        <v>4579446.881126117</v>
      </c>
      <c r="S113" s="25">
        <f t="shared" ca="1" si="7"/>
        <v>6366415.0662591355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1785983.2743840453</v>
      </c>
      <c r="R114" s="25">
        <f t="array" aca="1" ref="R114" ca="1">INDEX('Lorri 401b'!L:L,MATCH('Retirement Calculator'!A114,'Lorri 401b'!N:N,0),0)</f>
        <v>4576782.3758515865</v>
      </c>
      <c r="S114" s="25">
        <f t="shared" ca="1" si="7"/>
        <v>6362765.6502356315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1784994.2598402845</v>
      </c>
      <c r="R115" s="25">
        <f t="array" aca="1" ref="R115" ca="1">INDEX('Lorri 401b'!L:L,MATCH('Retirement Calculator'!A115,'Lorri 401b'!N:N,0),0)</f>
        <v>4574106.7684717458</v>
      </c>
      <c r="S115" s="25">
        <f t="shared" ca="1" si="7"/>
        <v>6359101.0283120302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1784001.1244025913</v>
      </c>
      <c r="R116" s="25">
        <f t="array" aca="1" ref="R116" ca="1">INDEX('Lorri 401b'!L:L,MATCH('Retirement Calculator'!A116,'Lorri 401b'!N:N,0),0)</f>
        <v>4571420.0127278222</v>
      </c>
      <c r="S116" s="25">
        <f t="shared" ca="1" si="7"/>
        <v>6355421.1371304132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1783003.8509005744</v>
      </c>
      <c r="R117" s="25">
        <f t="array" aca="1" ref="R117" ca="1">INDEX('Lorri 401b'!L:L,MATCH('Retirement Calculator'!A117,'Lorri 401b'!N:N,0),0)</f>
        <v>4568722.0621682992</v>
      </c>
      <c r="S117" s="25">
        <f t="shared" ca="1" si="7"/>
        <v>6351725.9130688738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1782002.422092299</v>
      </c>
      <c r="R118" s="25">
        <f t="array" aca="1" ref="R118" ca="1">INDEX('Lorri 401b'!L:L,MATCH('Retirement Calculator'!A118,'Lorri 401b'!N:N,0),0)</f>
        <v>4566012.8701481111</v>
      </c>
      <c r="S118" s="25">
        <f t="shared" ca="1" si="7"/>
        <v>6348015.2922404101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1780996.8206639891</v>
      </c>
      <c r="R119" s="25">
        <f t="array" aca="1" ref="R119" ca="1">INDEX('Lorri 401b'!L:L,MATCH('Retirement Calculator'!A119,'Lorri 401b'!N:N,0),0)</f>
        <v>4563292.3898278391</v>
      </c>
      <c r="S119" s="25">
        <f t="shared" ca="1" si="7"/>
        <v>6344289.2104918286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1779987.0292297278</v>
      </c>
      <c r="R120" s="25">
        <f t="array" aca="1" ref="R120" ca="1">INDEX('Lorri 401b'!L:L,MATCH('Retirement Calculator'!A120,'Lorri 401b'!N:N,0),0)</f>
        <v>4560560.5741728991</v>
      </c>
      <c r="S120" s="25">
        <f t="shared" ca="1" si="7"/>
        <v>6340547.6034026267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1778973.0303311571</v>
      </c>
      <c r="R121" s="25">
        <f t="array" aca="1" ref="R121" ca="1">INDEX('Lorri 401b'!L:L,MATCH('Retirement Calculator'!A121,'Lorri 401b'!N:N,0),0)</f>
        <v>4557817.37595273</v>
      </c>
      <c r="S121" s="25">
        <f t="shared" ca="1" si="7"/>
        <v>6336790.4062838871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1777954.806437176</v>
      </c>
      <c r="R122" s="25">
        <f t="array" aca="1" ref="R122" ca="1">INDEX('Lorri 401b'!L:L,MATCH('Retirement Calculator'!A122,'Lorri 401b'!N:N,0),0)</f>
        <v>4555062.7477399772</v>
      </c>
      <c r="S122" s="25">
        <f t="shared" ca="1" si="7"/>
        <v>6333017.5541771529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1776932.3399436364</v>
      </c>
      <c r="R123" s="25">
        <f t="array" aca="1" ref="R123" ca="1">INDEX('Lorri 401b'!L:L,MATCH('Retirement Calculator'!A123,'Lorri 401b'!N:N,0),0)</f>
        <v>4552296.641909671</v>
      </c>
      <c r="S123" s="25">
        <f t="shared" ca="1" si="7"/>
        <v>6329228.9818533072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1775905.6131730406</v>
      </c>
      <c r="R124" s="25">
        <f t="array" aca="1" ref="R124" ca="1">INDEX('Lorri 401b'!L:L,MATCH('Retirement Calculator'!A124,'Lorri 401b'!N:N,0),0)</f>
        <v>4549519.0106384056</v>
      </c>
      <c r="S124" s="25">
        <f t="shared" ca="1" si="7"/>
        <v>6325424.6238114461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1774874.6083742338</v>
      </c>
      <c r="R125" s="25">
        <f t="array" aca="1" ref="R125" ca="1">INDEX('Lorri 401b'!L:L,MATCH('Retirement Calculator'!A125,'Lorri 401b'!N:N,0),0)</f>
        <v>4546729.8059035102</v>
      </c>
      <c r="S125" s="25">
        <f t="shared" ca="1" si="7"/>
        <v>6321604.4142777435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1773839.3077220987</v>
      </c>
      <c r="R126" s="25">
        <f t="array" aca="1" ref="R126" ca="1">INDEX('Lorri 401b'!L:L,MATCH('Retirement Calculator'!A126,'Lorri 401b'!N:N,0),0)</f>
        <v>4543928.9794822186</v>
      </c>
      <c r="S126" s="25">
        <f t="shared" ca="1" si="7"/>
        <v>6317768.2872043177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1772799.6933172464</v>
      </c>
      <c r="R127" s="25">
        <f t="array" aca="1" ref="R127" ca="1">INDEX('Lorri 401b'!L:L,MATCH('Retirement Calculator'!A127,'Lorri 401b'!N:N,0),0)</f>
        <v>4541116.4829508383</v>
      </c>
      <c r="S127" s="25">
        <f t="shared" ca="1" si="7"/>
        <v>6313916.1762680849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1771755.7471857071</v>
      </c>
      <c r="R128" s="25">
        <f t="array" aca="1" ref="R128" ca="1">INDEX('Lorri 401b'!L:L,MATCH('Retirement Calculator'!A128,'Lorri 401b'!N:N,0),0)</f>
        <v>4538292.2676839111</v>
      </c>
      <c r="S128" s="25">
        <f t="shared" ca="1" si="7"/>
        <v>6310048.0148696182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1770707.4512786197</v>
      </c>
      <c r="R129" s="25">
        <f t="array" aca="1" ref="R129" ca="1">INDEX('Lorri 401b'!L:L,MATCH('Retirement Calculator'!A129,'Lorri 401b'!N:N,0),0)</f>
        <v>4535456.2848533718</v>
      </c>
      <c r="S129" s="25">
        <f t="shared" ca="1" si="7"/>
        <v>6306163.7361319913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1769654.7874719196</v>
      </c>
      <c r="R130" s="25">
        <f t="array" aca="1" ref="R130" ca="1">INDEX('Lorri 401b'!L:L,MATCH('Retirement Calculator'!A130,'Lorri 401b'!N:N,0),0)</f>
        <v>4532608.4854277046</v>
      </c>
      <c r="S130" s="25">
        <f t="shared" ca="1" si="7"/>
        <v>6302263.272899624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1768597.7375660248</v>
      </c>
      <c r="R131" s="25">
        <f t="array" aca="1" ref="R131" ca="1">INDEX('Lorri 401b'!L:L,MATCH('Retirement Calculator'!A131,'Lorri 401b'!N:N,0),0)</f>
        <v>4529748.8201710973</v>
      </c>
      <c r="S131" s="25">
        <f t="shared" ca="1" si="7"/>
        <v>6298346.5577371223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1767536.2832855221</v>
      </c>
      <c r="R132" s="25">
        <f t="array" aca="1" ref="R132" ca="1">INDEX('Lorri 401b'!L:L,MATCH('Retirement Calculator'!A132,'Lorri 401b'!N:N,0),0)</f>
        <v>4526877.2396425875</v>
      </c>
      <c r="S132" s="25">
        <f t="shared" ca="1" si="7"/>
        <v>6294413.5229281094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1766470.4062788507</v>
      </c>
      <c r="R133" s="25">
        <f t="array" aca="1" ref="R133" ca="1">INDEX('Lorri 401b'!L:L,MATCH('Retirement Calculator'!A133,'Lorri 401b'!N:N,0),0)</f>
        <v>4523993.6941952091</v>
      </c>
      <c r="S133" s="25">
        <f t="shared" ca="1" si="7"/>
        <v>6290464.1004740596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1765400.0881179848</v>
      </c>
      <c r="R134" s="25">
        <f t="array" aca="1" ref="R134" ca="1">INDEX('Lorri 401b'!L:L,MATCH('Retirement Calculator'!A134,'Lorri 401b'!N:N,0),0)</f>
        <v>4521098.1339751333</v>
      </c>
      <c r="S134" s="25">
        <f t="shared" ca="1" si="7"/>
        <v>6286498.2220931184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1764325.3102981152</v>
      </c>
      <c r="R135" s="25">
        <f t="array" aca="1" ref="R135" ca="1">INDEX('Lorri 401b'!L:L,MATCH('Retirement Calculator'!A135,'Lorri 401b'!N:N,0),0)</f>
        <v>4518190.5089208074</v>
      </c>
      <c r="S135" s="25">
        <f t="shared" ca="1" si="7"/>
        <v>6282515.8192189224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1763246.0542373296</v>
      </c>
      <c r="R136" s="25">
        <f t="array" aca="1" ref="R136" ca="1">INDEX('Lorri 401b'!L:L,MATCH('Retirement Calculator'!A136,'Lorri 401b'!N:N,0),0)</f>
        <v>4515270.7687620884</v>
      </c>
      <c r="S136" s="25">
        <f t="shared" ca="1" si="7"/>
        <v>6278516.8229994178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1762162.3012762908</v>
      </c>
      <c r="R137" s="25">
        <f t="array" aca="1" ref="R137" ca="1">INDEX('Lorri 401b'!L:L,MATCH('Retirement Calculator'!A137,'Lorri 401b'!N:N,0),0)</f>
        <v>4512338.8630193742</v>
      </c>
      <c r="S137" s="25">
        <f t="shared" ca="1" si="7"/>
        <v>6274501.164295665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1761074.0326779142</v>
      </c>
      <c r="R138" s="25">
        <f t="array" aca="1" ref="R138" ca="1">INDEX('Lorri 401b'!L:L,MATCH('Retirement Calculator'!A138,'Lorri 401b'!N:N,0),0)</f>
        <v>4509394.7410027329</v>
      </c>
      <c r="S138" s="25">
        <f t="shared" ca="1" si="7"/>
        <v>6270468.7736806469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1759981.2296270444</v>
      </c>
      <c r="R139" s="25">
        <f t="array" aca="1" ref="R139" ca="1">INDEX('Lorri 401b'!L:L,MATCH('Retirement Calculator'!A139,'Lorri 401b'!N:N,0),0)</f>
        <v>4506438.3518110216</v>
      </c>
      <c r="S139" s="25">
        <f t="shared" ca="1" si="7"/>
        <v>6266419.5814380664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1758883.8732301292</v>
      </c>
      <c r="R140" s="25">
        <f t="array" aca="1" ref="R140" ca="1">INDEX('Lorri 401b'!L:L,MATCH('Retirement Calculator'!A140,'Lorri 401b'!N:N,0),0)</f>
        <v>4503469.6443310119</v>
      </c>
      <c r="S140" s="25">
        <f t="shared" ca="1" si="7"/>
        <v>6262353.5175611414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1757781.9445148937</v>
      </c>
      <c r="R141" s="25">
        <f t="array" aca="1" ref="R141" ca="1">INDEX('Lorri 401b'!L:L,MATCH('Retirement Calculator'!A141,'Lorri 401b'!N:N,0),0)</f>
        <v>4500488.5672365017</v>
      </c>
      <c r="S141" s="25">
        <f t="shared" ca="1" si="7"/>
        <v>6258270.5117513957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1756675.4244300113</v>
      </c>
      <c r="R142" s="25">
        <f t="array" aca="1" ref="R142" ca="1">INDEX('Lorri 401b'!L:L,MATCH('Retirement Calculator'!A142,'Lorri 401b'!N:N,0),0)</f>
        <v>4497495.068987431</v>
      </c>
      <c r="S142" s="25">
        <f t="shared" ca="1" si="7"/>
        <v>6254170.4934174418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1755564.2938447753</v>
      </c>
      <c r="R143" s="25">
        <f t="array" aca="1" ref="R143" ca="1">INDEX('Lorri 401b'!L:L,MATCH('Retirement Calculator'!A143,'Lorri 401b'!N:N,0),0)</f>
        <v>4494489.0978289898</v>
      </c>
      <c r="S143" s="25">
        <f t="shared" ca="1" si="7"/>
        <v>6250053.3916737651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1754448.5335487674</v>
      </c>
      <c r="R144" s="25">
        <f t="array" aca="1" ref="R144" ca="1">INDEX('Lorri 401b'!L:L,MATCH('Retirement Calculator'!A144,'Lorri 401b'!N:N,0),0)</f>
        <v>4491470.6017907215</v>
      </c>
      <c r="S144" s="25">
        <f t="shared" ca="1" si="7"/>
        <v>6245919.1353394892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1753328.1242515263</v>
      </c>
      <c r="R145" s="25">
        <f t="array" aca="1" ref="R145" ca="1">INDEX('Lorri 401b'!L:L,MATCH('Retirement Calculator'!A145,'Lorri 401b'!N:N,0),0)</f>
        <v>4488439.5286856275</v>
      </c>
      <c r="S145" s="25">
        <f t="shared" ca="1" si="7"/>
        <v>6241767.6529371534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1752203.0465822131</v>
      </c>
      <c r="R146" s="25">
        <f t="array" aca="1" ref="R146" ca="1">INDEX('Lorri 401b'!L:L,MATCH('Retirement Calculator'!A146,'Lorri 401b'!N:N,0),0)</f>
        <v>4485395.8261092622</v>
      </c>
      <c r="S146" s="25">
        <f t="shared" ca="1" si="7"/>
        <v>6237598.8726914749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1751073.2810892779</v>
      </c>
      <c r="R147" s="25">
        <f t="array" aca="1" ref="R147" ca="1">INDEX('Lorri 401b'!L:L,MATCH('Retirement Calculator'!A147,'Lorri 401b'!N:N,0),0)</f>
        <v>4482339.4414388286</v>
      </c>
      <c r="S147" s="25">
        <f t="shared" ca="1" si="7"/>
        <v>6233412.7225281065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1749938.8082401222</v>
      </c>
      <c r="R148" s="25">
        <f t="array" aca="1" ref="R148" ca="1">INDEX('Lorri 401b'!L:L,MATCH('Retirement Calculator'!A148,'Lorri 401b'!N:N,0),0)</f>
        <v>4479270.3218322676</v>
      </c>
      <c r="S148" s="25">
        <f t="shared" ca="1" si="7"/>
        <v>6229209.1300723897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1748799.6084207615</v>
      </c>
      <c r="R149" s="25">
        <f t="array" aca="1" ref="R149" ca="1">INDEX('Lorri 401b'!L:L,MATCH('Retirement Calculator'!A149,'Lorri 401b'!N:N,0),0)</f>
        <v>4476188.414227346</v>
      </c>
      <c r="S149" s="25">
        <f t="shared" ca="1" si="7"/>
        <v>6224988.0226481073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1747655.6619354868</v>
      </c>
      <c r="R150" s="25">
        <f t="array" aca="1" ref="R150" ca="1">INDEX('Lorri 401b'!L:L,MATCH('Retirement Calculator'!A150,'Lorri 401b'!N:N,0),0)</f>
        <v>4473093.6653407374</v>
      </c>
      <c r="S150" s="25">
        <f t="shared" ca="1" si="7"/>
        <v>6220749.3272762243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1746506.9490065237</v>
      </c>
      <c r="R151" s="25">
        <f t="array" aca="1" ref="R151" ca="1">INDEX('Lorri 401b'!L:L,MATCH('Retirement Calculator'!A151,'Lorri 401b'!N:N,0),0)</f>
        <v>4469986.0216671014</v>
      </c>
      <c r="S151" s="25">
        <f t="shared" ca="1" si="7"/>
        <v>6216492.9706736254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1745353.4497736897</v>
      </c>
      <c r="R152" s="25">
        <f t="array" aca="1" ref="R152" ca="1">INDEX('Lorri 401b'!L:L,MATCH('Retirement Calculator'!A152,'Lorri 401b'!N:N,0),0)</f>
        <v>4466865.4294781582</v>
      </c>
      <c r="S152" s="25">
        <f t="shared" ca="1" si="7"/>
        <v>6212218.879251848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1744195.1442940524</v>
      </c>
      <c r="R153" s="25">
        <f t="array" aca="1" ref="R153" ca="1">INDEX('Lorri 401b'!L:L,MATCH('Retirement Calculator'!A153,'Lorri 401b'!N:N,0),0)</f>
        <v>4463731.8348217616</v>
      </c>
      <c r="S153" s="25">
        <f t="shared" ca="1" si="7"/>
        <v>6207926.979115814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1743032.0125415833</v>
      </c>
      <c r="R154" s="25">
        <f t="array" aca="1" ref="R154" ca="1">INDEX('Lorri 401b'!L:L,MATCH('Retirement Calculator'!A154,'Lorri 401b'!N:N,0),0)</f>
        <v>4460585.1835209634</v>
      </c>
      <c r="S154" s="25">
        <f t="shared" ca="1" si="7"/>
        <v>6203617.1960625462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1741864.0344068122</v>
      </c>
      <c r="R155" s="25">
        <f t="array" aca="1" ref="R155" ca="1">INDEX('Lorri 401b'!L:L,MATCH('Retirement Calculator'!A155,'Lorri 401b'!N:N,0),0)</f>
        <v>4457425.421173078</v>
      </c>
      <c r="S155" s="25">
        <f t="shared" ca="1" si="7"/>
        <v>6199289.4555798899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1740691.1896964794</v>
      </c>
      <c r="R156" s="25">
        <f t="array" aca="1" ref="R156" ca="1">INDEX('Lorri 401b'!L:L,MATCH('Retirement Calculator'!A156,'Lorri 401b'!N:N,0),0)</f>
        <v>4454252.4931487432</v>
      </c>
      <c r="S156" s="25">
        <f t="shared" ca="1" si="7"/>
        <v>6194943.6828452228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1739513.4581331869</v>
      </c>
      <c r="R157" s="25">
        <f t="array" aca="1" ref="R157" ca="1">INDEX('Lorri 401b'!L:L,MATCH('Retirement Calculator'!A157,'Lorri 401b'!N:N,0),0)</f>
        <v>4451066.344590974</v>
      </c>
      <c r="S157" s="25">
        <f t="shared" ca="1" si="7"/>
        <v>6190579.8027241612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1738330.8193550473</v>
      </c>
      <c r="R158" s="25">
        <f t="array" aca="1" ref="R158" ca="1">INDEX('Lorri 401b'!L:L,MATCH('Retirement Calculator'!A158,'Lorri 401b'!N:N,0),0)</f>
        <v>4447866.920414214</v>
      </c>
      <c r="S158" s="25">
        <f t="shared" ca="1" si="7"/>
        <v>6186197.7397692613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1737143.2529153323</v>
      </c>
      <c r="R159" s="25">
        <f t="array" aca="1" ref="R159" ca="1">INDEX('Lorri 401b'!L:L,MATCH('Retirement Calculator'!A159,'Lorri 401b'!N:N,0),0)</f>
        <v>4444654.165303384</v>
      </c>
      <c r="S159" s="25">
        <f t="shared" ca="1" si="7"/>
        <v>6181797.418218716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1735950.7382821185</v>
      </c>
      <c r="R160" s="25">
        <f t="array" aca="1" ref="R160" ca="1">INDEX('Lorri 401b'!L:L,MATCH('Retirement Calculator'!A160,'Lorri 401b'!N:N,0),0)</f>
        <v>4441428.0237129256</v>
      </c>
      <c r="S160" s="25">
        <f t="shared" ca="1" si="7"/>
        <v>6177378.7619950436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1734753.2548379328</v>
      </c>
      <c r="R161" s="25">
        <f t="array" aca="1" ref="R161" ca="1">INDEX('Lorri 401b'!L:L,MATCH('Retirement Calculator'!A161,'Lorri 401b'!N:N,0),0)</f>
        <v>4438188.4398658406</v>
      </c>
      <c r="S161" s="25">
        <f t="shared" ca="1" si="7"/>
        <v>6172941.6947037736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1733550.7818793964</v>
      </c>
      <c r="R162" s="25">
        <f t="array" aca="1" ref="R162" ca="1">INDEX('Lorri 401b'!L:L,MATCH('Retirement Calculator'!A162,'Lorri 401b'!N:N,0),0)</f>
        <v>4434935.3577527255</v>
      </c>
      <c r="S162" s="25">
        <f t="shared" ca="1" si="7"/>
        <v>6168486.1396321217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1732343.2986168661</v>
      </c>
      <c r="R163" s="25">
        <f t="array" aca="1" ref="R163" ca="1">INDEX('Lorri 401b'!L:L,MATCH('Retirement Calculator'!A163,'Lorri 401b'!N:N,0),0)</f>
        <v>4431668.721130806</v>
      </c>
      <c r="S163" s="25">
        <f t="shared" ca="1" si="7"/>
        <v>6164012.0197476726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1731130.7841740754</v>
      </c>
      <c r="R164" s="25">
        <f t="array" aca="1" ref="R164" ca="1">INDEX('Lorri 401b'!L:L,MATCH('Retirement Calculator'!A164,'Lorri 401b'!N:N,0),0)</f>
        <v>4428388.4735229621</v>
      </c>
      <c r="S164" s="25">
        <f t="shared" ca="1" si="7"/>
        <v>6159519.2576970374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1729913.217587773</v>
      </c>
      <c r="R165" s="25">
        <f t="array" aca="1" ref="R165" ca="1">INDEX('Lorri 401b'!L:L,MATCH('Retirement Calculator'!A165,'Lorri 401b'!N:N,0),0)</f>
        <v>4425094.5582167516</v>
      </c>
      <c r="S165" s="25">
        <f t="shared" ca="1" si="7"/>
        <v>6155007.7758045243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1728690.577807361</v>
      </c>
      <c r="R166" s="25">
        <f t="array" aca="1" ref="R166" ca="1">INDEX('Lorri 401b'!L:L,MATCH('Retirement Calculator'!A166,'Lorri 401b'!N:N,0),0)</f>
        <v>4421786.9182634326</v>
      </c>
      <c r="S166" s="25">
        <f t="shared" ca="1" si="7"/>
        <v>6150477.4960707938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1727462.8436945307</v>
      </c>
      <c r="R167" s="25">
        <f t="array" aca="1" ref="R167" ca="1">INDEX('Lorri 401b'!L:L,MATCH('Retirement Calculator'!A167,'Lorri 401b'!N:N,0),0)</f>
        <v>4418465.4964769743</v>
      </c>
      <c r="S167" s="25">
        <f t="shared" ca="1" si="7"/>
        <v>6145928.3401715048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1726229.9940228967</v>
      </c>
      <c r="R168" s="25">
        <f t="array" aca="1" ref="R168" ca="1">INDEX('Lorri 401b'!L:L,MATCH('Retirement Calculator'!A168,'Lorri 401b'!N:N,0),0)</f>
        <v>4415130.2354330728</v>
      </c>
      <c r="S168" s="25">
        <f t="shared" ca="1" si="7"/>
        <v>6141360.2294559693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1724992.0074776311</v>
      </c>
      <c r="R169" s="25">
        <f t="array" aca="1" ref="R169" ca="1">INDEX('Lorri 401b'!L:L,MATCH('Retirement Calculator'!A169,'Lorri 401b'!N:N,0),0)</f>
        <v>4411781.077468155</v>
      </c>
      <c r="S169" s="25">
        <f t="shared" ca="1" si="7"/>
        <v>6136773.0849457858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1723748.8626550934</v>
      </c>
      <c r="R170" s="25">
        <f t="array" aca="1" ref="R170" ca="1">INDEX('Lorri 401b'!L:L,MATCH('Retirement Calculator'!A170,'Lorri 401b'!N:N,0),0)</f>
        <v>4408417.9646783834</v>
      </c>
      <c r="S170" s="25">
        <f t="shared" ca="1" si="7"/>
        <v>6132166.8273334764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1722500.5380624619</v>
      </c>
      <c r="R171" s="25">
        <f t="array" aca="1" ref="R171" ca="1">INDEX('Lorri 401b'!L:L,MATCH('Retirement Calculator'!A171,'Lorri 401b'!N:N,0),0)</f>
        <v>4405040.8389186542</v>
      </c>
      <c r="S171" s="25">
        <f t="shared" ca="1" si="7"/>
        <v>6127541.3769811159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1721247.012117361</v>
      </c>
      <c r="R172" s="25">
        <f t="array" aca="1" ref="R172" ca="1">INDEX('Lorri 401b'!L:L,MATCH('Retirement Calculator'!A172,'Lorri 401b'!N:N,0),0)</f>
        <v>4401649.6418015929</v>
      </c>
      <c r="S172" s="25">
        <f t="shared" ca="1" si="7"/>
        <v>6122896.6539189536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1719988.2631474889</v>
      </c>
      <c r="R173" s="25">
        <f t="array" aca="1" ref="R173" ca="1">INDEX('Lorri 401b'!L:L,MATCH('Retirement Calculator'!A173,'Lorri 401b'!N:N,0),0)</f>
        <v>4398244.3146965439</v>
      </c>
      <c r="S173" s="25">
        <f t="shared" ca="1" si="7"/>
        <v>6118232.577844033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1718724.2693902424</v>
      </c>
      <c r="R174" s="25">
        <f t="array" aca="1" ref="R174" ca="1">INDEX('Lorri 401b'!L:L,MATCH('Retirement Calculator'!A174,'Lorri 401b'!N:N,0),0)</f>
        <v>4394824.7987285573</v>
      </c>
      <c r="S174" s="25">
        <f t="shared" ca="1" si="7"/>
        <v>6113549.0681187995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1717455.0089923406</v>
      </c>
      <c r="R175" s="25">
        <f t="array" aca="1" ref="R175" ca="1">INDEX('Lorri 401b'!L:L,MATCH('Retirement Calculator'!A175,'Lorri 401b'!N:N,0),0)</f>
        <v>4391391.0347773703</v>
      </c>
      <c r="S175" s="25">
        <f t="shared" ca="1" si="7"/>
        <v>6108846.0437697107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1716180.4600094475</v>
      </c>
      <c r="R176" s="25">
        <f t="array" aca="1" ref="R176" ca="1">INDEX('Lorri 401b'!L:L,MATCH('Retirement Calculator'!A176,'Lorri 401b'!N:N,0),0)</f>
        <v>4387942.9634763869</v>
      </c>
      <c r="S176" s="25">
        <f t="shared" ca="1" si="7"/>
        <v>6104123.4234858342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1714900.6004057925</v>
      </c>
      <c r="R177" s="25">
        <f t="array" aca="1" ref="R177" ca="1">INDEX('Lorri 401b'!L:L,MATCH('Retirement Calculator'!A177,'Lorri 401b'!N:N,0),0)</f>
        <v>4384480.525211649</v>
      </c>
      <c r="S177" s="25">
        <f t="shared" ca="1" si="7"/>
        <v>6099381.1256174417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1713615.4080537888</v>
      </c>
      <c r="R178" s="25">
        <f t="array" aca="1" ref="R178" ca="1">INDEX('Lorri 401b'!L:L,MATCH('Retirement Calculator'!A178,'Lorri 401b'!N:N,0),0)</f>
        <v>4381003.6601208085</v>
      </c>
      <c r="S178" s="25">
        <f t="shared" ca="1" si="7"/>
        <v>6094619.0681745969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1712324.8607336518</v>
      </c>
      <c r="R179" s="25">
        <f t="array" aca="1" ref="R179" ca="1">INDEX('Lorri 401b'!L:L,MATCH('Retirement Calculator'!A179,'Lorri 401b'!N:N,0),0)</f>
        <v>4377512.3080920894</v>
      </c>
      <c r="S179" s="25">
        <f t="shared" ca="1" si="7"/>
        <v>6089837.1688257409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1711028.9361330143</v>
      </c>
      <c r="R180" s="25">
        <f t="array" aca="1" ref="R180" ca="1">INDEX('Lorri 401b'!L:L,MATCH('Retirement Calculator'!A180,'Lorri 401b'!N:N,0),0)</f>
        <v>4374006.4087632503</v>
      </c>
      <c r="S180" s="25">
        <f t="shared" ca="1" si="7"/>
        <v>6085035.3448962644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1709727.6118465408</v>
      </c>
      <c r="R181" s="25">
        <f t="array" aca="1" ref="R181" ca="1">INDEX('Lorri 401b'!L:L,MATCH('Retirement Calculator'!A181,'Lorri 401b'!N:N,0),0)</f>
        <v>4370485.9015205419</v>
      </c>
      <c r="S181" s="25">
        <f t="shared" ca="1" si="7"/>
        <v>6080213.5133670829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1708420.8653755402</v>
      </c>
      <c r="R182" s="25">
        <f t="array" aca="1" ref="R182" ca="1">INDEX('Lorri 401b'!L:L,MATCH('Retirement Calculator'!A182,'Lorri 401b'!N:N,0),0)</f>
        <v>4366950.7254976546</v>
      </c>
      <c r="S182" s="25">
        <f t="shared" ca="1" si="7"/>
        <v>6075371.5908731949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1707108.6741275771</v>
      </c>
      <c r="R183" s="25">
        <f t="array" aca="1" ref="R183" ca="1">INDEX('Lorri 401b'!L:L,MATCH('Retirement Calculator'!A183,'Lorri 401b'!N:N,0),0)</f>
        <v>4363400.8195746727</v>
      </c>
      <c r="S183" s="25">
        <f t="shared" ca="1" si="7"/>
        <v>6070509.4937022496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1705791.0154160808</v>
      </c>
      <c r="R184" s="25">
        <f t="array" aca="1" ref="R184" ca="1">INDEX('Lorri 401b'!L:L,MATCH('Retirement Calculator'!A184,'Lorri 401b'!N:N,0),0)</f>
        <v>4359836.122377011</v>
      </c>
      <c r="S184" s="25">
        <f t="shared" ca="1" si="7"/>
        <v>6065627.1377930921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1704467.8664599534</v>
      </c>
      <c r="R185" s="25">
        <f t="array" aca="1" ref="R185" ca="1">INDEX('Lorri 401b'!L:L,MATCH('Retirement Calculator'!A185,'Lorri 401b'!N:N,0),0)</f>
        <v>4356256.5722743599</v>
      </c>
      <c r="S185" s="25">
        <f t="shared" ca="1" si="7"/>
        <v>6060724.4387343135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1703139.2043831754</v>
      </c>
      <c r="R186" s="25">
        <f t="array" aca="1" ref="R186" ca="1">INDEX('Lorri 401b'!L:L,MATCH('Retirement Calculator'!A186,'Lorri 401b'!N:N,0),0)</f>
        <v>4352662.1073796144</v>
      </c>
      <c r="S186" s="25">
        <f t="shared" ca="1" si="7"/>
        <v>6055801.3117627893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1701805.0062144108</v>
      </c>
      <c r="R187" s="25">
        <f t="array" aca="1" ref="R187" ca="1">INDEX('Lorri 401b'!L:L,MATCH('Retirement Calculator'!A187,'Lorri 401b'!N:N,0),0)</f>
        <v>4349052.6655478068</v>
      </c>
      <c r="S187" s="25">
        <f t="shared" ca="1" si="7"/>
        <v>6050857.6717622178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1700465.2488866097</v>
      </c>
      <c r="R188" s="25">
        <f t="array" aca="1" ref="R188" ca="1">INDEX('Lorri 401b'!L:L,MATCH('Retirement Calculator'!A188,'Lorri 401b'!N:N,0),0)</f>
        <v>4345428.1843750337</v>
      </c>
      <c r="S188" s="25">
        <f t="shared" ca="1" si="7"/>
        <v>6045893.4332616432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1699119.9092366095</v>
      </c>
      <c r="R189" s="25">
        <f t="array" aca="1" ref="R189" ca="1">INDEX('Lorri 401b'!L:L,MATCH('Retirement Calculator'!A189,'Lorri 401b'!N:N,0),0)</f>
        <v>4341788.6011973741</v>
      </c>
      <c r="S189" s="25">
        <f t="shared" ca="1" si="7"/>
        <v>6040908.5104339831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1697768.9640047343</v>
      </c>
      <c r="R190" s="25">
        <f t="array" aca="1" ref="R190" ca="1">INDEX('Lorri 401b'!L:L,MATCH('Retirement Calculator'!A190,'Lorri 401b'!N:N,0),0)</f>
        <v>4338133.8530898076</v>
      </c>
      <c r="S190" s="25">
        <f t="shared" ca="1" si="7"/>
        <v>6035902.8170945421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1696412.3898343928</v>
      </c>
      <c r="R191" s="25">
        <f t="array" aca="1" ref="R191" ca="1">INDEX('Lorri 401b'!L:L,MATCH('Retirement Calculator'!A191,'Lorri 401b'!N:N,0),0)</f>
        <v>4334463.8768651262</v>
      </c>
      <c r="S191" s="25">
        <f t="shared" ca="1" si="7"/>
        <v>6030876.266699519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1695050.1632716751</v>
      </c>
      <c r="R192" s="25">
        <f t="array" aca="1" ref="R192" ca="1">INDEX('Lorri 401b'!L:L,MATCH('Retirement Calculator'!A192,'Lorri 401b'!N:N,0),0)</f>
        <v>4330778.6090728417</v>
      </c>
      <c r="S192" s="25">
        <f t="shared" ca="1" si="7"/>
        <v>6025828.7723445166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1693682.260764946</v>
      </c>
      <c r="R193" s="25">
        <f t="array" aca="1" ref="R193" ca="1">INDEX('Lorri 401b'!L:L,MATCH('Retirement Calculator'!A193,'Lorri 401b'!N:N,0),0)</f>
        <v>4327077.9859980894</v>
      </c>
      <c r="S193" s="25">
        <f t="shared" ca="1" si="7"/>
        <v>6020760.2467630357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1692308.6586644389</v>
      </c>
      <c r="R194" s="25">
        <f t="array" aca="1" ref="R194" ca="1">INDEX('Lorri 401b'!L:L,MATCH('Retirement Calculator'!A194,'Lorri 401b'!N:N,0),0)</f>
        <v>4323361.9436605256</v>
      </c>
      <c r="S194" s="25">
        <f t="shared" ca="1" si="7"/>
        <v>6015670.6023249645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1690929.3332218463</v>
      </c>
      <c r="R195" s="25">
        <f t="array" aca="1" ref="R195" ca="1">INDEX('Lorri 401b'!L:L,MATCH('Retirement Calculator'!A195,'Lorri 401b'!N:N,0),0)</f>
        <v>4319630.4178132219</v>
      </c>
      <c r="S195" s="25">
        <f t="shared" ca="1" si="7"/>
        <v>6010559.7510350682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1689544.2605899095</v>
      </c>
      <c r="R196" s="25">
        <f t="array" aca="1" ref="R196" ca="1">INDEX('Lorri 401b'!L:L,MATCH('Retirement Calculator'!A196,'Lorri 401b'!N:N,0),0)</f>
        <v>4315883.3439415544</v>
      </c>
      <c r="S196" s="25">
        <f t="shared" ca="1" si="7"/>
        <v>6005427.6045314642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1688153.4168220065</v>
      </c>
      <c r="R197" s="25">
        <f t="array" aca="1" ref="R197" ca="1">INDEX('Lorri 401b'!L:L,MATCH('Retirement Calculator'!A197,'Lorri 401b'!N:N,0),0)</f>
        <v>4312120.6572620887</v>
      </c>
      <c r="S197" s="25">
        <f t="shared" ca="1" si="7"/>
        <v>6000274.0740840957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1686756.777871737</v>
      </c>
      <c r="R198" s="25">
        <f t="array" aca="1" ref="R198" ca="1">INDEX('Lorri 401b'!L:L,MATCH('Retirement Calculator'!A198,'Lorri 401b'!N:N,0),0)</f>
        <v>4308342.2927214587</v>
      </c>
      <c r="S198" s="25">
        <f t="shared" ca="1" si="7"/>
        <v>5995099.070593196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1685354.3195925083</v>
      </c>
      <c r="R199" s="25">
        <f t="array" aca="1" ref="R199" ca="1">INDEX('Lorri 401b'!L:L,MATCH('Retirement Calculator'!A199,'Lorri 401b'!N:N,0),0)</f>
        <v>4304548.1849952424</v>
      </c>
      <c r="S199" s="25">
        <f t="shared" ca="1" si="7"/>
        <v>5989902.5045877509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1683946.017737116</v>
      </c>
      <c r="R200" s="25">
        <f t="array" aca="1" ref="R200" ca="1">INDEX('Lorri 401b'!L:L,MATCH('Retirement Calculator'!A200,'Lorri 401b'!N:N,0),0)</f>
        <v>4300738.2684868332</v>
      </c>
      <c r="S200" s="25">
        <f t="shared" ca="1" si="7"/>
        <v>5984684.2862239489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1682531.8479573261</v>
      </c>
      <c r="R201" s="25">
        <f t="array" aca="1" ref="R201" ca="1">INDEX('Lorri 401b'!L:L,MATCH('Retirement Calculator'!A201,'Lorri 401b'!N:N,0),0)</f>
        <v>4296912.4773263056</v>
      </c>
      <c r="S201" s="25">
        <f t="shared" ca="1" si="7"/>
        <v>5979444.3252836317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1681111.7858034538</v>
      </c>
      <c r="R202" s="25">
        <f t="array" aca="1" ref="R202" ca="1">INDEX('Lorri 401b'!L:L,MATCH('Retirement Calculator'!A202,'Lorri 401b'!N:N,0),0)</f>
        <v>4293070.745369276</v>
      </c>
      <c r="S202" s="25">
        <f t="shared" ca="1" si="7"/>
        <v>5974182.53117273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1679685.8067239404</v>
      </c>
      <c r="R203" s="25">
        <f t="array" aca="1" ref="R203" ca="1">INDEX('Lorri 401b'!L:L,MATCH('Retirement Calculator'!A203,'Lorri 401b'!N:N,0),0)</f>
        <v>4289213.0061957585</v>
      </c>
      <c r="S203" s="25">
        <f t="shared" ca="1" si="7"/>
        <v>5968898.8129196987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1678253.886064929</v>
      </c>
      <c r="R204" s="25">
        <f t="array" aca="1" ref="R204" ca="1">INDEX('Lorri 401b'!L:L,MATCH('Retirement Calculator'!A204,'Lorri 401b'!N:N,0),0)</f>
        <v>4285339.1931090187</v>
      </c>
      <c r="S204" s="25">
        <f t="shared" ca="1" si="7"/>
        <v>5963593.0791739477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1676815.9990698383</v>
      </c>
      <c r="R205" s="25">
        <f t="array" aca="1" ref="R205" ca="1">INDEX('Lorri 401b'!L:L,MATCH('Retirement Calculator'!A205,'Lorri 401b'!N:N,0),0)</f>
        <v>4281449.2391344169</v>
      </c>
      <c r="S205" s="25">
        <f t="shared" ca="1" si="7"/>
        <v>5958265.2382042557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1675372.1208789349</v>
      </c>
      <c r="R206" s="25">
        <f t="array" aca="1" ref="R206" ca="1">INDEX('Lorri 401b'!L:L,MATCH('Retirement Calculator'!A206,'Lorri 401b'!N:N,0),0)</f>
        <v>4277543.0770182544</v>
      </c>
      <c r="S206" s="25">
        <f t="shared" ca="1" si="7"/>
        <v>5952915.1978971893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1673922.2265289028</v>
      </c>
      <c r="R207" s="25">
        <f t="array" aca="1" ref="R207" ca="1">INDEX('Lorri 401b'!L:L,MATCH('Retirement Calculator'!A207,'Lorri 401b'!N:N,0),0)</f>
        <v>4273620.639226608</v>
      </c>
      <c r="S207" s="25">
        <f t="shared" ca="1" si="7"/>
        <v>5947542.8657555105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1672466.2909524122</v>
      </c>
      <c r="R208" s="25">
        <f t="array" aca="1" ref="R208" ca="1">INDEX('Lorri 401b'!L:L,MATCH('Retirement Calculator'!A208,'Lorri 401b'!N:N,0),0)</f>
        <v>4269681.8579441635</v>
      </c>
      <c r="S208" s="25">
        <f t="shared" ca="1" si="7"/>
        <v>5942148.1488965759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1671004.2889776861</v>
      </c>
      <c r="R209" s="25">
        <f t="array" aca="1" ref="R209" ca="1">INDEX('Lorri 401b'!L:L,MATCH('Retirement Calculator'!A209,'Lorri 401b'!N:N,0),0)</f>
        <v>4265726.6650730418</v>
      </c>
      <c r="S209" s="25">
        <f t="shared" ca="1" si="7"/>
        <v>5936730.9540507281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1669536.1953280654</v>
      </c>
      <c r="R210" s="25">
        <f t="array" aca="1" ref="R210" ca="1">INDEX('Lorri 401b'!L:L,MATCH('Retirement Calculator'!A210,'Lorri 401b'!N:N,0),0)</f>
        <v>4261754.9922316233</v>
      </c>
      <c r="S210" s="25">
        <f t="shared" ca="1" si="7"/>
        <v>5931291.1875596885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1668061.9846215714</v>
      </c>
      <c r="R211" s="25">
        <f t="array" aca="1" ref="R211" ca="1">INDEX('Lorri 401b'!L:L,MATCH('Retirement Calculator'!A211,'Lorri 401b'!N:N,0),0)</f>
        <v>4257766.7707533659</v>
      </c>
      <c r="S211" s="25">
        <f t="shared" ca="1" si="7"/>
        <v>5925828.7553749373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1666581.6313704669</v>
      </c>
      <c r="R212" s="25">
        <f t="array" aca="1" ref="R212" ca="1">INDEX('Lorri 401b'!L:L,MATCH('Retirement Calculator'!A212,'Lorri 401b'!N:N,0),0)</f>
        <v>4253761.9316856163</v>
      </c>
      <c r="S212" s="25">
        <f t="shared" ca="1" si="7"/>
        <v>5920343.5630560834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1665095.109980816</v>
      </c>
      <c r="R213" s="25">
        <f t="array" aca="1" ref="R213" ca="1">INDEX('Lorri 401b'!L:L,MATCH('Retirement Calculator'!A213,'Lorri 401b'!N:N,0),0)</f>
        <v>4249740.405788417</v>
      </c>
      <c r="S213" s="25">
        <f t="shared" ca="1" si="7"/>
        <v>5914835.515769233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1663602.3947520417</v>
      </c>
      <c r="R214" s="25">
        <f t="array" aca="1" ref="R214" ca="1">INDEX('Lorri 401b'!L:L,MATCH('Retirement Calculator'!A214,'Lorri 401b'!N:N,0),0)</f>
        <v>4245702.1235333132</v>
      </c>
      <c r="S214" s="25">
        <f t="shared" ca="1" si="7"/>
        <v>5909304.5182853546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1662103.4598764807</v>
      </c>
      <c r="R215" s="25">
        <f t="array" aca="1" ref="R215" ca="1">INDEX('Lorri 401b'!L:L,MATCH('Retirement Calculator'!A215,'Lorri 401b'!N:N,0),0)</f>
        <v>4241647.0151021462</v>
      </c>
      <c r="S215" s="25">
        <f t="shared" ca="1" si="7"/>
        <v>5903750.4749786267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1660598.2794389382</v>
      </c>
      <c r="R216" s="25">
        <f t="array" aca="1" ref="R216" ca="1">INDEX('Lorri 401b'!L:L,MATCH('Retirement Calculator'!A216,'Lorri 401b'!N:N,0),0)</f>
        <v>4237575.0103858495</v>
      </c>
      <c r="S216" s="25">
        <f t="shared" ca="1" si="7"/>
        <v>5898173.2898247875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1659086.8274162393</v>
      </c>
      <c r="R217" s="25">
        <f t="array" aca="1" ref="R217" ca="1">INDEX('Lorri 401b'!L:L,MATCH('Retirement Calculator'!A217,'Lorri 401b'!N:N,0),0)</f>
        <v>4233486.0389832351</v>
      </c>
      <c r="S217" s="25">
        <f t="shared" ca="1" si="7"/>
        <v>5892572.8663994744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1657569.0776767791</v>
      </c>
      <c r="R218" s="25">
        <f t="array" aca="1" ref="R218" ca="1">INDEX('Lorri 401b'!L:L,MATCH('Retirement Calculator'!A218,'Lorri 401b'!N:N,0),0)</f>
        <v>4229380.0301997764</v>
      </c>
      <c r="S218" s="25">
        <f t="shared" ca="1" si="7"/>
        <v>5886949.107876556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1656045.0039800713</v>
      </c>
      <c r="R219" s="25">
        <f t="array" aca="1" ref="R219" ca="1">INDEX('Lorri 401b'!L:L,MATCH('Retirement Calculator'!A219,'Lorri 401b'!N:N,0),0)</f>
        <v>4225256.9130463861</v>
      </c>
      <c r="S219" s="25">
        <f t="shared" ca="1" si="7"/>
        <v>5881301.9170264574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1654514.5799762937</v>
      </c>
      <c r="R220" s="25">
        <f t="array" aca="1" ref="R220" ca="1">INDEX('Lorri 401b'!L:L,MATCH('Retirement Calculator'!A220,'Lorri 401b'!N:N,0),0)</f>
        <v>4221116.6162381899</v>
      </c>
      <c r="S220" s="25">
        <f t="shared" ca="1" si="7"/>
        <v>5875631.1962144841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1652977.7792058338</v>
      </c>
      <c r="R221" s="25">
        <f t="array" aca="1" ref="R221" ca="1">INDEX('Lorri 401b'!L:L,MATCH('Retirement Calculator'!A221,'Lorri 401b'!N:N,0),0)</f>
        <v>4216959.0681932932</v>
      </c>
      <c r="S221" s="25">
        <f t="shared" ca="1" si="7"/>
        <v>5869936.8473991267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1651434.5750988303</v>
      </c>
      <c r="R222" s="25">
        <f t="array" aca="1" ref="R222" ca="1">INDEX('Lorri 401b'!L:L,MATCH('Retirement Calculator'!A222,'Lorri 401b'!N:N,0),0)</f>
        <v>4212784.1970315427</v>
      </c>
      <c r="S222" s="25">
        <f t="shared" ca="1" si="7"/>
        <v>5864218.7721303729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1649884.9409747142</v>
      </c>
      <c r="R223" s="25">
        <f t="array" aca="1" ref="R223" ca="1">INDEX('Lorri 401b'!L:L,MATCH('Retirement Calculator'!A223,'Lorri 401b'!N:N,0),0)</f>
        <v>4208591.9305732846</v>
      </c>
      <c r="S223" s="25">
        <f t="shared" ca="1" si="7"/>
        <v>5858476.8715479989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1648328.8500417478</v>
      </c>
      <c r="R224" s="25">
        <f t="array" aca="1" ref="R224" ca="1">INDEX('Lorri 401b'!L:L,MATCH('Retirement Calculator'!A224,'Lorri 401b'!N:N,0),0)</f>
        <v>4204382.1963381171</v>
      </c>
      <c r="S224" s="25">
        <f t="shared" ca="1" si="7"/>
        <v>5852711.0463798651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1646766.2753965606</v>
      </c>
      <c r="R225" s="25">
        <f t="array" aca="1" ref="R225" ca="1">INDEX('Lorri 401b'!L:L,MATCH('Retirement Calculator'!A225,'Lorri 401b'!N:N,0),0)</f>
        <v>4200154.9215436364</v>
      </c>
      <c r="S225" s="25">
        <f t="shared" ca="1" si="7"/>
        <v>5846921.1969401967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1645197.1900236851</v>
      </c>
      <c r="R226" s="25">
        <f t="array" aca="1" ref="R226" ca="1">INDEX('Lorri 401b'!L:L,MATCH('Retirement Calculator'!A226,'Lorri 401b'!N:N,0),0)</f>
        <v>4195910.0331041785</v>
      </c>
      <c r="S226" s="25">
        <f t="shared" ca="1" si="7"/>
        <v>5841107.2231278634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1643621.5667950893</v>
      </c>
      <c r="R227" s="25">
        <f t="array" aca="1" ref="R227" ca="1">INDEX('Lorri 401b'!L:L,MATCH('Retirement Calculator'!A227,'Lorri 401b'!N:N,0),0)</f>
        <v>4191647.4576295563</v>
      </c>
      <c r="S227" s="25">
        <f t="shared" ca="1" si="7"/>
        <v>5835269.024424646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1642039.3784697077</v>
      </c>
      <c r="R228" s="25">
        <f t="array" aca="1" ref="R228" ca="1">INDEX('Lorri 401b'!L:L,MATCH('Retirement Calculator'!A228,'Lorri 401b'!N:N,0),0)</f>
        <v>4187367.1214237898</v>
      </c>
      <c r="S228" s="25">
        <f t="shared" ca="1" si="7"/>
        <v>5829406.4998934977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1640450.5976929704</v>
      </c>
      <c r="R229" s="25">
        <f t="array" aca="1" ref="R229" ca="1">INDEX('Lorri 401b'!L:L,MATCH('Retirement Calculator'!A229,'Lorri 401b'!N:N,0),0)</f>
        <v>4183068.9504838325</v>
      </c>
      <c r="S229" s="25">
        <f t="shared" ca="1" si="7"/>
        <v>5823519.5481768027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1638855.1969963301</v>
      </c>
      <c r="R230" s="25">
        <f t="array" aca="1" ref="R230" ca="1">INDEX('Lorri 401b'!L:L,MATCH('Retirement Calculator'!A230,'Lorri 401b'!N:N,0),0)</f>
        <v>4178752.8704982921</v>
      </c>
      <c r="S230" s="25">
        <f t="shared" ca="1" si="7"/>
        <v>5817608.0674946224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1637253.148796787</v>
      </c>
      <c r="R231" s="25">
        <f t="array" aca="1" ref="R231" ca="1">INDEX('Lorri 401b'!L:L,MATCH('Retirement Calculator'!A231,'Lorri 401b'!N:N,0),0)</f>
        <v>4174418.8068461455</v>
      </c>
      <c r="S231" s="25">
        <f t="shared" ca="1" si="7"/>
        <v>5811671.955642933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1635644.4253964126</v>
      </c>
      <c r="R232" s="25">
        <f t="array" aca="1" ref="R232" ca="1">INDEX('Lorri 401b'!L:L,MATCH('Retirement Calculator'!A232,'Lorri 401b'!N:N,0),0)</f>
        <v>4170066.6845954484</v>
      </c>
      <c r="S232" s="25">
        <f t="shared" ca="1" si="7"/>
        <v>5805711.1099918615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1634028.99898187</v>
      </c>
      <c r="R233" s="25">
        <f t="array" aca="1" ref="R233" ca="1">INDEX('Lorri 401b'!L:L,MATCH('Retirement Calculator'!A233,'Lorri 401b'!N:N,0),0)</f>
        <v>4165696.42850204</v>
      </c>
      <c r="S233" s="25">
        <f t="shared" ca="1" si="7"/>
        <v>5799725.4274839098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1632406.8416239333</v>
      </c>
      <c r="R234" s="25">
        <f t="array" aca="1" ref="R234" ca="1">INDEX('Lorri 401b'!L:L,MATCH('Retirement Calculator'!A234,'Lorri 401b'!N:N,0),0)</f>
        <v>4161307.9630082422</v>
      </c>
      <c r="S234" s="25">
        <f t="shared" ca="1" si="7"/>
        <v>5793714.8046321757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1630777.9252770052</v>
      </c>
      <c r="R235" s="25">
        <f t="array" aca="1" ref="R235" ca="1">INDEX('Lorri 401b'!L:L,MATCH('Retirement Calculator'!A235,'Lorri 401b'!N:N,0),0)</f>
        <v>4156901.2122415537</v>
      </c>
      <c r="S235" s="25">
        <f t="shared" ca="1" si="7"/>
        <v>5787679.1375185587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1629142.2217786317</v>
      </c>
      <c r="R236" s="25">
        <f t="array" aca="1" ref="R236" ca="1">INDEX('Lorri 401b'!L:L,MATCH('Retirement Calculator'!A236,'Lorri 401b'!N:N,0),0)</f>
        <v>4152476.1000133371</v>
      </c>
      <c r="S236" s="25">
        <f t="shared" ca="1" si="7"/>
        <v>5781618.3217919692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1627499.7028490149</v>
      </c>
      <c r="R237" s="25">
        <f t="array" aca="1" ref="R237" ca="1">INDEX('Lorri 401b'!L:L,MATCH('Retirement Calculator'!A237,'Lorri 401b'!N:N,0),0)</f>
        <v>4148032.549817503</v>
      </c>
      <c r="S237" s="25">
        <f t="shared" ca="1" si="7"/>
        <v>5775532.2526665181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1625850.3400905246</v>
      </c>
      <c r="R238" s="25">
        <f t="array" aca="1" ref="R238" ca="1">INDEX('Lorri 401b'!L:L,MATCH('Retirement Calculator'!A238,'Lorri 401b'!N:N,0),0)</f>
        <v>4143570.4848291865</v>
      </c>
      <c r="S238" s="25">
        <f t="shared" ca="1" si="7"/>
        <v>5769420.8249197109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1624194.1049872073</v>
      </c>
      <c r="R239" s="25">
        <f t="array" aca="1" ref="R239" ca="1">INDEX('Lorri 401b'!L:L,MATCH('Retirement Calculator'!A239,'Lorri 401b'!N:N,0),0)</f>
        <v>4139089.8279034183</v>
      </c>
      <c r="S239" s="25">
        <f t="shared" ca="1" si="7"/>
        <v>5763283.9328906257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1622530.9689042929</v>
      </c>
      <c r="R240" s="25">
        <f t="array" aca="1" ref="R240" ca="1">INDEX('Lorri 401b'!L:L,MATCH('Retirement Calculator'!A240,'Lorri 401b'!N:N,0),0)</f>
        <v>4134590.5015737931</v>
      </c>
      <c r="S240" s="25">
        <f t="shared" ca="1" si="7"/>
        <v>5757121.4704780858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1620860.9030876998</v>
      </c>
      <c r="R241" s="25">
        <f t="array" aca="1" ref="R241" ca="1">INDEX('Lorri 401b'!L:L,MATCH('Retirement Calculator'!A241,'Lorri 401b'!N:N,0),0)</f>
        <v>4130072.4280511276</v>
      </c>
      <c r="S241" s="25">
        <f t="shared" ca="1" si="7"/>
        <v>5750933.3311388269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1619183.8786635373</v>
      </c>
      <c r="R242" s="25">
        <f t="array" aca="1" ref="R242" ca="1">INDEX('Lorri 401b'!L:L,MATCH('Retirement Calculator'!A242,'Lorri 401b'!N:N,0),0)</f>
        <v>4125535.5292221177</v>
      </c>
      <c r="S242" s="25">
        <f t="shared" ca="1" si="7"/>
        <v>5744719.4078856548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1617499.8666376076</v>
      </c>
      <c r="R243" s="25">
        <f t="array" aca="1" ref="R243" ca="1">INDEX('Lorri 401b'!L:L,MATCH('Retirement Calculator'!A243,'Lorri 401b'!N:N,0),0)</f>
        <v>4120979.726647987</v>
      </c>
      <c r="S243" s="25">
        <f t="shared" ca="1" si="7"/>
        <v>5738479.5932855941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1615808.8378949033</v>
      </c>
      <c r="R244" s="25">
        <f t="array" aca="1" ref="R244" ca="1">INDEX('Lorri 401b'!L:L,MATCH('Retirement Calculator'!A244,'Lorri 401b'!N:N,0),0)</f>
        <v>4116404.9415631308</v>
      </c>
      <c r="S244" s="25">
        <f t="shared" ca="1" si="7"/>
        <v>5732213.7794580339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1614110.7631991042</v>
      </c>
      <c r="R245" s="25">
        <f t="array" aca="1" ref="R245" ca="1">INDEX('Lorri 401b'!L:L,MATCH('Retirement Calculator'!A245,'Lorri 401b'!N:N,0),0)</f>
        <v>4111811.0948737543</v>
      </c>
      <c r="S245" s="25">
        <f t="shared" ca="1" si="7"/>
        <v>5725921.8580728583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1612405.6131920728</v>
      </c>
      <c r="R246" s="25">
        <f t="array" aca="1" ref="R246" ca="1">INDEX('Lorri 401b'!L:L,MATCH('Retirement Calculator'!A246,'Lorri 401b'!N:N,0),0)</f>
        <v>4107198.1071565053</v>
      </c>
      <c r="S246" s="25">
        <f t="shared" ca="1" si="7"/>
        <v>5719603.7203485779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1610693.3583933453</v>
      </c>
      <c r="R247" s="25">
        <f t="array" aca="1" ref="R247" ca="1">INDEX('Lorri 401b'!L:L,MATCH('Retirement Calculator'!A247,'Lorri 401b'!N:N,0),0)</f>
        <v>4102565.8986571012</v>
      </c>
      <c r="S247" s="25">
        <f t="shared" ca="1" si="7"/>
        <v>5713259.2570504462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1608973.9691996232</v>
      </c>
      <c r="R248" s="25">
        <f t="array" aca="1" ref="R248" ca="1">INDEX('Lorri 401b'!L:L,MATCH('Retirement Calculator'!A248,'Lorri 401b'!N:N,0),0)</f>
        <v>4097914.3892889493</v>
      </c>
      <c r="S248" s="25">
        <f t="shared" ca="1" si="7"/>
        <v>5706888.3584885728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1607247.4158842606</v>
      </c>
      <c r="R249" s="25">
        <f t="array" aca="1" ref="R249" ca="1">INDEX('Lorri 401b'!L:L,MATCH('Retirement Calculator'!A249,'Lorri 401b'!N:N,0),0)</f>
        <v>4093243.4986317637</v>
      </c>
      <c r="S249" s="25">
        <f t="shared" ca="1" si="7"/>
        <v>5700490.9145160243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1605513.6685967506</v>
      </c>
      <c r="R250" s="25">
        <f t="array" aca="1" ref="R250" ca="1">INDEX('Lorri 401b'!L:L,MATCH('Retirement Calculator'!A250,'Lorri 401b'!N:N,0),0)</f>
        <v>4088553.1459301733</v>
      </c>
      <c r="S250" s="25">
        <f t="shared" ca="1" si="7"/>
        <v>5694066.8145269239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1603772.6973622092</v>
      </c>
      <c r="R251" s="25">
        <f t="array" aca="1" ref="R251" ca="1">INDEX('Lorri 401b'!L:L,MATCH('Retirement Calculator'!A251,'Lorri 401b'!N:N,0),0)</f>
        <v>4083843.2500923262</v>
      </c>
      <c r="S251" s="25">
        <f t="shared" ca="1" si="7"/>
        <v>5687615.9474545354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1602024.4720808573</v>
      </c>
      <c r="R252" s="25">
        <f t="array" aca="1" ref="R252" ca="1">INDEX('Lorri 401b'!L:L,MATCH('Retirement Calculator'!A252,'Lorri 401b'!N:N,0),0)</f>
        <v>4079113.7296884879</v>
      </c>
      <c r="S252" s="25">
        <f t="shared" ca="1" si="7"/>
        <v>5681138.2017693454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1600268.9625274998</v>
      </c>
      <c r="R253" s="25">
        <f t="array" aca="1" ref="R253" ca="1">INDEX('Lorri 401b'!L:L,MATCH('Retirement Calculator'!A253,'Lorri 401b'!N:N,0),0)</f>
        <v>4074364.5029496336</v>
      </c>
      <c r="S253" s="25">
        <f t="shared" ca="1" si="7"/>
        <v>5674633.4654771332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1598506.1383510032</v>
      </c>
      <c r="R254" s="25">
        <f t="array" aca="1" ref="R254" ca="1">INDEX('Lorri 401b'!L:L,MATCH('Retirement Calculator'!A254,'Lorri 401b'!N:N,0),0)</f>
        <v>4069595.487766034</v>
      </c>
      <c r="S254" s="25">
        <f t="shared" ca="1" si="7"/>
        <v>5668101.6261170376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1596735.9690737713</v>
      </c>
      <c r="R255" s="25">
        <f t="array" aca="1" ref="R255" ca="1">INDEX('Lorri 401b'!L:L,MATCH('Retirement Calculator'!A255,'Lorri 401b'!N:N,0),0)</f>
        <v>4064806.601685836</v>
      </c>
      <c r="S255" s="25">
        <f t="shared" ca="1" si="7"/>
        <v>5661542.5707596075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1594958.4240912176</v>
      </c>
      <c r="R256" s="25">
        <f t="array" aca="1" ref="R256" ca="1">INDEX('Lorri 401b'!L:L,MATCH('Retirement Calculator'!A256,'Lorri 401b'!N:N,0),0)</f>
        <v>4059997.7619136372</v>
      </c>
      <c r="S256" s="25">
        <f t="shared" ca="1" si="7"/>
        <v>5654956.1860048547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1593173.4726712366</v>
      </c>
      <c r="R257" s="25">
        <f t="array" aca="1" ref="R257" ca="1">INDEX('Lorri 401b'!L:L,MATCH('Retirement Calculator'!A257,'Lorri 401b'!N:N,0),0)</f>
        <v>4055168.8853090545</v>
      </c>
      <c r="S257" s="25">
        <f t="shared" ca="1" si="7"/>
        <v>5648342.3579802914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1591381.0839536723</v>
      </c>
      <c r="R258" s="25">
        <f t="array" aca="1" ref="R258" ca="1">INDEX('Lorri 401b'!L:L,MATCH('Retirement Calculator'!A258,'Lorri 401b'!N:N,0),0)</f>
        <v>4050319.8883852861</v>
      </c>
      <c r="S258" s="25">
        <f t="shared" ca="1" si="7"/>
        <v>5641700.9723389586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1589581.2269497849</v>
      </c>
      <c r="R259" s="25">
        <f t="array" aca="1" ref="R259" ca="1">INDEX('Lorri 401b'!L:L,MATCH('Retirement Calculator'!A259,'Lorri 401b'!N:N,0),0)</f>
        <v>4045450.6873076684</v>
      </c>
      <c r="S259" s="25">
        <f t="shared" ca="1" si="7"/>
        <v>5635031.9142574538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1587773.8705417146</v>
      </c>
      <c r="R260" s="25">
        <f t="array" aca="1" ref="R260" ca="1">INDEX('Lorri 401b'!L:L,MATCH('Retirement Calculator'!A260,'Lorri 401b'!N:N,0),0)</f>
        <v>4040561.1978922272</v>
      </c>
      <c r="S260" s="25">
        <f t="shared" ca="1" si="7"/>
        <v>5628335.0684339423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1585958.9834819441</v>
      </c>
      <c r="R261" s="25">
        <f t="array" aca="1" ref="R261" ca="1">INDEX('Lorri 401b'!L:L,MATCH('Retirement Calculator'!A261,'Lorri 401b'!N:N,0),0)</f>
        <v>4035651.335604222</v>
      </c>
      <c r="S261" s="25">
        <f t="shared" ca="1" si="7"/>
        <v>5621610.3190861661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1584136.5343927578</v>
      </c>
      <c r="R262" s="25">
        <f t="array" aca="1" ref="R262" ca="1">INDEX('Lorri 401b'!L:L,MATCH('Retirement Calculator'!A262,'Lorri 401b'!N:N,0),0)</f>
        <v>4030721.0155566833</v>
      </c>
      <c r="S262" s="25">
        <f t="shared" ca="1" si="7"/>
        <v>5614857.5499494411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1582306.4917656998</v>
      </c>
      <c r="R263" s="25">
        <f t="array" aca="1" ref="R263" ca="1">INDEX('Lorri 401b'!L:L,MATCH('Retirement Calculator'!A263,'Lorri 401b'!N:N,0),0)</f>
        <v>4025770.1525089466</v>
      </c>
      <c r="S263" s="25">
        <f t="shared" ca="1" si="7"/>
        <v>5608076.6442746464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1580468.8239610291</v>
      </c>
      <c r="R264" s="25">
        <f t="array" aca="1" ref="R264" ca="1">INDEX('Lorri 401b'!L:L,MATCH('Retirement Calculator'!A264,'Lorri 401b'!N:N,0),0)</f>
        <v>4020798.6608651774</v>
      </c>
      <c r="S264" s="25">
        <f t="shared" ca="1" si="7"/>
        <v>5601267.4848262062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1578623.4992071723</v>
      </c>
      <c r="R265" s="25">
        <f t="array" aca="1" ref="R265" ca="1">INDEX('Lorri 401b'!L:L,MATCH('Retirement Calculator'!A265,'Lorri 401b'!N:N,0),0)</f>
        <v>4015806.4546728926</v>
      </c>
      <c r="S265" s="25">
        <f t="shared" ca="1" si="7"/>
        <v>5594429.9538800651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1576770.4856001744</v>
      </c>
      <c r="R266" s="25">
        <f t="array" aca="1" ref="R266" ca="1">INDEX('Lorri 401b'!L:L,MATCH('Retirement Calculator'!A266,'Lorri 401b'!N:N,0),0)</f>
        <v>4010793.4476214736</v>
      </c>
      <c r="S266" s="25">
        <f t="shared" ref="S266:S520" ca="1" si="267">SUM(Q266:R266)</f>
        <v>5587563.9332216475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1574909.7511031474</v>
      </c>
      <c r="R267" s="25">
        <f t="array" aca="1" ref="R267" ca="1">INDEX('Lorri 401b'!L:L,MATCH('Retirement Calculator'!A267,'Lorri 401b'!N:N,0),0)</f>
        <v>4005759.5530406735</v>
      </c>
      <c r="S267" s="25">
        <f t="shared" ca="1" si="267"/>
        <v>5580669.3041438209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1573041.2635457162</v>
      </c>
      <c r="R268" s="25">
        <f t="array" aca="1" ref="R268" ca="1">INDEX('Lorri 401b'!L:L,MATCH('Retirement Calculator'!A268,'Lorri 401b'!N:N,0),0)</f>
        <v>4000704.68389912</v>
      </c>
      <c r="S268" s="25">
        <f t="shared" ca="1" si="267"/>
        <v>5573745.9474448357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1571164.9906234622</v>
      </c>
      <c r="R269" s="25">
        <f t="array" aca="1" ref="R269" ca="1">INDEX('Lorri 401b'!L:L,MATCH('Retirement Calculator'!A269,'Lorri 401b'!N:N,0),0)</f>
        <v>3995628.7528028102</v>
      </c>
      <c r="S269" s="25">
        <f t="shared" ca="1" si="267"/>
        <v>5566793.7434262726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1569280.8998973656</v>
      </c>
      <c r="R270" s="25">
        <f t="array" aca="1" ref="R270" ca="1">INDEX('Lorri 401b'!L:L,MATCH('Retirement Calculator'!A270,'Lorri 401b'!N:N,0),0)</f>
        <v>3990531.6719935988</v>
      </c>
      <c r="S270" s="25">
        <f t="shared" ca="1" si="267"/>
        <v>5559812.5718909642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1567388.9587932436</v>
      </c>
      <c r="R271" s="25">
        <f t="array" aca="1" ref="R271" ca="1">INDEX('Lorri 401b'!L:L,MATCH('Retirement Calculator'!A271,'Lorri 401b'!N:N,0),0)</f>
        <v>3985413.3533476824</v>
      </c>
      <c r="S271" s="25">
        <f t="shared" ca="1" si="267"/>
        <v>5552802.3121409258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1565489.1346011877</v>
      </c>
      <c r="R272" s="25">
        <f t="array" aca="1" ref="R272" ca="1">INDEX('Lorri 401b'!L:L,MATCH('Retirement Calculator'!A272,'Lorri 401b'!N:N,0),0)</f>
        <v>3980273.7083740747</v>
      </c>
      <c r="S272" s="25">
        <f t="shared" ca="1" si="267"/>
        <v>5545762.8429752626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1563581.3944749981</v>
      </c>
      <c r="R273" s="25">
        <f t="array" aca="1" ref="R273" ca="1">INDEX('Lorri 401b'!L:L,MATCH('Retirement Calculator'!A273,'Lorri 401b'!N:N,0),0)</f>
        <v>3975112.6482130769</v>
      </c>
      <c r="S273" s="25">
        <f t="shared" ca="1" si="267"/>
        <v>5538694.0426880755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1561665.7054316162</v>
      </c>
      <c r="R274" s="25">
        <f t="array" aca="1" ref="R274" ca="1">INDEX('Lorri 401b'!L:L,MATCH('Retirement Calculator'!A274,'Lorri 401b'!N:N,0),0)</f>
        <v>3969930.0836347416</v>
      </c>
      <c r="S274" s="25">
        <f t="shared" ca="1" si="267"/>
        <v>5531595.7890663575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1559742.0343505535</v>
      </c>
      <c r="R275" s="25">
        <f t="array" aca="1" ref="R275" ca="1">INDEX('Lorri 401b'!L:L,MATCH('Retirement Calculator'!A275,'Lorri 401b'!N:N,0),0)</f>
        <v>3964725.92503733</v>
      </c>
      <c r="S275" s="25">
        <f t="shared" ca="1" si="267"/>
        <v>5524467.9593878835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1557810.3479733197</v>
      </c>
      <c r="R276" s="25">
        <f t="array" aca="1" ref="R276" ca="1">INDEX('Lorri 401b'!L:L,MATCH('Retirement Calculator'!A276,'Lorri 401b'!N:N,0),0)</f>
        <v>3959500.0824457626</v>
      </c>
      <c r="S276" s="25">
        <f t="shared" ca="1" si="267"/>
        <v>5517310.4304190818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1555870.6129028474</v>
      </c>
      <c r="R277" s="25">
        <f t="array" aca="1" ref="R277" ca="1">INDEX('Lorri 401b'!L:L,MATCH('Retirement Calculator'!A277,'Lorri 401b'!N:N,0),0)</f>
        <v>3954252.4655100638</v>
      </c>
      <c r="S277" s="25">
        <f t="shared" ca="1" si="267"/>
        <v>5510123.0784129109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1553922.7956029149</v>
      </c>
      <c r="R278" s="25">
        <f t="array" aca="1" ref="R278" ca="1">INDEX('Lorri 401b'!L:L,MATCH('Retirement Calculator'!A278,'Lorri 401b'!N:N,0),0)</f>
        <v>3948982.9835037994</v>
      </c>
      <c r="S278" s="25">
        <f t="shared" ca="1" si="267"/>
        <v>5502905.7791067138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1551966.862397566</v>
      </c>
      <c r="R279" s="25">
        <f t="array" aca="1" ref="R279" ca="1">INDEX('Lorri 401b'!L:L,MATCH('Retirement Calculator'!A279,'Lorri 401b'!N:N,0),0)</f>
        <v>3943691.545322509</v>
      </c>
      <c r="S279" s="25">
        <f t="shared" ca="1" si="267"/>
        <v>5495658.407720075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1550002.779470528</v>
      </c>
      <c r="R280" s="25">
        <f t="array" aca="1" ref="R280" ca="1">INDEX('Lorri 401b'!L:L,MATCH('Retirement Calculator'!A280,'Lorri 401b'!N:N,0),0)</f>
        <v>3938378.0594821298</v>
      </c>
      <c r="S280" s="25">
        <f t="shared" ca="1" si="267"/>
        <v>5488380.8389526578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1548030.5128646274</v>
      </c>
      <c r="R281" s="25">
        <f t="array" aca="1" ref="R281" ca="1">INDEX('Lorri 401b'!L:L,MATCH('Retirement Calculator'!A281,'Lorri 401b'!N:N,0),0)</f>
        <v>3933042.4341174159</v>
      </c>
      <c r="S281" s="25">
        <f t="shared" ca="1" si="267"/>
        <v>5481072.9469820429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1546050.0284812022</v>
      </c>
      <c r="R282" s="25">
        <f t="array" aca="1" ref="R282" ca="1">INDEX('Lorri 401b'!L:L,MATCH('Retirement Calculator'!A282,'Lorri 401b'!N:N,0),0)</f>
        <v>3927684.5769803487</v>
      </c>
      <c r="S282" s="25">
        <f t="shared" ca="1" si="267"/>
        <v>5473734.6054615509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1544061.2920795127</v>
      </c>
      <c r="R283" s="25">
        <f t="array" aca="1" ref="R283" ca="1">INDEX('Lorri 401b'!L:L,MATCH('Retirement Calculator'!A283,'Lorri 401b'!N:N,0),0)</f>
        <v>3922304.395438544</v>
      </c>
      <c r="S283" s="25">
        <f t="shared" ca="1" si="267"/>
        <v>5466365.6875180565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1542064.2692761496</v>
      </c>
      <c r="R284" s="25">
        <f t="array" aca="1" ref="R284" ca="1">INDEX('Lorri 401b'!L:L,MATCH('Retirement Calculator'!A284,'Lorri 401b'!N:N,0),0)</f>
        <v>3916901.7964736484</v>
      </c>
      <c r="S284" s="25">
        <f t="shared" ca="1" si="267"/>
        <v>5458966.065749798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1540058.9255444391</v>
      </c>
      <c r="R285" s="25">
        <f t="array" aca="1" ref="R285" ca="1">INDEX('Lorri 401b'!L:L,MATCH('Retirement Calculator'!A285,'Lorri 401b'!N:N,0),0)</f>
        <v>3911476.6866797325</v>
      </c>
      <c r="S285" s="25">
        <f t="shared" ca="1" si="267"/>
        <v>5451535.6122241719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1538045.2262138466</v>
      </c>
      <c r="R286" s="25">
        <f t="array" aca="1" ref="R286" ca="1">INDEX('Lorri 401b'!L:L,MATCH('Retirement Calculator'!A286,'Lorri 401b'!N:N,0),0)</f>
        <v>3906028.9722616752</v>
      </c>
      <c r="S286" s="25">
        <f t="shared" ca="1" si="267"/>
        <v>5444074.198475522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1536023.1364693765</v>
      </c>
      <c r="R287" s="25">
        <f t="array" aca="1" ref="R287" ca="1">INDEX('Lorri 401b'!L:L,MATCH('Retirement Calculator'!A287,'Lorri 401b'!N:N,0),0)</f>
        <v>3900558.5590335424</v>
      </c>
      <c r="S287" s="25">
        <f t="shared" ca="1" si="267"/>
        <v>5436581.6955029191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1533992.6213509711</v>
      </c>
      <c r="R288" s="25">
        <f t="array" aca="1" ref="R288" ca="1">INDEX('Lorri 401b'!L:L,MATCH('Retirement Calculator'!A288,'Lorri 401b'!N:N,0),0)</f>
        <v>3895065.3524169591</v>
      </c>
      <c r="S288" s="25">
        <f t="shared" ca="1" si="267"/>
        <v>5429057.9737679306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1531953.6457529056</v>
      </c>
      <c r="R289" s="25">
        <f t="array" aca="1" ref="R289" ca="1">INDEX('Lorri 401b'!L:L,MATCH('Retirement Calculator'!A289,'Lorri 401b'!N:N,0),0)</f>
        <v>3889549.2574394736</v>
      </c>
      <c r="S289" s="25">
        <f t="shared" ca="1" si="267"/>
        <v>5421502.9031923795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1529906.1744231817</v>
      </c>
      <c r="R290" s="25">
        <f t="array" aca="1" ref="R290" ca="1">INDEX('Lorri 401b'!L:L,MATCH('Retirement Calculator'!A290,'Lorri 401b'!N:N,0),0)</f>
        <v>3884010.1787329153</v>
      </c>
      <c r="S290" s="25">
        <f t="shared" ca="1" si="267"/>
        <v>5413916.3531560972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1527850.1719629171</v>
      </c>
      <c r="R291" s="25">
        <f t="array" aca="1" ref="R291" ca="1">INDEX('Lorri 401b'!L:L,MATCH('Retirement Calculator'!A291,'Lorri 401b'!N:N,0),0)</f>
        <v>3878448.0205317461</v>
      </c>
      <c r="S291" s="25">
        <f t="shared" ca="1" si="267"/>
        <v>5406298.1924946634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1525785.6028257348</v>
      </c>
      <c r="R292" s="25">
        <f t="array" aca="1" ref="R292" ca="1">INDEX('Lorri 401b'!L:L,MATCH('Retirement Calculator'!A292,'Lorri 401b'!N:N,0),0)</f>
        <v>3872862.6866714056</v>
      </c>
      <c r="S292" s="25">
        <f t="shared" ca="1" si="267"/>
        <v>5398648.2894971408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1523712.4313171476</v>
      </c>
      <c r="R293" s="25">
        <f t="array" aca="1" ref="R293" ca="1">INDEX('Lorri 401b'!L:L,MATCH('Retirement Calculator'!A293,'Lorri 401b'!N:N,0),0)</f>
        <v>3867254.0805866467</v>
      </c>
      <c r="S293" s="25">
        <f t="shared" ca="1" si="267"/>
        <v>5390966.5119037945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1521630.6215939412</v>
      </c>
      <c r="R294" s="25">
        <f t="array" aca="1" ref="R294" ca="1">INDEX('Lorri 401b'!L:L,MATCH('Retirement Calculator'!A294,'Lorri 401b'!N:N,0),0)</f>
        <v>3861622.1053098682</v>
      </c>
      <c r="S294" s="25">
        <f t="shared" ca="1" si="267"/>
        <v>5383252.7269038092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1519540.1376635549</v>
      </c>
      <c r="R295" s="25">
        <f t="array" aca="1" ref="R295" ca="1">INDEX('Lorri 401b'!L:L,MATCH('Retirement Calculator'!A295,'Lorri 401b'!N:N,0),0)</f>
        <v>3855966.6634694366</v>
      </c>
      <c r="S295" s="25">
        <f t="shared" ca="1" si="267"/>
        <v>5375506.8011329919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1517440.9433834585</v>
      </c>
      <c r="R296" s="25">
        <f t="array" aca="1" ref="R296" ca="1">INDEX('Lorri 401b'!L:L,MATCH('Retirement Calculator'!A296,'Lorri 401b'!N:N,0),0)</f>
        <v>3850287.6572880028</v>
      </c>
      <c r="S296" s="25">
        <f t="shared" ca="1" si="267"/>
        <v>5367728.6006714609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1515333.0024605284</v>
      </c>
      <c r="R297" s="25">
        <f t="array" aca="1" ref="R297" ca="1">INDEX('Lorri 401b'!L:L,MATCH('Retirement Calculator'!A297,'Lorri 401b'!N:N,0),0)</f>
        <v>3844584.9885808132</v>
      </c>
      <c r="S297" s="25">
        <f t="shared" ca="1" si="267"/>
        <v>5359917.9910413418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1513216.2784504194</v>
      </c>
      <c r="R298" s="25">
        <f t="array" aca="1" ref="R298" ca="1">INDEX('Lorri 401b'!L:L,MATCH('Retirement Calculator'!A298,'Lorri 401b'!N:N,0),0)</f>
        <v>3838858.5587540101</v>
      </c>
      <c r="S298" s="25">
        <f t="shared" ca="1" si="267"/>
        <v>5352074.8372044293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1511090.7347569352</v>
      </c>
      <c r="R299" s="25">
        <f t="array" aca="1" ref="R299" ca="1">INDEX('Lorri 401b'!L:L,MATCH('Retirement Calculator'!A299,'Lorri 401b'!N:N,0),0)</f>
        <v>3833108.2688029287</v>
      </c>
      <c r="S299" s="25">
        <f t="shared" ca="1" si="267"/>
        <v>5344199.0035598641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1508956.3346313946</v>
      </c>
      <c r="R300" s="25">
        <f t="array" aca="1" ref="R300" ca="1">INDEX('Lorri 401b'!L:L,MATCH('Retirement Calculator'!A300,'Lorri 401b'!N:N,0),0)</f>
        <v>3827334.0193103845</v>
      </c>
      <c r="S300" s="25">
        <f t="shared" ca="1" si="267"/>
        <v>5336290.3539417796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1506813.0411719976</v>
      </c>
      <c r="R301" s="25">
        <f t="array" aca="1" ref="R301" ca="1">INDEX('Lorri 401b'!L:L,MATCH('Retirement Calculator'!A301,'Lorri 401b'!N:N,0),0)</f>
        <v>3821535.7104449547</v>
      </c>
      <c r="S301" s="25">
        <f t="shared" ca="1" si="267"/>
        <v>5328348.751616952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1504660.8173231864</v>
      </c>
      <c r="R302" s="25">
        <f t="array" aca="1" ref="R302" ca="1">INDEX('Lorri 401b'!L:L,MATCH('Retirement Calculator'!A302,'Lorri 401b'!N:N,0),0)</f>
        <v>3815713.2419592524</v>
      </c>
      <c r="S302" s="25">
        <f t="shared" ca="1" si="267"/>
        <v>5320374.0592824388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1502499.6258750053</v>
      </c>
      <c r="R303" s="25">
        <f t="array" aca="1" ref="R303" ca="1">INDEX('Lorri 401b'!L:L,MATCH('Retirement Calculator'!A303,'Lorri 401b'!N:N,0),0)</f>
        <v>3809866.5131881931</v>
      </c>
      <c r="S303" s="25">
        <f t="shared" ca="1" si="267"/>
        <v>5312366.1390631981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1500329.4294624566</v>
      </c>
      <c r="R304" s="25">
        <f t="array" aca="1" ref="R304" ca="1">INDEX('Lorri 401b'!L:L,MATCH('Retirement Calculator'!A304,'Lorri 401b'!N:N,0),0)</f>
        <v>3803995.4230472543</v>
      </c>
      <c r="S304" s="25">
        <f t="shared" ca="1" si="267"/>
        <v>5304324.8525097109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1498150.1905648557</v>
      </c>
      <c r="R305" s="25">
        <f t="array" aca="1" ref="R305" ca="1">INDEX('Lorri 401b'!L:L,MATCH('Retirement Calculator'!A305,'Lorri 401b'!N:N,0),0)</f>
        <v>3798099.8700307282</v>
      </c>
      <c r="S305" s="25">
        <f t="shared" ca="1" si="267"/>
        <v>5296250.0605955841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1495961.8715051815</v>
      </c>
      <c r="R306" s="25">
        <f t="array" aca="1" ref="R306" ca="1">INDEX('Lorri 401b'!L:L,MATCH('Retirement Calculator'!A306,'Lorri 401b'!N:N,0),0)</f>
        <v>3792179.7522099665</v>
      </c>
      <c r="S306" s="25">
        <f t="shared" ca="1" si="267"/>
        <v>5288141.6237151483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1493764.4344494254</v>
      </c>
      <c r="R307" s="25">
        <f t="array" aca="1" ref="R307" ca="1">INDEX('Lorri 401b'!L:L,MATCH('Retirement Calculator'!A307,'Lorri 401b'!N:N,0),0)</f>
        <v>3786234.9672316182</v>
      </c>
      <c r="S307" s="25">
        <f t="shared" ca="1" si="267"/>
        <v>5279999.4016810432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1491557.841405937</v>
      </c>
      <c r="R308" s="25">
        <f t="array" aca="1" ref="R308" ca="1">INDEX('Lorri 401b'!L:L,MATCH('Retirement Calculator'!A308,'Lorri 401b'!N:N,0),0)</f>
        <v>3780265.4123158604</v>
      </c>
      <c r="S308" s="25">
        <f t="shared" ca="1" si="267"/>
        <v>5271823.2537217978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1489342.0542247673</v>
      </c>
      <c r="R309" s="25">
        <f t="array" aca="1" ref="R309" ca="1">INDEX('Lorri 401b'!L:L,MATCH('Retirement Calculator'!A309,'Lorri 401b'!N:N,0),0)</f>
        <v>3774270.98425462</v>
      </c>
      <c r="S309" s="25">
        <f t="shared" ca="1" si="267"/>
        <v>5263613.0384793878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1487117.0345970094</v>
      </c>
      <c r="R310" s="25">
        <f t="array" aca="1" ref="R310" ca="1">INDEX('Lorri 401b'!L:L,MATCH('Retirement Calculator'!A310,'Lorri 401b'!N:N,0),0)</f>
        <v>3768251.5794097912</v>
      </c>
      <c r="S310" s="25">
        <f t="shared" ca="1" si="267"/>
        <v>5255368.6140068006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1484882.7440541359</v>
      </c>
      <c r="R311" s="25">
        <f t="array" aca="1" ref="R311" ca="1">INDEX('Lorri 401b'!L:L,MATCH('Retirement Calculator'!A311,'Lorri 401b'!N:N,0),0)</f>
        <v>3762207.0937114423</v>
      </c>
      <c r="S311" s="25">
        <f t="shared" ca="1" si="267"/>
        <v>5247089.8377655782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1482639.1439673337</v>
      </c>
      <c r="R312" s="25">
        <f t="array" aca="1" ref="R312" ca="1">INDEX('Lorri 401b'!L:L,MATCH('Retirement Calculator'!A312,'Lorri 401b'!N:N,0),0)</f>
        <v>3756137.4226560169</v>
      </c>
      <c r="S312" s="25">
        <f t="shared" ca="1" si="267"/>
        <v>5238776.5666233506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1480386.1955468366</v>
      </c>
      <c r="R313" s="25">
        <f t="array" aca="1" ref="R313" ca="1">INDEX('Lorri 401b'!L:L,MATCH('Retirement Calculator'!A313,'Lorri 401b'!N:N,0),0)</f>
        <v>3750042.4613045272</v>
      </c>
      <c r="S313" s="25">
        <f t="shared" ca="1" si="267"/>
        <v>5230428.6568513643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1478123.8598412541</v>
      </c>
      <c r="R314" s="25">
        <f t="array" aca="1" ref="R314" ca="1">INDEX('Lorri 401b'!L:L,MATCH('Retirement Calculator'!A314,'Lorri 401b'!N:N,0),0)</f>
        <v>3743922.10428074</v>
      </c>
      <c r="S314" s="25">
        <f t="shared" ca="1" si="267"/>
        <v>5222045.9641219936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1475852.0977368981</v>
      </c>
      <c r="R315" s="25">
        <f t="array" aca="1" ref="R315" ca="1">INDEX('Lorri 401b'!L:L,MATCH('Retirement Calculator'!A315,'Lorri 401b'!N:N,0),0)</f>
        <v>3737776.2457693536</v>
      </c>
      <c r="S315" s="25">
        <f t="shared" ca="1" si="267"/>
        <v>5213628.3435062515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1473570.8699571074</v>
      </c>
      <c r="R316" s="25">
        <f t="array" aca="1" ref="R316" ca="1">INDEX('Lorri 401b'!L:L,MATCH('Retirement Calculator'!A316,'Lorri 401b'!N:N,0),0)</f>
        <v>3731604.7795141698</v>
      </c>
      <c r="S316" s="25">
        <f t="shared" ca="1" si="267"/>
        <v>5205175.6494712774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1471280.1370615675</v>
      </c>
      <c r="R317" s="25">
        <f t="array" aca="1" ref="R317" ca="1">INDEX('Lorri 401b'!L:L,MATCH('Retirement Calculator'!A317,'Lorri 401b'!N:N,0),0)</f>
        <v>3725407.598816256</v>
      </c>
      <c r="S317" s="25">
        <f t="shared" ca="1" si="267"/>
        <v>5196687.7358778231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1468979.8594456296</v>
      </c>
      <c r="R318" s="25">
        <f t="array" aca="1" ref="R318" ca="1">INDEX('Lorri 401b'!L:L,MATCH('Retirement Calculator'!A318,'Lorri 401b'!N:N,0),0)</f>
        <v>3719184.5965321008</v>
      </c>
      <c r="S318" s="25">
        <f t="shared" ca="1" si="267"/>
        <v>5188164.4559777305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1466669.9973396254</v>
      </c>
      <c r="R319" s="25">
        <f t="array" aca="1" ref="R319" ca="1">INDEX('Lorri 401b'!L:L,MATCH('Retirement Calculator'!A319,'Lorri 401b'!N:N,0),0)</f>
        <v>3712935.6650717617</v>
      </c>
      <c r="S319" s="25">
        <f t="shared" ca="1" si="267"/>
        <v>5179605.6624113871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1464350.5108081794</v>
      </c>
      <c r="R320" s="25">
        <f t="array" aca="1" ref="R320" ca="1">INDEX('Lorri 401b'!L:L,MATCH('Retirement Calculator'!A320,'Lorri 401b'!N:N,0),0)</f>
        <v>3706660.6963970046</v>
      </c>
      <c r="S320" s="25">
        <f t="shared" ca="1" si="267"/>
        <v>5171011.2072051838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1462021.359749519</v>
      </c>
      <c r="R321" s="25">
        <f t="array" aca="1" ref="R321" ca="1">INDEX('Lorri 401b'!L:L,MATCH('Retirement Calculator'!A321,'Lorri 401b'!N:N,0),0)</f>
        <v>3700359.5820194357</v>
      </c>
      <c r="S321" s="25">
        <f t="shared" ca="1" si="267"/>
        <v>5162380.9417689545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1459682.503894781</v>
      </c>
      <c r="R322" s="25">
        <f t="array" aca="1" ref="R322" ca="1">INDEX('Lorri 401b'!L:L,MATCH('Retirement Calculator'!A322,'Lorri 401b'!N:N,0),0)</f>
        <v>3694032.2129986272</v>
      </c>
      <c r="S322" s="25">
        <f t="shared" ca="1" si="267"/>
        <v>5153714.7168934084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1457333.9028073149</v>
      </c>
      <c r="R323" s="25">
        <f t="array" aca="1" ref="R323" ca="1">INDEX('Lorri 401b'!L:L,MATCH('Retirement Calculator'!A323,'Lorri 401b'!N:N,0),0)</f>
        <v>3687678.4799402319</v>
      </c>
      <c r="S323" s="25">
        <f t="shared" ca="1" si="267"/>
        <v>5145012.3827475468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1454975.5158819843</v>
      </c>
      <c r="R324" s="25">
        <f t="array" aca="1" ref="R324" ca="1">INDEX('Lorri 401b'!L:L,MATCH('Retirement Calculator'!A324,'Lorri 401b'!N:N,0),0)</f>
        <v>3681298.2729940931</v>
      </c>
      <c r="S324" s="25">
        <f t="shared" ca="1" si="267"/>
        <v>5136273.7888760772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1452607.3023444647</v>
      </c>
      <c r="R325" s="25">
        <f t="array" aca="1" ref="R325" ca="1">INDEX('Lorri 401b'!L:L,MATCH('Retirement Calculator'!A325,'Lorri 401b'!N:N,0),0)</f>
        <v>3674891.4818523456</v>
      </c>
      <c r="S325" s="25">
        <f t="shared" ca="1" si="267"/>
        <v>5127498.7841968108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1450229.2212505389</v>
      </c>
      <c r="R326" s="25">
        <f t="array" aca="1" ref="R326" ca="1">INDEX('Lorri 401b'!L:L,MATCH('Retirement Calculator'!A326,'Lorri 401b'!N:N,0),0)</f>
        <v>3668457.9957475075</v>
      </c>
      <c r="S326" s="25">
        <f t="shared" ca="1" si="267"/>
        <v>5118687.2169980463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1447841.2314853885</v>
      </c>
      <c r="R327" s="25">
        <f t="array" aca="1" ref="R327" ca="1">INDEX('Lorri 401b'!L:L,MATCH('Retirement Calculator'!A327,'Lorri 401b'!N:N,0),0)</f>
        <v>3661997.7034505657</v>
      </c>
      <c r="S327" s="25">
        <f t="shared" ca="1" si="267"/>
        <v>5109838.9349359544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1445443.2917628831</v>
      </c>
      <c r="R328" s="25">
        <f t="array" aca="1" ref="R328" ca="1">INDEX('Lorri 401b'!L:L,MATCH('Retirement Calculator'!A328,'Lorri 401b'!N:N,0),0)</f>
        <v>3655510.4932690533</v>
      </c>
      <c r="S328" s="25">
        <f t="shared" ca="1" si="267"/>
        <v>5100953.7850319361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1443035.3606248673</v>
      </c>
      <c r="R329" s="25">
        <f t="array" aca="1" ref="R329" ca="1">INDEX('Lorri 401b'!L:L,MATCH('Retirement Calculator'!A329,'Lorri 401b'!N:N,0),0)</f>
        <v>3648996.2530451179</v>
      </c>
      <c r="S329" s="25">
        <f t="shared" ca="1" si="267"/>
        <v>5092031.613669985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1440617.3964404431</v>
      </c>
      <c r="R330" s="25">
        <f t="array" aca="1" ref="R330" ca="1">INDEX('Lorri 401b'!L:L,MATCH('Retirement Calculator'!A330,'Lorri 401b'!N:N,0),0)</f>
        <v>3642454.8701535831</v>
      </c>
      <c r="S330" s="25">
        <f t="shared" ca="1" si="267"/>
        <v>5083072.2665940262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1438189.3574052504</v>
      </c>
      <c r="R331" s="25">
        <f t="array" aca="1" ref="R331" ca="1">INDEX('Lorri 401b'!L:L,MATCH('Retirement Calculator'!A331,'Lorri 401b'!N:N,0),0)</f>
        <v>3635886.2315000002</v>
      </c>
      <c r="S331" s="25">
        <f t="shared" ca="1" si="267"/>
        <v>5074075.5889052507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1435751.2015407446</v>
      </c>
      <c r="R332" s="25">
        <f t="array" aca="1" ref="R332" ca="1">INDEX('Lorri 401b'!L:L,MATCH('Retirement Calculator'!A332,'Lorri 401b'!N:N,0),0)</f>
        <v>3629290.2235186938</v>
      </c>
      <c r="S332" s="25">
        <f t="shared" ca="1" si="267"/>
        <v>5065041.4250594387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1433302.8866934699</v>
      </c>
      <c r="R333" s="25">
        <f t="array" aca="1" ref="R333" ca="1">INDEX('Lorri 401b'!L:L,MATCH('Retirement Calculator'!A333,'Lorri 401b'!N:N,0),0)</f>
        <v>3622666.7321707988</v>
      </c>
      <c r="S333" s="25">
        <f t="shared" ca="1" si="267"/>
        <v>5055969.618864269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1430844.3705343315</v>
      </c>
      <c r="R334" s="25">
        <f t="array" aca="1" ref="R334" ca="1">INDEX('Lorri 401b'!L:L,MATCH('Retirement Calculator'!A334,'Lorri 401b'!N:N,0),0)</f>
        <v>3616015.6429422875</v>
      </c>
      <c r="S334" s="25">
        <f t="shared" ca="1" si="267"/>
        <v>5046860.0134766195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1428375.6105578635</v>
      </c>
      <c r="R335" s="25">
        <f t="array" aca="1" ref="R335" ca="1">INDEX('Lorri 401b'!L:L,MATCH('Retirement Calculator'!A335,'Lorri 401b'!N:N,0),0)</f>
        <v>3609336.8408419909</v>
      </c>
      <c r="S335" s="25">
        <f t="shared" ca="1" si="267"/>
        <v>5037712.4513998544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1425896.5640814935</v>
      </c>
      <c r="R336" s="25">
        <f t="array" aca="1" ref="R336" ca="1">INDEX('Lorri 401b'!L:L,MATCH('Retirement Calculator'!A336,'Lorri 401b'!N:N,0),0)</f>
        <v>3602630.2103996095</v>
      </c>
      <c r="S336" s="25">
        <f t="shared" ca="1" si="267"/>
        <v>5028526.7744811028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1423407.1882448052</v>
      </c>
      <c r="R337" s="25">
        <f t="array" aca="1" ref="R337" ca="1">INDEX('Lorri 401b'!L:L,MATCH('Retirement Calculator'!A337,'Lorri 401b'!N:N,0),0)</f>
        <v>3595895.6356637185</v>
      </c>
      <c r="S337" s="25">
        <f t="shared" ca="1" si="267"/>
        <v>5019302.8239085237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1420907.4400087974</v>
      </c>
      <c r="R338" s="25">
        <f t="array" aca="1" ref="R338" ca="1">INDEX('Lorri 401b'!L:L,MATCH('Retirement Calculator'!A338,'Lorri 401b'!N:N,0),0)</f>
        <v>3589133.0001997612</v>
      </c>
      <c r="S338" s="25">
        <f t="shared" ca="1" si="267"/>
        <v>5010040.4402085589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1418397.2761551398</v>
      </c>
      <c r="R339" s="25">
        <f t="array" aca="1" ref="R339" ca="1">INDEX('Lorri 401b'!L:L,MATCH('Retirement Calculator'!A339,'Lorri 401b'!N:N,0),0)</f>
        <v>3582342.1870880374</v>
      </c>
      <c r="S339" s="25">
        <f t="shared" ca="1" si="267"/>
        <v>5000739.4632431772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1415876.6532854252</v>
      </c>
      <c r="R340" s="25">
        <f t="array" aca="1" ref="R340" ca="1">INDEX('Lorri 401b'!L:L,MATCH('Retirement Calculator'!A340,'Lorri 401b'!N:N,0),0)</f>
        <v>3575523.0789216813</v>
      </c>
      <c r="S340" s="25">
        <f t="shared" ca="1" si="267"/>
        <v>4991399.7322071064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1413345.52782042</v>
      </c>
      <c r="R341" s="25">
        <f t="array" aca="1" ref="R341" ca="1">INDEX('Lorri 401b'!L:L,MATCH('Retirement Calculator'!A341,'Lorri 401b'!N:N,0),0)</f>
        <v>3568675.557804632</v>
      </c>
      <c r="S341" s="25">
        <f t="shared" ca="1" si="267"/>
        <v>4982021.0856250525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1410803.8559993107</v>
      </c>
      <c r="R342" s="25">
        <f t="array" aca="1" ref="R342" ca="1">INDEX('Lorri 401b'!L:L,MATCH('Retirement Calculator'!A342,'Lorri 401b'!N:N,0),0)</f>
        <v>3561799.5053495951</v>
      </c>
      <c r="S342" s="25">
        <f t="shared" ca="1" si="267"/>
        <v>4972603.3613489056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1408251.5938789467</v>
      </c>
      <c r="R343" s="25">
        <f t="array" aca="1" ref="R343" ca="1">INDEX('Lorri 401b'!L:L,MATCH('Retirement Calculator'!A343,'Lorri 401b'!N:N,0),0)</f>
        <v>3554894.8026759955</v>
      </c>
      <c r="S343" s="25">
        <f t="shared" ca="1" si="267"/>
        <v>4963146.3965549422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1405688.6973330812</v>
      </c>
      <c r="R344" s="25">
        <f t="array" aca="1" ref="R344" ca="1">INDEX('Lorri 401b'!L:L,MATCH('Retirement Calculator'!A344,'Lorri 401b'!N:N,0),0)</f>
        <v>3547961.3304079226</v>
      </c>
      <c r="S344" s="25">
        <f t="shared" ca="1" si="267"/>
        <v>4953650.0277410038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1403115.1220516078</v>
      </c>
      <c r="R345" s="25">
        <f t="array" aca="1" ref="R345" ca="1">INDEX('Lorri 401b'!L:L,MATCH('Retirement Calculator'!A345,'Lorri 401b'!N:N,0),0)</f>
        <v>3540998.968672066</v>
      </c>
      <c r="S345" s="25">
        <f t="shared" ca="1" si="267"/>
        <v>4944114.0907236738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1400530.8235397951</v>
      </c>
      <c r="R346" s="25">
        <f t="array" aca="1" ref="R346" ca="1">INDEX('Lorri 401b'!L:L,MATCH('Retirement Calculator'!A346,'Lorri 401b'!N:N,0),0)</f>
        <v>3534007.5970956432</v>
      </c>
      <c r="S346" s="25">
        <f t="shared" ca="1" si="267"/>
        <v>4934538.4206354385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1397935.7571175166</v>
      </c>
      <c r="R347" s="25">
        <f t="array" aca="1" ref="R347" ca="1">INDEX('Lorri 401b'!L:L,MATCH('Retirement Calculator'!A347,'Lorri 401b'!N:N,0),0)</f>
        <v>3526987.0948043186</v>
      </c>
      <c r="S347" s="25">
        <f t="shared" ca="1" si="267"/>
        <v>4924922.851921835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1395329.8779184786</v>
      </c>
      <c r="R348" s="25">
        <f t="array" aca="1" ref="R348" ca="1">INDEX('Lorri 401b'!L:L,MATCH('Retirement Calculator'!A348,'Lorri 401b'!N:N,0),0)</f>
        <v>3519937.3404201139</v>
      </c>
      <c r="S348" s="25">
        <f t="shared" ca="1" si="267"/>
        <v>4915267.218338592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1392713.1408894444</v>
      </c>
      <c r="R349" s="25">
        <f t="array" aca="1" ref="R349" ca="1">INDEX('Lorri 401b'!L:L,MATCH('Retirement Calculator'!A349,'Lorri 401b'!N:N,0),0)</f>
        <v>3512858.2120593083</v>
      </c>
      <c r="S349" s="25">
        <f t="shared" ca="1" si="267"/>
        <v>4905571.3529487532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1390085.5007894561</v>
      </c>
      <c r="R350" s="25">
        <f t="array" aca="1" ref="R350" ca="1">INDEX('Lorri 401b'!L:L,MATCH('Retirement Calculator'!A350,'Lorri 401b'!N:N,0),0)</f>
        <v>3505749.5873303325</v>
      </c>
      <c r="S350" s="25">
        <f t="shared" ca="1" si="267"/>
        <v>4895835.0881197881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1387446.912189051</v>
      </c>
      <c r="R351" s="25">
        <f t="array" aca="1" ref="R351" ca="1">INDEX('Lorri 401b'!L:L,MATCH('Retirement Calculator'!A351,'Lorri 401b'!N:N,0),0)</f>
        <v>3498611.3433316527</v>
      </c>
      <c r="S351" s="25">
        <f t="shared" ca="1" si="267"/>
        <v>4886058.2555207033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1384797.3294694778</v>
      </c>
      <c r="R352" s="25">
        <f t="array" aca="1" ref="R352" ca="1">INDEX('Lorri 401b'!L:L,MATCH('Retirement Calculator'!A352,'Lorri 401b'!N:N,0),0)</f>
        <v>3491443.3566496451</v>
      </c>
      <c r="S352" s="25">
        <f t="shared" ca="1" si="267"/>
        <v>4876240.6861191224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1382136.7068219061</v>
      </c>
      <c r="R353" s="25">
        <f t="array" aca="1" ref="R353" ca="1">INDEX('Lorri 401b'!L:L,MATCH('Retirement Calculator'!A353,'Lorri 401b'!N:N,0),0)</f>
        <v>3484245.5033564623</v>
      </c>
      <c r="S353" s="25">
        <f t="shared" ca="1" si="267"/>
        <v>4866382.2101783687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1379464.9982466362</v>
      </c>
      <c r="R354" s="25">
        <f t="array" aca="1" ref="R354" ca="1">INDEX('Lorri 401b'!L:L,MATCH('Retirement Calculator'!A354,'Lorri 401b'!N:N,0),0)</f>
        <v>3477017.6590078915</v>
      </c>
      <c r="S354" s="25">
        <f t="shared" ca="1" si="267"/>
        <v>4856482.6572545283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1376782.1575523028</v>
      </c>
      <c r="R355" s="25">
        <f t="array" aca="1" ref="R355" ca="1">INDEX('Lorri 401b'!L:L,MATCH('Retirement Calculator'!A355,'Lorri 401b'!N:N,0),0)</f>
        <v>3469759.6986412015</v>
      </c>
      <c r="S355" s="25">
        <f t="shared" ca="1" si="267"/>
        <v>4846541.8561935043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1374088.1383550763</v>
      </c>
      <c r="R356" s="25">
        <f t="array" aca="1" ref="R356" ca="1">INDEX('Lorri 401b'!L:L,MATCH('Retirement Calculator'!A356,'Lorri 401b'!N:N,0),0)</f>
        <v>3462471.4967729836</v>
      </c>
      <c r="S356" s="25">
        <f t="shared" ca="1" si="267"/>
        <v>4836559.6351280604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1371382.8940778614</v>
      </c>
      <c r="R357" s="25">
        <f t="array" aca="1" ref="R357" ca="1">INDEX('Lorri 401b'!L:L,MATCH('Retirement Calculator'!A357,'Lorri 401b'!N:N,0),0)</f>
        <v>3455152.9273969815</v>
      </c>
      <c r="S357" s="25">
        <f t="shared" ca="1" si="267"/>
        <v>4826535.8214748427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1368666.3779494914</v>
      </c>
      <c r="R358" s="25">
        <f t="array" aca="1" ref="R358" ca="1">INDEX('Lorri 401b'!L:L,MATCH('Retirement Calculator'!A358,'Lorri 401b'!N:N,0),0)</f>
        <v>3447803.8639819128</v>
      </c>
      <c r="S358" s="25">
        <f t="shared" ca="1" si="267"/>
        <v>4816470.241931404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1365938.5430039198</v>
      </c>
      <c r="R359" s="25">
        <f t="array" aca="1" ref="R359" ca="1">INDEX('Lorri 401b'!L:L,MATCH('Retirement Calculator'!A359,'Lorri 401b'!N:N,0),0)</f>
        <v>3440424.1794692813</v>
      </c>
      <c r="S359" s="25">
        <f t="shared" ca="1" si="267"/>
        <v>4806362.7224732013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1363199.3420794082</v>
      </c>
      <c r="R360" s="25">
        <f t="array" aca="1" ref="R360" ca="1">INDEX('Lorri 401b'!L:L,MATCH('Retirement Calculator'!A360,'Lorri 401b'!N:N,0),0)</f>
        <v>3433013.7462711805</v>
      </c>
      <c r="S360" s="25">
        <f t="shared" ca="1" si="267"/>
        <v>4796213.0883505885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1360448.7278177114</v>
      </c>
      <c r="R361" s="25">
        <f t="array" aca="1" ref="R361" ca="1">INDEX('Lorri 401b'!L:L,MATCH('Retirement Calculator'!A361,'Lorri 401b'!N:N,0),0)</f>
        <v>3425572.4362680875</v>
      </c>
      <c r="S361" s="25">
        <f t="shared" ca="1" si="267"/>
        <v>4786021.1640857989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1357686.6526632574</v>
      </c>
      <c r="R362" s="25">
        <f t="array" aca="1" ref="R362" ca="1">INDEX('Lorri 401b'!L:L,MATCH('Retirement Calculator'!A362,'Lorri 401b'!N:N,0),0)</f>
        <v>3418100.1208066484</v>
      </c>
      <c r="S362" s="25">
        <f t="shared" ca="1" si="267"/>
        <v>4775786.7734699063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1354913.0688623267</v>
      </c>
      <c r="R363" s="25">
        <f t="array" aca="1" ref="R363" ca="1">INDEX('Lorri 401b'!L:L,MATCH('Retirement Calculator'!A363,'Lorri 401b'!N:N,0),0)</f>
        <v>3410596.670697453</v>
      </c>
      <c r="S363" s="25">
        <f t="shared" ca="1" si="267"/>
        <v>4765509.7395597799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1352127.9284622252</v>
      </c>
      <c r="R364" s="25">
        <f t="array" aca="1" ref="R364" ca="1">INDEX('Lorri 401b'!L:L,MATCH('Retirement Calculator'!A364,'Lorri 401b'!N:N,0),0)</f>
        <v>3403061.9562128028</v>
      </c>
      <c r="S364" s="25">
        <f t="shared" ca="1" si="267"/>
        <v>4755189.8846750278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1349331.1833104568</v>
      </c>
      <c r="R365" s="25">
        <f t="array" aca="1" ref="R365" ca="1">INDEX('Lorri 401b'!L:L,MATCH('Retirement Calculator'!A365,'Lorri 401b'!N:N,0),0)</f>
        <v>3395495.8470844664</v>
      </c>
      <c r="S365" s="25">
        <f t="shared" ca="1" si="267"/>
        <v>4744827.0303949229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1346522.7850538893</v>
      </c>
      <c r="R366" s="25">
        <f t="array" aca="1" ref="R366" ca="1">INDEX('Lorri 401b'!L:L,MATCH('Retirement Calculator'!A366,'Lorri 401b'!N:N,0),0)</f>
        <v>3387898.2125014286</v>
      </c>
      <c r="S366" s="25">
        <f t="shared" ca="1" si="267"/>
        <v>4734420.9975553174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1343702.6851379194</v>
      </c>
      <c r="R367" s="25">
        <f t="array" aca="1" ref="R367" ca="1">INDEX('Lorri 401b'!L:L,MATCH('Retirement Calculator'!A367,'Lorri 401b'!N:N,0),0)</f>
        <v>3380268.9211076284</v>
      </c>
      <c r="S367" s="25">
        <f t="shared" ca="1" si="267"/>
        <v>4723971.6062455475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1340870.8348056329</v>
      </c>
      <c r="R368" s="25">
        <f t="array" aca="1" ref="R368" ca="1">INDEX('Lorri 401b'!L:L,MATCH('Retirement Calculator'!A368,'Lorri 401b'!N:N,0),0)</f>
        <v>3372607.8409996871</v>
      </c>
      <c r="S368" s="25">
        <f t="shared" ca="1" si="267"/>
        <v>4713478.67580532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1338027.1850969619</v>
      </c>
      <c r="R369" s="25">
        <f t="array" aca="1" ref="R369" ca="1">INDEX('Lorri 401b'!L:L,MATCH('Retirement Calculator'!A369,'Lorri 401b'!N:N,0),0)</f>
        <v>3364914.8397246297</v>
      </c>
      <c r="S369" s="25">
        <f t="shared" ca="1" si="267"/>
        <v>4702942.0248215916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1335171.6868478381</v>
      </c>
      <c r="R370" s="25">
        <f t="array" aca="1" ref="R370" ca="1">INDEX('Lorri 401b'!L:L,MATCH('Retirement Calculator'!A370,'Lorri 401b'!N:N,0),0)</f>
        <v>3357189.7842775928</v>
      </c>
      <c r="S370" s="25">
        <f t="shared" ca="1" si="267"/>
        <v>4692361.4711254314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1332304.2906893429</v>
      </c>
      <c r="R371" s="25">
        <f t="array" aca="1" ref="R371" ca="1">INDEX('Lorri 401b'!L:L,MATCH('Retirement Calculator'!A371,'Lorri 401b'!N:N,0),0)</f>
        <v>3349432.5410995265</v>
      </c>
      <c r="S371" s="25">
        <f t="shared" ca="1" si="267"/>
        <v>4681736.8317888696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1329424.9470468541</v>
      </c>
      <c r="R372" s="25">
        <f t="array" aca="1" ref="R372" ca="1">INDEX('Lorri 401b'!L:L,MATCH('Retirement Calculator'!A372,'Lorri 401b'!N:N,0),0)</f>
        <v>3341642.9760748851</v>
      </c>
      <c r="S372" s="25">
        <f t="shared" ca="1" si="267"/>
        <v>4671067.9231217392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1326533.6061391882</v>
      </c>
      <c r="R373" s="25">
        <f t="array" aca="1" ref="R373" ca="1">INDEX('Lorri 401b'!L:L,MATCH('Retirement Calculator'!A373,'Lorri 401b'!N:N,0),0)</f>
        <v>3333820.9545293073</v>
      </c>
      <c r="S373" s="25">
        <f t="shared" ca="1" si="267"/>
        <v>4660354.5606684955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1323630.2179777403</v>
      </c>
      <c r="R374" s="25">
        <f t="array" aca="1" ref="R374" ca="1">INDEX('Lorri 401b'!L:L,MATCH('Retirement Calculator'!A374,'Lorri 401b'!N:N,0),0)</f>
        <v>3325966.3412272898</v>
      </c>
      <c r="S374" s="25">
        <f t="shared" ca="1" si="267"/>
        <v>4649596.5592050301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1320714.7323656199</v>
      </c>
      <c r="R375" s="25">
        <f t="array" aca="1" ref="R375" ca="1">INDEX('Lorri 401b'!L:L,MATCH('Retirement Calculator'!A375,'Lorri 401b'!N:N,0),0)</f>
        <v>3318079.0003698473</v>
      </c>
      <c r="S375" s="25">
        <f t="shared" ca="1" si="267"/>
        <v>4638793.7327354671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1317787.0988967821</v>
      </c>
      <c r="R376" s="25">
        <f t="array" aca="1" ref="R376" ca="1">INDEX('Lorri 401b'!L:L,MATCH('Retirement Calculator'!A376,'Lorri 401b'!N:N,0),0)</f>
        <v>3310158.7955921656</v>
      </c>
      <c r="S376" s="25">
        <f t="shared" ca="1" si="267"/>
        <v>4627945.8944889475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1314847.2669551577</v>
      </c>
      <c r="R377" s="25">
        <f t="array" aca="1" ref="R377" ca="1">INDEX('Lorri 401b'!L:L,MATCH('Retirement Calculator'!A377,'Lorri 401b'!N:N,0),0)</f>
        <v>3302205.5899612433</v>
      </c>
      <c r="S377" s="25">
        <f t="shared" ca="1" si="267"/>
        <v>4617052.8569164015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1311895.1857137764</v>
      </c>
      <c r="R378" s="25">
        <f t="array" aca="1" ref="R378" ca="1">INDEX('Lorri 401b'!L:L,MATCH('Retirement Calculator'!A378,'Lorri 401b'!N:N,0),0)</f>
        <v>3294219.2459735256</v>
      </c>
      <c r="S378" s="25">
        <f t="shared" ca="1" si="267"/>
        <v>4606114.431687302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1308930.8041338893</v>
      </c>
      <c r="R379" s="25">
        <f t="array" aca="1" ref="R379" ca="1">INDEX('Lorri 401b'!L:L,MATCH('Retirement Calculator'!A379,'Lorri 401b'!N:N,0),0)</f>
        <v>3286199.6255525257</v>
      </c>
      <c r="S379" s="25">
        <f t="shared" ca="1" si="267"/>
        <v>4595130.429686415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1305954.0709640861</v>
      </c>
      <c r="R380" s="25">
        <f t="array" aca="1" ref="R380" ca="1">INDEX('Lorri 401b'!L:L,MATCH('Retirement Calculator'!A380,'Lorri 401b'!N:N,0),0)</f>
        <v>3278146.5900464384</v>
      </c>
      <c r="S380" s="25">
        <f t="shared" ca="1" si="267"/>
        <v>4584100.6610105243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1302964.9347394088</v>
      </c>
      <c r="R381" s="25">
        <f t="array" aca="1" ref="R381" ca="1">INDEX('Lorri 401b'!L:L,MATCH('Retirement Calculator'!A381,'Lorri 401b'!N:N,0),0)</f>
        <v>3270060.0002257423</v>
      </c>
      <c r="S381" s="25">
        <f t="shared" ca="1" si="267"/>
        <v>4573024.9349651514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1299963.3437804619</v>
      </c>
      <c r="R382" s="25">
        <f t="array" aca="1" ref="R382" ca="1">INDEX('Lorri 401b'!L:L,MATCH('Retirement Calculator'!A382,'Lorri 401b'!N:N,0),0)</f>
        <v>3261939.7162807933</v>
      </c>
      <c r="S382" s="25">
        <f t="shared" ca="1" si="267"/>
        <v>4561903.0600612555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1296949.2461925193</v>
      </c>
      <c r="R383" s="25">
        <f t="array" aca="1" ref="R383" ca="1">INDEX('Lorri 401b'!L:L,MATCH('Retirement Calculator'!A383,'Lorri 401b'!N:N,0),0)</f>
        <v>3253785.597819407</v>
      </c>
      <c r="S383" s="25">
        <f t="shared" ca="1" si="267"/>
        <v>4550734.8440119261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1293922.589864627</v>
      </c>
      <c r="R384" s="25">
        <f t="array" aca="1" ref="R384" ca="1">INDEX('Lorri 401b'!L:L,MATCH('Retirement Calculator'!A384,'Lorri 401b'!N:N,0),0)</f>
        <v>3245597.5038644318</v>
      </c>
      <c r="S384" s="25">
        <f t="shared" ca="1" si="267"/>
        <v>4539520.0937290583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1290883.3224687018</v>
      </c>
      <c r="R385" s="25">
        <f t="array" aca="1" ref="R385" ca="1">INDEX('Lorri 401b'!L:L,MATCH('Retirement Calculator'!A385,'Lorri 401b'!N:N,0),0)</f>
        <v>3237375.2928513107</v>
      </c>
      <c r="S385" s="25">
        <f t="shared" ca="1" si="267"/>
        <v>4528258.615320012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1287831.3914586268</v>
      </c>
      <c r="R386" s="25">
        <f t="array" aca="1" ref="R386" ca="1">INDEX('Lorri 401b'!L:L,MATCH('Retirement Calculator'!A386,'Lorri 401b'!N:N,0),0)</f>
        <v>3229118.8226256347</v>
      </c>
      <c r="S386" s="25">
        <f t="shared" ca="1" si="267"/>
        <v>4516950.214084262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1284766.7440693434</v>
      </c>
      <c r="R387" s="25">
        <f t="array" aca="1" ref="R387" ca="1">INDEX('Lorri 401b'!L:L,MATCH('Retirement Calculator'!A387,'Lorri 401b'!N:N,0),0)</f>
        <v>3220827.9504406853</v>
      </c>
      <c r="S387" s="25">
        <f t="shared" ca="1" si="267"/>
        <v>4505594.6945100287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1281689.327315938</v>
      </c>
      <c r="R388" s="25">
        <f t="array" aca="1" ref="R388" ca="1">INDEX('Lorri 401b'!L:L,MATCH('Retirement Calculator'!A388,'Lorri 401b'!N:N,0),0)</f>
        <v>3212502.5329549653</v>
      </c>
      <c r="S388" s="25">
        <f t="shared" ca="1" si="267"/>
        <v>4494191.8602709034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1278599.0879927266</v>
      </c>
      <c r="R389" s="25">
        <f t="array" aca="1" ref="R389" ca="1">INDEX('Lorri 401b'!L:L,MATCH('Retirement Calculator'!A389,'Lorri 401b'!N:N,0),0)</f>
        <v>3204142.4262297214</v>
      </c>
      <c r="S389" s="25">
        <f t="shared" ca="1" si="267"/>
        <v>4482741.5142224478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1275495.9726723351</v>
      </c>
      <c r="R390" s="25">
        <f t="array" aca="1" ref="R390" ca="1">INDEX('Lorri 401b'!L:L,MATCH('Retirement Calculator'!A390,'Lorri 401b'!N:N,0),0)</f>
        <v>3195747.4857264557</v>
      </c>
      <c r="S390" s="25">
        <f t="shared" ca="1" si="267"/>
        <v>4471243.458398791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1272379.9277047755</v>
      </c>
      <c r="R391" s="25">
        <f t="array" aca="1" ref="R391" ca="1">INDEX('Lorri 401b'!L:L,MATCH('Retirement Calculator'!A391,'Lorri 401b'!N:N,0),0)</f>
        <v>3187317.5663044262</v>
      </c>
      <c r="S391" s="25">
        <f t="shared" ca="1" si="267"/>
        <v>4459697.4940092014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1269250.8992165176</v>
      </c>
      <c r="R392" s="25">
        <f t="array" aca="1" ref="R392" ca="1">INDEX('Lorri 401b'!L:L,MATCH('Retirement Calculator'!A392,'Lorri 401b'!N:N,0),0)</f>
        <v>3178852.5222181384</v>
      </c>
      <c r="S392" s="25">
        <f t="shared" ca="1" si="267"/>
        <v>4448103.4214346558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1266108.8331095586</v>
      </c>
      <c r="R393" s="25">
        <f t="array" aca="1" ref="R393" ca="1">INDEX('Lorri 401b'!L:L,MATCH('Retirement Calculator'!A393,'Lorri 401b'!N:N,0),0)</f>
        <v>3170352.2071148246</v>
      </c>
      <c r="S393" s="25">
        <f t="shared" ca="1" si="267"/>
        <v>4436461.0402243827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1262953.6750604874</v>
      </c>
      <c r="R394" s="25">
        <f t="array" aca="1" ref="R394" ca="1">INDEX('Lorri 401b'!L:L,MATCH('Retirement Calculator'!A394,'Lorri 401b'!N:N,0),0)</f>
        <v>3161816.4740319136</v>
      </c>
      <c r="S394" s="25">
        <f t="shared" ca="1" si="267"/>
        <v>4424770.1490924004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1259785.3705195449</v>
      </c>
      <c r="R395" s="25">
        <f t="array" aca="1" ref="R395" ca="1">INDEX('Lorri 401b'!L:L,MATCH('Retirement Calculator'!A395,'Lorri 401b'!N:N,0),0)</f>
        <v>3153245.1753944904</v>
      </c>
      <c r="S395" s="25">
        <f t="shared" ca="1" si="267"/>
        <v>4413030.5459140353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1256603.8647096818</v>
      </c>
      <c r="R396" s="25">
        <f t="array" aca="1" ref="R396" ca="1">INDEX('Lorri 401b'!L:L,MATCH('Retirement Calculator'!A396,'Lorri 401b'!N:N,0),0)</f>
        <v>3144638.1630127444</v>
      </c>
      <c r="S396" s="25">
        <f t="shared" ca="1" si="267"/>
        <v>4401242.0277224258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1253409.102625611</v>
      </c>
      <c r="R397" s="25">
        <f t="array" aca="1" ref="R397" ca="1">INDEX('Lorri 401b'!L:L,MATCH('Retirement Calculator'!A397,'Lorri 401b'!N:N,0),0)</f>
        <v>3135995.288079408</v>
      </c>
      <c r="S397" s="25">
        <f t="shared" ca="1" si="267"/>
        <v>4389404.3907050192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1250201.0290328567</v>
      </c>
      <c r="R398" s="25">
        <f t="array" aca="1" ref="R398" ca="1">INDEX('Lorri 401b'!L:L,MATCH('Retirement Calculator'!A398,'Lorri 401b'!N:N,0),0)</f>
        <v>3127316.4011671827</v>
      </c>
      <c r="S398" s="25">
        <f t="shared" ca="1" si="267"/>
        <v>4377517.4302000394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1246979.5884667991</v>
      </c>
      <c r="R399" s="25">
        <f t="array" aca="1" ref="R399" ca="1">INDEX('Lorri 401b'!L:L,MATCH('Retirement Calculator'!A399,'Lorri 401b'!N:N,0),0)</f>
        <v>3118601.3522261563</v>
      </c>
      <c r="S399" s="25">
        <f t="shared" ca="1" si="267"/>
        <v>4365580.9406929556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1243744.7252317164</v>
      </c>
      <c r="R400" s="25">
        <f t="array" aca="1" ref="R400" ca="1">INDEX('Lorri 401b'!L:L,MATCH('Retirement Calculator'!A400,'Lorri 401b'!N:N,0),0)</f>
        <v>3109849.9905812088</v>
      </c>
      <c r="S400" s="25">
        <f t="shared" ca="1" si="267"/>
        <v>4353594.7158129252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1240496.3833998209</v>
      </c>
      <c r="R401" s="25">
        <f t="array" aca="1" ref="R401" ca="1">INDEX('Lorri 401b'!L:L,MATCH('Retirement Calculator'!A401,'Lorri 401b'!N:N,0),0)</f>
        <v>3101062.1649294076</v>
      </c>
      <c r="S401" s="25">
        <f t="shared" ca="1" si="267"/>
        <v>4341558.5483292285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1237234.5068102924</v>
      </c>
      <c r="R402" s="25">
        <f t="array" aca="1" ref="R402" ca="1">INDEX('Lorri 401b'!L:L,MATCH('Retirement Calculator'!A402,'Lorri 401b'!N:N,0),0)</f>
        <v>3092237.7233373905</v>
      </c>
      <c r="S402" s="25">
        <f t="shared" ca="1" si="267"/>
        <v>4329472.2301476831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1233959.0390683075</v>
      </c>
      <c r="R403" s="25">
        <f t="array" aca="1" ref="R403" ca="1">INDEX('Lorri 401b'!L:L,MATCH('Retirement Calculator'!A403,'Lorri 401b'!N:N,0),0)</f>
        <v>3083376.5132387402</v>
      </c>
      <c r="S403" s="25">
        <f t="shared" ca="1" si="267"/>
        <v>4317335.5523070479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1230669.9235440644</v>
      </c>
      <c r="R404" s="25">
        <f t="array" aca="1" ref="R404" ca="1">INDEX('Lorri 401b'!L:L,MATCH('Retirement Calculator'!A404,'Lorri 401b'!N:N,0),0)</f>
        <v>3074478.3814313454</v>
      </c>
      <c r="S404" s="25">
        <f t="shared" ca="1" si="267"/>
        <v>4305148.30497541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1227367.1033718036</v>
      </c>
      <c r="R405" s="25">
        <f t="array" aca="1" ref="R405" ca="1">INDEX('Lorri 401b'!L:L,MATCH('Retirement Calculator'!A405,'Lorri 401b'!N:N,0),0)</f>
        <v>3065543.1740747532</v>
      </c>
      <c r="S405" s="25">
        <f t="shared" ca="1" si="267"/>
        <v>4292910.2774465568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1224050.521448825</v>
      </c>
      <c r="R406" s="25">
        <f t="array" aca="1" ref="R406" ca="1">INDEX('Lorri 401b'!L:L,MATCH('Retirement Calculator'!A406,'Lorri 401b'!N:N,0),0)</f>
        <v>3056570.7366875084</v>
      </c>
      <c r="S406" s="25">
        <f t="shared" ca="1" si="267"/>
        <v>4280621.2581363339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1220720.1204345007</v>
      </c>
      <c r="R407" s="25">
        <f t="array" aca="1" ref="R407" ca="1">INDEX('Lorri 401b'!L:L,MATCH('Retirement Calculator'!A407,'Lorri 401b'!N:N,0),0)</f>
        <v>3047560.9141444834</v>
      </c>
      <c r="S407" s="25">
        <f t="shared" ca="1" si="267"/>
        <v>4268281.0345789846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1217375.8427492834</v>
      </c>
      <c r="R408" s="25">
        <f t="array" aca="1" ref="R408" ca="1">INDEX('Lorri 401b'!L:L,MATCH('Retirement Calculator'!A408,'Lorri 401b'!N:N,0),0)</f>
        <v>3038513.5506741959</v>
      </c>
      <c r="S408" s="25">
        <f t="shared" ca="1" si="267"/>
        <v>4255889.3934234791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1214017.6305737109</v>
      </c>
      <c r="R409" s="25">
        <f t="array" aca="1" ref="R409" ca="1">INDEX('Lorri 401b'!L:L,MATCH('Retirement Calculator'!A409,'Lorri 401b'!N:N,0),0)</f>
        <v>3029428.4898561155</v>
      </c>
      <c r="S409" s="25">
        <f t="shared" ca="1" si="267"/>
        <v>4243446.1204298269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1210645.425847407</v>
      </c>
      <c r="R410" s="25">
        <f t="array" aca="1" ref="R410" ca="1">INDEX('Lorri 401b'!L:L,MATCH('Retirement Calculator'!A410,'Lorri 401b'!N:N,0),0)</f>
        <v>3020305.5746179596</v>
      </c>
      <c r="S410" s="25">
        <f t="shared" ca="1" si="267"/>
        <v>4230951.000465367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1207259.1702680767</v>
      </c>
      <c r="R411" s="25">
        <f t="array" aca="1" ref="R411" ca="1">INDEX('Lorri 401b'!L:L,MATCH('Retirement Calculator'!A411,'Lorri 401b'!N:N,0),0)</f>
        <v>3011144.6472329781</v>
      </c>
      <c r="S411" s="25">
        <f t="shared" ca="1" si="267"/>
        <v>4218403.8175010551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1203858.8052904992</v>
      </c>
      <c r="R412" s="25">
        <f t="array" aca="1" ref="R412" ca="1">INDEX('Lorri 401b'!L:L,MATCH('Retirement Calculator'!A412,'Lorri 401b'!N:N,0),0)</f>
        <v>3001945.5493172258</v>
      </c>
      <c r="S412" s="25">
        <f t="shared" ca="1" si="267"/>
        <v>4205804.3546077255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1200444.2721255152</v>
      </c>
      <c r="R413" s="25">
        <f t="array" aca="1" ref="R413" ca="1">INDEX('Lorri 401b'!L:L,MATCH('Retirement Calculator'!A413,'Lorri 401b'!N:N,0),0)</f>
        <v>2992708.1218268247</v>
      </c>
      <c r="S413" s="25">
        <f t="shared" ca="1" si="267"/>
        <v>4193152.3939523399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1197015.5117390105</v>
      </c>
      <c r="R414" s="25">
        <f t="array" aca="1" ref="R414" ca="1">INDEX('Lorri 401b'!L:L,MATCH('Retirement Calculator'!A414,'Lorri 401b'!N:N,0),0)</f>
        <v>2983432.2050552135</v>
      </c>
      <c r="S414" s="25">
        <f t="shared" ca="1" si="267"/>
        <v>4180447.716794224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1193572.4648508953</v>
      </c>
      <c r="R415" s="25">
        <f t="array" aca="1" ref="R415" ca="1">INDEX('Lorri 401b'!L:L,MATCH('Retirement Calculator'!A415,'Lorri 401b'!N:N,0),0)</f>
        <v>2974117.6386303874</v>
      </c>
      <c r="S415" s="25">
        <f t="shared" ca="1" si="267"/>
        <v>4167690.1034812825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1190115.0719340798</v>
      </c>
      <c r="R416" s="25">
        <f t="array" aca="1" ref="R416" ca="1">INDEX('Lorri 401b'!L:L,MATCH('Retirement Calculator'!A416,'Lorri 401b'!N:N,0),0)</f>
        <v>2964764.2615121244</v>
      </c>
      <c r="S416" s="25">
        <f t="shared" ca="1" si="267"/>
        <v>4154879.3334462042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1186643.273213444</v>
      </c>
      <c r="R417" s="25">
        <f t="array" aca="1" ref="R417" ca="1">INDEX('Lorri 401b'!L:L,MATCH('Retirement Calculator'!A417,'Lorri 401b'!N:N,0),0)</f>
        <v>2955371.9119892023</v>
      </c>
      <c r="S417" s="25">
        <f t="shared" ca="1" si="267"/>
        <v>4142015.1852026461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1183157.0086648057</v>
      </c>
      <c r="R418" s="25">
        <f t="array" aca="1" ref="R418" ca="1">INDEX('Lorri 401b'!L:L,MATCH('Retirement Calculator'!A418,'Lorri 401b'!N:N,0),0)</f>
        <v>2945940.4276766009</v>
      </c>
      <c r="S418" s="25">
        <f t="shared" ca="1" si="267"/>
        <v>4129097.4363414068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1179656.2180138812</v>
      </c>
      <c r="R419" s="25">
        <f t="array" aca="1" ref="R419" ca="1">INDEX('Lorri 401b'!L:L,MATCH('Retirement Calculator'!A419,'Lorri 401b'!N:N,0),0)</f>
        <v>2936469.6455126973</v>
      </c>
      <c r="S419" s="25">
        <f t="shared" ca="1" si="267"/>
        <v>4116125.8635265785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1176140.8407352446</v>
      </c>
      <c r="R420" s="25">
        <f t="array" aca="1" ref="R420" ca="1">INDEX('Lorri 401b'!L:L,MATCH('Retirement Calculator'!A420,'Lorri 401b'!N:N,0),0)</f>
        <v>2926959.401756444</v>
      </c>
      <c r="S420" s="25">
        <f t="shared" ca="1" si="267"/>
        <v>4103100.2424916886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1172610.8160512804</v>
      </c>
      <c r="R421" s="25">
        <f t="array" aca="1" ref="R421" ca="1">INDEX('Lorri 401b'!L:L,MATCH('Retirement Calculator'!A421,'Lorri 401b'!N:N,0),0)</f>
        <v>2917409.5319845397</v>
      </c>
      <c r="S421" s="25">
        <f t="shared" ca="1" si="267"/>
        <v>4090020.3480358198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1169066.082931133</v>
      </c>
      <c r="R422" s="25">
        <f t="array" aca="1" ref="R422" ca="1">INDEX('Lorri 401b'!L:L,MATCH('Retirement Calculator'!A422,'Lorri 401b'!N:N,0),0)</f>
        <v>2907819.8710885858</v>
      </c>
      <c r="S422" s="25">
        <f t="shared" ca="1" si="267"/>
        <v>4076885.9540197188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1165506.5800896515</v>
      </c>
      <c r="R423" s="25">
        <f t="array" aca="1" ref="R423" ca="1">INDEX('Lorri 401b'!L:L,MATCH('Retirement Calculator'!A423,'Lorri 401b'!N:N,0),0)</f>
        <v>2898190.2532722321</v>
      </c>
      <c r="S423" s="25">
        <f t="shared" ca="1" si="267"/>
        <v>4063696.8333618836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1161932.2459863306</v>
      </c>
      <c r="R424" s="25">
        <f t="array" aca="1" ref="R424" ca="1">INDEX('Lorri 401b'!L:L,MATCH('Retirement Calculator'!A424,'Lorri 401b'!N:N,0),0)</f>
        <v>2888520.5120483101</v>
      </c>
      <c r="S424" s="25">
        <f t="shared" ca="1" si="267"/>
        <v>4050452.7580346409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1158343.0188242458</v>
      </c>
      <c r="R425" s="25">
        <f t="array" aca="1" ref="R425" ca="1">INDEX('Lorri 401b'!L:L,MATCH('Retirement Calculator'!A425,'Lorri 401b'!N:N,0),0)</f>
        <v>2878810.4802359552</v>
      </c>
      <c r="S425" s="25">
        <f t="shared" ca="1" si="267"/>
        <v>4037153.499060201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1154738.8365489857</v>
      </c>
      <c r="R426" s="25">
        <f t="array" aca="1" ref="R426" ca="1">INDEX('Lorri 401b'!L:L,MATCH('Retirement Calculator'!A426,'Lorri 401b'!N:N,0),0)</f>
        <v>2869059.9899577154</v>
      </c>
      <c r="S426" s="25">
        <f t="shared" ca="1" si="267"/>
        <v>4023798.8265067013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1151119.6368475787</v>
      </c>
      <c r="R427" s="25">
        <f t="array" aca="1" ref="R427" ca="1">INDEX('Lorri 401b'!L:L,MATCH('Retirement Calculator'!A427,'Lorri 401b'!N:N,0),0)</f>
        <v>2859268.8726366498</v>
      </c>
      <c r="S427" s="25">
        <f t="shared" ca="1" si="267"/>
        <v>4010388.5094842287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1147485.3571474159</v>
      </c>
      <c r="R428" s="25">
        <f t="array" aca="1" ref="R428" ca="1">INDEX('Lorri 401b'!L:L,MATCH('Retirement Calculator'!A428,'Lorri 401b'!N:N,0),0)</f>
        <v>2849436.958993413</v>
      </c>
      <c r="S428" s="25">
        <f t="shared" ca="1" si="267"/>
        <v>3996922.3161408287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1143835.934615169</v>
      </c>
      <c r="R429" s="25">
        <f t="array" aca="1" ref="R429" ca="1">INDEX('Lorri 401b'!L:L,MATCH('Retirement Calculator'!A429,'Lorri 401b'!N:N,0),0)</f>
        <v>2839564.0790433292</v>
      </c>
      <c r="S429" s="25">
        <f t="shared" ca="1" si="267"/>
        <v>3983400.0136584984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1140171.3061557044</v>
      </c>
      <c r="R430" s="25">
        <f t="array" aca="1" ref="R430" ca="1">INDEX('Lorri 401b'!L:L,MATCH('Retirement Calculator'!A430,'Lorri 401b'!N:N,0),0)</f>
        <v>2829650.0620934535</v>
      </c>
      <c r="S430" s="25">
        <f t="shared" ca="1" si="267"/>
        <v>3969821.3682491579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1136491.408410992</v>
      </c>
      <c r="R431" s="25">
        <f t="array" aca="1" ref="R431" ca="1">INDEX('Lorri 401b'!L:L,MATCH('Retirement Calculator'!A431,'Lorri 401b'!N:N,0),0)</f>
        <v>2819694.7367396201</v>
      </c>
      <c r="S431" s="25">
        <f t="shared" ca="1" si="267"/>
        <v>3956186.1451506121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1132796.1777590101</v>
      </c>
      <c r="R432" s="25">
        <f t="array" aca="1" ref="R432" ca="1">INDEX('Lorri 401b'!L:L,MATCH('Retirement Calculator'!A432,'Lorri 401b'!N:N,0),0)</f>
        <v>2809697.9308634792</v>
      </c>
      <c r="S432" s="25">
        <f t="shared" ca="1" si="267"/>
        <v>3942494.1086224895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1129085.5503126448</v>
      </c>
      <c r="R433" s="25">
        <f t="array" aca="1" ref="R433" ca="1">INDEX('Lorri 401b'!L:L,MATCH('Retirement Calculator'!A433,'Lorri 401b'!N:N,0),0)</f>
        <v>2799659.4716295209</v>
      </c>
      <c r="S433" s="25">
        <f t="shared" ca="1" si="267"/>
        <v>3928745.0219421657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1125359.4619185864</v>
      </c>
      <c r="R434" s="25">
        <f t="array" aca="1" ref="R434" ca="1">INDEX('Lorri 401b'!L:L,MATCH('Retirement Calculator'!A434,'Lorri 401b'!N:N,0),0)</f>
        <v>2789579.1854820875</v>
      </c>
      <c r="S434" s="25">
        <f t="shared" ca="1" si="267"/>
        <v>3914938.6474006739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1121617.8481562193</v>
      </c>
      <c r="R435" s="25">
        <f t="array" aca="1" ref="R435" ca="1">INDEX('Lorri 401b'!L:L,MATCH('Retirement Calculator'!A435,'Lorri 401b'!N:N,0),0)</f>
        <v>2779456.8981423732</v>
      </c>
      <c r="S435" s="25">
        <f t="shared" ca="1" si="267"/>
        <v>3901074.7462985925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1117860.6443365091</v>
      </c>
      <c r="R436" s="25">
        <f t="array" aca="1" ref="R436" ca="1">INDEX('Lorri 401b'!L:L,MATCH('Retirement Calculator'!A436,'Lorri 401b'!N:N,0),0)</f>
        <v>2769292.4346054103</v>
      </c>
      <c r="S436" s="25">
        <f t="shared" ca="1" si="267"/>
        <v>3887153.0789419194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1114087.7855008834</v>
      </c>
      <c r="R437" s="25">
        <f t="array" aca="1" ref="R437" ca="1">INDEX('Lorri 401b'!L:L,MATCH('Retirement Calculator'!A437,'Lorri 401b'!N:N,0),0)</f>
        <v>2759085.6191370431</v>
      </c>
      <c r="S437" s="25">
        <f t="shared" ca="1" si="267"/>
        <v>3873173.4046379263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1110299.2064201094</v>
      </c>
      <c r="R438" s="25">
        <f t="array" aca="1" ref="R438" ca="1">INDEX('Lorri 401b'!L:L,MATCH('Retirement Calculator'!A438,'Lorri 401b'!N:N,0),0)</f>
        <v>2748836.2752708914</v>
      </c>
      <c r="S438" s="25">
        <f t="shared" ca="1" si="267"/>
        <v>3859135.481691001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1106494.8415931654</v>
      </c>
      <c r="R439" s="25">
        <f t="array" aca="1" ref="R439" ca="1">INDEX('Lorri 401b'!L:L,MATCH('Retirement Calculator'!A439,'Lorri 401b'!N:N,0),0)</f>
        <v>2738544.225805297</v>
      </c>
      <c r="S439" s="25">
        <f t="shared" ca="1" si="267"/>
        <v>3845039.0673984624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1102674.6252461092</v>
      </c>
      <c r="R440" s="25">
        <f t="array" aca="1" ref="R440" ca="1">INDEX('Lorri 401b'!L:L,MATCH('Retirement Calculator'!A440,'Lorri 401b'!N:N,0),0)</f>
        <v>2728209.292800263</v>
      </c>
      <c r="S440" s="25">
        <f t="shared" ca="1" si="267"/>
        <v>3830883.918046372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1098838.4913309403</v>
      </c>
      <c r="R441" s="25">
        <f t="array" aca="1" ref="R441" ca="1">INDEX('Lorri 401b'!L:L,MATCH('Retirement Calculator'!A441,'Lorri 401b'!N:N,0),0)</f>
        <v>2717831.2975743744</v>
      </c>
      <c r="S441" s="25">
        <f t="shared" ca="1" si="267"/>
        <v>3816669.7889053146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1094986.3735244581</v>
      </c>
      <c r="R442" s="25">
        <f t="array" aca="1" ref="R442" ca="1">INDEX('Lorri 401b'!L:L,MATCH('Retirement Calculator'!A442,'Lorri 401b'!N:N,0),0)</f>
        <v>2707410.0607017111</v>
      </c>
      <c r="S442" s="25">
        <f t="shared" ca="1" si="267"/>
        <v>3802396.4342261693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1091118.2052271157</v>
      </c>
      <c r="R443" s="25">
        <f t="array" aca="1" ref="R443" ca="1">INDEX('Lorri 401b'!L:L,MATCH('Retirement Calculator'!A443,'Lorri 401b'!N:N,0),0)</f>
        <v>2696945.4020087454</v>
      </c>
      <c r="S443" s="25">
        <f t="shared" ca="1" si="267"/>
        <v>3788063.607235861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1087233.9195618676</v>
      </c>
      <c r="R444" s="25">
        <f t="array" aca="1" ref="R444" ca="1">INDEX('Lorri 401b'!L:L,MATCH('Retirement Calculator'!A444,'Lorri 401b'!N:N,0),0)</f>
        <v>2686437.1405712254</v>
      </c>
      <c r="S444" s="25">
        <f t="shared" ca="1" si="267"/>
        <v>3773671.060133093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1083333.4493730143</v>
      </c>
      <c r="R445" s="25">
        <f t="array" aca="1" ref="R445" ca="1">INDEX('Lorri 401b'!L:L,MATCH('Retirement Calculator'!A445,'Lorri 401b'!N:N,0),0)</f>
        <v>2675885.0947110495</v>
      </c>
      <c r="S445" s="25">
        <f t="shared" ca="1" si="267"/>
        <v>3759218.5440840637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1079416.7272250408</v>
      </c>
      <c r="R446" s="25">
        <f t="array" aca="1" ref="R446" ca="1">INDEX('Lorri 401b'!L:L,MATCH('Retirement Calculator'!A446,'Lorri 401b'!N:N,0),0)</f>
        <v>2665289.0819931226</v>
      </c>
      <c r="S446" s="25">
        <f t="shared" ca="1" si="267"/>
        <v>3744705.8092181636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1075483.6854014506</v>
      </c>
      <c r="R447" s="25">
        <f t="array" aca="1" ref="R447" ca="1">INDEX('Lorri 401b'!L:L,MATCH('Retirement Calculator'!A447,'Lorri 401b'!N:N,0),0)</f>
        <v>2654648.9192222045</v>
      </c>
      <c r="S447" s="25">
        <f t="shared" ca="1" si="267"/>
        <v>3730132.6046236549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1071534.2559035956</v>
      </c>
      <c r="R448" s="25">
        <f t="array" aca="1" ref="R448" ca="1">INDEX('Lorri 401b'!L:L,MATCH('Retirement Calculator'!A448,'Lorri 401b'!N:N,0),0)</f>
        <v>2643964.422439741</v>
      </c>
      <c r="S448" s="25">
        <f t="shared" ca="1" si="267"/>
        <v>3715498.6783433366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1067568.3704494995</v>
      </c>
      <c r="R449" s="25">
        <f t="array" aca="1" ref="R449" ca="1">INDEX('Lorri 401b'!L:L,MATCH('Retirement Calculator'!A449,'Lorri 401b'!N:N,0),0)</f>
        <v>2633235.4069206836</v>
      </c>
      <c r="S449" s="25">
        <f t="shared" ca="1" si="267"/>
        <v>3700803.7773701828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1063585.9604726778</v>
      </c>
      <c r="R450" s="25">
        <f t="array" aca="1" ref="R450" ca="1">INDEX('Lorri 401b'!L:L,MATCH('Retirement Calculator'!A450,'Lorri 401b'!N:N,0),0)</f>
        <v>2622461.6871702969</v>
      </c>
      <c r="S450" s="25">
        <f t="shared" ca="1" si="267"/>
        <v>3686047.6476429747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1059586.9571209529</v>
      </c>
      <c r="R451" s="25">
        <f t="array" aca="1" ref="R451" ca="1">INDEX('Lorri 401b'!L:L,MATCH('Retirement Calculator'!A451,'Lorri 401b'!N:N,0),0)</f>
        <v>2611643.0769209503</v>
      </c>
      <c r="S451" s="25">
        <f t="shared" ca="1" si="267"/>
        <v>3671230.034041903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1055571.2912552624</v>
      </c>
      <c r="R452" s="25">
        <f t="array" aca="1" ref="R452" ca="1">INDEX('Lorri 401b'!L:L,MATCH('Retirement Calculator'!A452,'Lorri 401b'!N:N,0),0)</f>
        <v>2600779.3891288978</v>
      </c>
      <c r="S452" s="25">
        <f t="shared" ca="1" si="267"/>
        <v>3656350.68038416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1051538.893448465</v>
      </c>
      <c r="R453" s="25">
        <f t="array" aca="1" ref="R453" ca="1">INDEX('Lorri 401b'!L:L,MATCH('Retirement Calculator'!A453,'Lorri 401b'!N:N,0),0)</f>
        <v>2589870.4359710454</v>
      </c>
      <c r="S453" s="25">
        <f t="shared" ca="1" si="267"/>
        <v>3641409.3294195104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1047489.6939841392</v>
      </c>
      <c r="R454" s="25">
        <f t="array" aca="1" ref="R454" ca="1">INDEX('Lorri 401b'!L:L,MATCH('Retirement Calculator'!A454,'Lorri 401b'!N:N,0),0)</f>
        <v>2578916.0288417018</v>
      </c>
      <c r="S454" s="25">
        <f t="shared" ca="1" si="267"/>
        <v>3626405.722825841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1043423.6228553788</v>
      </c>
      <c r="R455" s="25">
        <f t="array" aca="1" ref="R455" ca="1">INDEX('Lorri 401b'!L:L,MATCH('Retirement Calculator'!A455,'Lorri 401b'!N:N,0),0)</f>
        <v>2567915.9783493192</v>
      </c>
      <c r="S455" s="25">
        <f t="shared" ca="1" si="267"/>
        <v>3611339.601204698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1039340.6097635818</v>
      </c>
      <c r="R456" s="25">
        <f t="array" aca="1" ref="R456" ca="1">INDEX('Lorri 401b'!L:L,MATCH('Retirement Calculator'!A456,'Lorri 401b'!N:N,0),0)</f>
        <v>2556870.0943132183</v>
      </c>
      <c r="S456" s="25">
        <f t="shared" ca="1" si="267"/>
        <v>3596210.7040768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1035240.5841172356</v>
      </c>
      <c r="R457" s="25">
        <f t="array" aca="1" ref="R457" ca="1">INDEX('Lorri 401b'!L:L,MATCH('Retirement Calculator'!A457,'Lorri 401b'!N:N,0),0)</f>
        <v>2545778.1857603006</v>
      </c>
      <c r="S457" s="25">
        <f t="shared" ca="1" si="267"/>
        <v>3581018.7698775362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1031123.4750306964</v>
      </c>
      <c r="R458" s="25">
        <f t="array" aca="1" ref="R458" ca="1">INDEX('Lorri 401b'!L:L,MATCH('Retirement Calculator'!A458,'Lorri 401b'!N:N,0),0)</f>
        <v>2534640.0609217454</v>
      </c>
      <c r="S458" s="25">
        <f t="shared" ca="1" si="267"/>
        <v>3565763.5359524419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1026989.2113229631</v>
      </c>
      <c r="R459" s="25">
        <f t="array" aca="1" ref="R459" ca="1">INDEX('Lorri 401b'!L:L,MATCH('Retirement Calculator'!A459,'Lorri 401b'!N:N,0),0)</f>
        <v>2523455.5272296965</v>
      </c>
      <c r="S459" s="25">
        <f t="shared" ca="1" si="267"/>
        <v>3550444.7385526597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1022837.7215164477</v>
      </c>
      <c r="R460" s="25">
        <f t="array" aca="1" ref="R460" ca="1">INDEX('Lorri 401b'!L:L,MATCH('Retirement Calculator'!A460,'Lorri 401b'!N:N,0),0)</f>
        <v>2512224.3913139305</v>
      </c>
      <c r="S460" s="25">
        <f t="shared" ca="1" si="267"/>
        <v>3535062.1128303781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1018668.9338357385</v>
      </c>
      <c r="R461" s="25">
        <f t="array" aca="1" ref="R461" ca="1">INDEX('Lorri 401b'!L:L,MATCH('Retirement Calculator'!A461,'Lorri 401b'!N:N,0),0)</f>
        <v>2500946.4589985157</v>
      </c>
      <c r="S461" s="25">
        <f t="shared" ca="1" si="267"/>
        <v>3519615.3928342541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1014482.7762063596</v>
      </c>
      <c r="R462" s="25">
        <f t="array" aca="1" ref="R462" ca="1">INDEX('Lorri 401b'!L:L,MATCH('Retirement Calculator'!A462,'Lorri 401b'!N:N,0),0)</f>
        <v>2489621.5352984532</v>
      </c>
      <c r="S462" s="25">
        <f t="shared" ca="1" si="267"/>
        <v>3504104.3115048129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1010279.176253525</v>
      </c>
      <c r="R463" s="25">
        <f t="array" aca="1" ref="R463" ca="1">INDEX('Lorri 401b'!L:L,MATCH('Retirement Calculator'!A463,'Lorri 401b'!N:N,0),0)</f>
        <v>2478249.4244163074</v>
      </c>
      <c r="S463" s="25">
        <f t="shared" ca="1" si="267"/>
        <v>3488528.6006698324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1006058.0613008869</v>
      </c>
      <c r="R464" s="25">
        <f t="array" aca="1" ref="R464" ca="1">INDEX('Lorri 401b'!L:L,MATCH('Retirement Calculator'!A464,'Lorri 401b'!N:N,0),0)</f>
        <v>2466829.9297388191</v>
      </c>
      <c r="S464" s="25">
        <f t="shared" ca="1" si="267"/>
        <v>3472887.9910397059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1001819.3583692795</v>
      </c>
      <c r="R465" s="25">
        <f t="array" aca="1" ref="R465" ca="1">INDEX('Lorri 401b'!L:L,MATCH('Retirement Calculator'!A465,'Lorri 401b'!N:N,0),0)</f>
        <v>2455362.8538335077</v>
      </c>
      <c r="S465" s="25">
        <f t="shared" ca="1" si="267"/>
        <v>3457182.2122027874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997562.99417545705</v>
      </c>
      <c r="R466" s="25">
        <f t="array" aca="1" ref="R466" ca="1">INDEX('Lorri 401b'!L:L,MATCH('Retirement Calculator'!A466,'Lorri 401b'!N:N,0),0)</f>
        <v>2443847.9984452575</v>
      </c>
      <c r="S466" s="25">
        <f t="shared" ca="1" si="267"/>
        <v>3441410.9926207145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993288.89513082698</v>
      </c>
      <c r="R467" s="25">
        <f t="array" aca="1" ref="R467" ca="1">INDEX('Lorri 401b'!L:L,MATCH('Retirement Calculator'!A467,'Lorri 401b'!N:N,0),0)</f>
        <v>2432285.1644928898</v>
      </c>
      <c r="S467" s="25">
        <f t="shared" ca="1" si="267"/>
        <v>3425574.0596237169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988996.98734017764</v>
      </c>
      <c r="R468" s="25">
        <f t="array" aca="1" ref="R468" ca="1">INDEX('Lorri 401b'!L:L,MATCH('Retirement Calculator'!A468,'Lorri 401b'!N:N,0),0)</f>
        <v>2420674.1520657204</v>
      </c>
      <c r="S468" s="25">
        <f t="shared" ca="1" si="267"/>
        <v>3409671.1394058978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984687.19660040061</v>
      </c>
      <c r="R469" s="25">
        <f t="array" aca="1" ref="R469" ca="1">INDEX('Lorri 401b'!L:L,MATCH('Retirement Calculator'!A469,'Lorri 401b'!N:N,0),0)</f>
        <v>2409014.7604201045</v>
      </c>
      <c r="S469" s="25">
        <f t="shared" ca="1" si="267"/>
        <v>3393701.9570205053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980359.44839920779</v>
      </c>
      <c r="R470" s="25">
        <f t="array" aca="1" ref="R470" ca="1">INDEX('Lorri 401b'!L:L,MATCH('Retirement Calculator'!A470,'Lorri 401b'!N:N,0),0)</f>
        <v>2397306.7879759655</v>
      </c>
      <c r="S470" s="25">
        <f t="shared" ca="1" si="267"/>
        <v>3377666.2363751736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976013.66791384341</v>
      </c>
      <c r="R471" s="25">
        <f t="array" aca="1" ref="R471" ca="1">INDEX('Lorri 401b'!L:L,MATCH('Retirement Calculator'!A471,'Lorri 401b'!N:N,0),0)</f>
        <v>2385550.0323133091</v>
      </c>
      <c r="S471" s="25">
        <f t="shared" ca="1" si="267"/>
        <v>3361563.7002271526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971649.78000978997</v>
      </c>
      <c r="R472" s="25">
        <f t="array" aca="1" ref="R472" ca="1">INDEX('Lorri 401b'!L:L,MATCH('Retirement Calculator'!A472,'Lorri 401b'!N:N,0),0)</f>
        <v>2373744.290168725</v>
      </c>
      <c r="S472" s="25">
        <f t="shared" ca="1" si="267"/>
        <v>3345394.0701785148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967267.70923946961</v>
      </c>
      <c r="R473" s="25">
        <f t="array" aca="1" ref="R473" ca="1">INDEX('Lorri 401b'!L:L,MATCH('Retirement Calculator'!A473,'Lorri 401b'!N:N,0),0)</f>
        <v>2361889.3574318718</v>
      </c>
      <c r="S473" s="25">
        <f t="shared" ca="1" si="267"/>
        <v>3329157.0666713417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962867.37984093965</v>
      </c>
      <c r="R474" s="25">
        <f t="array" aca="1" ref="R474" ca="1">INDEX('Lorri 401b'!L:L,MATCH('Retirement Calculator'!A474,'Lorri 401b'!N:N,0),0)</f>
        <v>2349985.0291419486</v>
      </c>
      <c r="S474" s="25">
        <f t="shared" ca="1" si="267"/>
        <v>3312852.4089828883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958448.71573658253</v>
      </c>
      <c r="R475" s="25">
        <f t="array" aca="1" ref="R475" ca="1">INDEX('Lorri 401b'!L:L,MATCH('Retirement Calculator'!A475,'Lorri 401b'!N:N,0),0)</f>
        <v>2338031.0994841503</v>
      </c>
      <c r="S475" s="25">
        <f t="shared" ca="1" si="267"/>
        <v>3296479.8152207327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954011.64053179056</v>
      </c>
      <c r="R476" s="25">
        <f t="array" aca="1" ref="R476" ca="1">INDEX('Lorri 401b'!L:L,MATCH('Retirement Calculator'!A476,'Lorri 401b'!N:N,0),0)</f>
        <v>2326027.3617861113</v>
      </c>
      <c r="S476" s="25">
        <f t="shared" ca="1" si="267"/>
        <v>3280039.0023179017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949556.07751364529</v>
      </c>
      <c r="R477" s="25">
        <f t="array" aca="1" ref="R477" ca="1">INDEX('Lorri 401b'!L:L,MATCH('Retirement Calculator'!A477,'Lorri 401b'!N:N,0),0)</f>
        <v>2313973.6085143303</v>
      </c>
      <c r="S477" s="25">
        <f t="shared" ca="1" si="267"/>
        <v>3263529.6860279758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945081.949649591</v>
      </c>
      <c r="R478" s="25">
        <f t="array" aca="1" ref="R478" ca="1">INDEX('Lorri 401b'!L:L,MATCH('Retirement Calculator'!A478,'Lorri 401b'!N:N,0),0)</f>
        <v>2301869.6312705837</v>
      </c>
      <c r="S478" s="25">
        <f t="shared" ca="1" si="267"/>
        <v>3246951.5809201747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940589.17958610319</v>
      </c>
      <c r="R479" s="25">
        <f t="array" aca="1" ref="R479" ca="1">INDEX('Lorri 401b'!L:L,MATCH('Retirement Calculator'!A479,'Lorri 401b'!N:N,0),0)</f>
        <v>2289715.2207883215</v>
      </c>
      <c r="S479" s="25">
        <f t="shared" ca="1" si="267"/>
        <v>3230304.4003744246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936077.68964735081</v>
      </c>
      <c r="R480" s="25">
        <f t="array" aca="1" ref="R480" ca="1">INDEX('Lorri 401b'!L:L,MATCH('Retirement Calculator'!A480,'Lorri 401b'!N:N,0),0)</f>
        <v>2277510.1669290499</v>
      </c>
      <c r="S480" s="25">
        <f t="shared" ca="1" si="267"/>
        <v>3213587.8565764008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931547.40183385368</v>
      </c>
      <c r="R481" s="25">
        <f t="array" aca="1" ref="R481" ca="1">INDEX('Lorri 401b'!L:L,MATCH('Retirement Calculator'!A481,'Lorri 401b'!N:N,0),0)</f>
        <v>2265254.258678698</v>
      </c>
      <c r="S481" s="25">
        <f t="shared" ca="1" si="267"/>
        <v>3196801.6605125517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926998.23782113369</v>
      </c>
      <c r="R482" s="25">
        <f t="array" aca="1" ref="R482" ca="1">INDEX('Lorri 401b'!L:L,MATCH('Retirement Calculator'!A482,'Lorri 401b'!N:N,0),0)</f>
        <v>2252947.2841439694</v>
      </c>
      <c r="S482" s="25">
        <f t="shared" ca="1" si="267"/>
        <v>3179945.5219651032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922430.11895836063</v>
      </c>
      <c r="R483" s="25">
        <f t="array" aca="1" ref="R483" ca="1">INDEX('Lorri 401b'!L:L,MATCH('Retirement Calculator'!A483,'Lorri 401b'!N:N,0),0)</f>
        <v>2240589.0305486796</v>
      </c>
      <c r="S483" s="25">
        <f t="shared" ca="1" si="267"/>
        <v>3163019.1495070402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917842.96626699273</v>
      </c>
      <c r="R484" s="25">
        <f t="array" aca="1" ref="R484" ca="1">INDEX('Lorri 401b'!L:L,MATCH('Retirement Calculator'!A484,'Lorri 401b'!N:N,0),0)</f>
        <v>2228179.2842300762</v>
      </c>
      <c r="S484" s="25">
        <f t="shared" ca="1" si="267"/>
        <v>3146022.2504970692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913236.70043941075</v>
      </c>
      <c r="R485" s="25">
        <f t="array" aca="1" ref="R485" ca="1">INDEX('Lorri 401b'!L:L,MATCH('Retirement Calculator'!A485,'Lorri 401b'!N:N,0),0)</f>
        <v>2215717.8306351453</v>
      </c>
      <c r="S485" s="25">
        <f t="shared" ca="1" si="267"/>
        <v>3128954.5310745561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908611.24183754716</v>
      </c>
      <c r="R486" s="25">
        <f t="array" aca="1" ref="R486" ca="1">INDEX('Lorri 401b'!L:L,MATCH('Retirement Calculator'!A486,'Lorri 401b'!N:N,0),0)</f>
        <v>2203204.454316902</v>
      </c>
      <c r="S486" s="25">
        <f t="shared" ca="1" si="267"/>
        <v>3111815.6961544491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903966.51049150922</v>
      </c>
      <c r="R487" s="25">
        <f t="array" aca="1" ref="R487" ca="1">INDEX('Lorri 401b'!L:L,MATCH('Retirement Calculator'!A487,'Lorri 401b'!N:N,0),0)</f>
        <v>2190638.9389306661</v>
      </c>
      <c r="S487" s="25">
        <f t="shared" ca="1" si="267"/>
        <v>3094605.4494221751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899302.42609819607</v>
      </c>
      <c r="R488" s="25">
        <f t="array" aca="1" ref="R488" ca="1">INDEX('Lorri 401b'!L:L,MATCH('Retirement Calculator'!A488,'Lorri 401b'!N:N,0),0)</f>
        <v>2178021.067230321</v>
      </c>
      <c r="S488" s="25">
        <f t="shared" ca="1" si="267"/>
        <v>3077323.4933285173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894618.9080199108</v>
      </c>
      <c r="R489" s="25">
        <f t="array" aca="1" ref="R489" ca="1">INDEX('Lorri 401b'!L:L,MATCH('Retirement Calculator'!A489,'Lorri 401b'!N:N,0),0)</f>
        <v>2165350.6210645577</v>
      </c>
      <c r="S489" s="25">
        <f t="shared" ca="1" si="267"/>
        <v>3059969.5290844683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889915.87528296595</v>
      </c>
      <c r="R490" s="25">
        <f t="array" aca="1" ref="R490" ca="1">INDEX('Lorri 401b'!L:L,MATCH('Retirement Calculator'!A490,'Lorri 401b'!N:N,0),0)</f>
        <v>2152627.3813731037</v>
      </c>
      <c r="S490" s="25">
        <f t="shared" ca="1" si="267"/>
        <v>3042543.2566560698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885193.24657628383</v>
      </c>
      <c r="R491" s="25">
        <f t="array" aca="1" ref="R491" ca="1">INDEX('Lorri 401b'!L:L,MATCH('Retirement Calculator'!A491,'Lorri 401b'!N:N,0),0)</f>
        <v>2139851.1281829355</v>
      </c>
      <c r="S491" s="25">
        <f t="shared" ca="1" si="267"/>
        <v>3025044.3747592196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880450.94024999056</v>
      </c>
      <c r="R492" s="25">
        <f t="array" aca="1" ref="R492" ca="1">INDEX('Lorri 401b'!L:L,MATCH('Retirement Calculator'!A492,'Lorri 401b'!N:N,0),0)</f>
        <v>2127021.640604475</v>
      </c>
      <c r="S492" s="25">
        <f t="shared" ca="1" si="267"/>
        <v>3007472.5808544657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875688.87431400444</v>
      </c>
      <c r="R493" s="25">
        <f t="array" aca="1" ref="R493" ca="1">INDEX('Lorri 401b'!L:L,MATCH('Retirement Calculator'!A493,'Lorri 401b'!N:N,0),0)</f>
        <v>2114138.6968277707</v>
      </c>
      <c r="S493" s="25">
        <f t="shared" ca="1" si="267"/>
        <v>2989827.5711417752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870906.96643661836</v>
      </c>
      <c r="R494" s="25">
        <f t="array" aca="1" ref="R494" ca="1">INDEX('Lorri 401b'!L:L,MATCH('Retirement Calculator'!A494,'Lorri 401b'!N:N,0),0)</f>
        <v>2101202.0741186636</v>
      </c>
      <c r="S494" s="25">
        <f t="shared" ca="1" si="267"/>
        <v>2972109.040555282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866105.13394307648</v>
      </c>
      <c r="R495" s="25">
        <f t="array" aca="1" ref="R495" ca="1">INDEX('Lorri 401b'!L:L,MATCH('Retirement Calculator'!A495,'Lorri 401b'!N:N,0),0)</f>
        <v>2088211.5488149351</v>
      </c>
      <c r="S495" s="25">
        <f t="shared" ca="1" si="267"/>
        <v>2954316.6827580119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861283.29381414491</v>
      </c>
      <c r="R496" s="25">
        <f t="array" aca="1" ref="R496" ca="1">INDEX('Lorri 401b'!L:L,MATCH('Retirement Calculator'!A496,'Lorri 401b'!N:N,0),0)</f>
        <v>2075166.8963224411</v>
      </c>
      <c r="S496" s="25">
        <f t="shared" ca="1" si="267"/>
        <v>2936450.1901365859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856441.36268467607</v>
      </c>
      <c r="R497" s="25">
        <f t="array" aca="1" ref="R497" ca="1">INDEX('Lorri 401b'!L:L,MATCH('Retirement Calculator'!A497,'Lorri 401b'!N:N,0),0)</f>
        <v>2062067.8911112284</v>
      </c>
      <c r="S497" s="25">
        <f t="shared" ca="1" si="267"/>
        <v>2918509.2537959046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851579.25684216782</v>
      </c>
      <c r="R498" s="25">
        <f t="array" aca="1" ref="R498" ca="1">INDEX('Lorri 401b'!L:L,MATCH('Retirement Calculator'!A498,'Lorri 401b'!N:N,0),0)</f>
        <v>2048914.3067116356</v>
      </c>
      <c r="S498" s="25">
        <f t="shared" ca="1" si="267"/>
        <v>2900493.5635538036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846696.89222531579</v>
      </c>
      <c r="R499" s="25">
        <f t="array" aca="1" ref="R499" ca="1">INDEX('Lorri 401b'!L:L,MATCH('Retirement Calculator'!A499,'Lorri 401b'!N:N,0),0)</f>
        <v>2035705.9157103777</v>
      </c>
      <c r="S499" s="25">
        <f t="shared" ca="1" si="267"/>
        <v>2882402.8079356933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841794.18442256015</v>
      </c>
      <c r="R500" s="25">
        <f t="array" aca="1" ref="R500" ca="1">INDEX('Lorri 401b'!L:L,MATCH('Retirement Calculator'!A500,'Lorri 401b'!N:N,0),0)</f>
        <v>2022442.4897466148</v>
      </c>
      <c r="S500" s="25">
        <f t="shared" ca="1" si="267"/>
        <v>2864236.6741691749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836871.04867062636</v>
      </c>
      <c r="R501" s="25">
        <f t="array" aca="1" ref="R501" ca="1">INDEX('Lorri 401b'!L:L,MATCH('Retirement Calculator'!A501,'Lorri 401b'!N:N,0),0)</f>
        <v>2009123.7995080028</v>
      </c>
      <c r="S501" s="25">
        <f t="shared" ca="1" si="267"/>
        <v>2845994.8481786293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831927.39985305956</v>
      </c>
      <c r="R502" s="25">
        <f t="array" aca="1" ref="R502" ca="1">INDEX('Lorri 401b'!L:L,MATCH('Retirement Calculator'!A502,'Lorri 401b'!N:N,0),0)</f>
        <v>1995749.6147267299</v>
      </c>
      <c r="S502" s="25">
        <f t="shared" ca="1" si="267"/>
        <v>2827677.0145797897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826963.15249875293</v>
      </c>
      <c r="R503" s="25">
        <f t="array" aca="1" ref="R503" ca="1">INDEX('Lorri 401b'!L:L,MATCH('Retirement Calculator'!A503,'Lorri 401b'!N:N,0),0)</f>
        <v>1982319.7041755351</v>
      </c>
      <c r="S503" s="25">
        <f t="shared" ca="1" si="267"/>
        <v>2809282.8566742879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821978.22078046994</v>
      </c>
      <c r="R504" s="25">
        <f t="array" aca="1" ref="R504" ca="1">INDEX('Lorri 401b'!L:L,MATCH('Retirement Calculator'!A504,'Lorri 401b'!N:N,0),0)</f>
        <v>1968833.8356637103</v>
      </c>
      <c r="S504" s="25">
        <f t="shared" ca="1" si="267"/>
        <v>2790812.0564441802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816972.51851336076</v>
      </c>
      <c r="R505" s="25">
        <f t="array" aca="1" ref="R505" ca="1">INDEX('Lorri 401b'!L:L,MATCH('Retirement Calculator'!A505,'Lorri 401b'!N:N,0),0)</f>
        <v>1955291.7760330862</v>
      </c>
      <c r="S505" s="25">
        <f t="shared" ca="1" si="267"/>
        <v>2772264.2945464468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811945.95915347198</v>
      </c>
      <c r="R506" s="25">
        <f t="array" aca="1" ref="R506" ca="1">INDEX('Lorri 401b'!L:L,MATCH('Retirement Calculator'!A506,'Lorri 401b'!N:N,0),0)</f>
        <v>1941693.2911540011</v>
      </c>
      <c r="S506" s="25">
        <f t="shared" ca="1" si="267"/>
        <v>2753639.2503074734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806898.45579625037</v>
      </c>
      <c r="R507" s="25">
        <f t="array" aca="1" ref="R507" ca="1">INDEX('Lorri 401b'!L:L,MATCH('Retirement Calculator'!A507,'Lorri 401b'!N:N,0),0)</f>
        <v>1928038.1459212531</v>
      </c>
      <c r="S507" s="25">
        <f t="shared" ca="1" si="267"/>
        <v>2734936.6017175037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801829.9211750403</v>
      </c>
      <c r="R508" s="25">
        <f t="array" aca="1" ref="R508" ca="1">INDEX('Lorri 401b'!L:L,MATCH('Retirement Calculator'!A508,'Lorri 401b'!N:N,0),0)</f>
        <v>1914326.1042500355</v>
      </c>
      <c r="S508" s="25">
        <f t="shared" ca="1" si="267"/>
        <v>2716156.0254250756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796740.26765957521</v>
      </c>
      <c r="R509" s="25">
        <f t="array" aca="1" ref="R509" ca="1">INDEX('Lorri 401b'!L:L,MATCH('Retirement Calculator'!A509,'Lorri 401b'!N:N,0),0)</f>
        <v>1900556.9290718543</v>
      </c>
      <c r="S509" s="25">
        <f t="shared" ca="1" si="267"/>
        <v>2697297.1967314295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791629.40725446236</v>
      </c>
      <c r="R510" s="25">
        <f t="array" aca="1" ref="R510" ca="1">INDEX('Lorri 401b'!L:L,MATCH('Retirement Calculator'!A510,'Lorri 401b'!N:N,0),0)</f>
        <v>1886730.3823304309</v>
      </c>
      <c r="S510" s="25">
        <f t="shared" ca="1" si="267"/>
        <v>2678359.7895848933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786497.25159766153</v>
      </c>
      <c r="R511" s="25">
        <f t="array" aca="1" ref="R511" ca="1">INDEX('Lorri 401b'!L:L,MATCH('Retirement Calculator'!A511,'Lorri 401b'!N:N,0),0)</f>
        <v>1872846.2249775848</v>
      </c>
      <c r="S511" s="25">
        <f t="shared" ca="1" si="267"/>
        <v>2659343.4765752461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781343.71195895737</v>
      </c>
      <c r="R512" s="25">
        <f t="array" aca="1" ref="R512" ca="1">INDEX('Lorri 401b'!L:L,MATCH('Retirement Calculator'!A512,'Lorri 401b'!N:N,0),0)</f>
        <v>1858904.2169691017</v>
      </c>
      <c r="S512" s="25">
        <f t="shared" ca="1" si="267"/>
        <v>2640247.9289280591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776168.69923842524</v>
      </c>
      <c r="R513" s="25">
        <f t="array" aca="1" ref="R513" ca="1">INDEX('Lorri 401b'!L:L,MATCH('Retirement Calculator'!A513,'Lorri 401b'!N:N,0),0)</f>
        <v>1844904.1172605834</v>
      </c>
      <c r="S513" s="25">
        <f t="shared" ca="1" si="267"/>
        <v>2621072.8164990088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770972.12396489095</v>
      </c>
      <c r="R514" s="25">
        <f t="array" aca="1" ref="R514" ca="1">INDEX('Lorri 401b'!L:L,MATCH('Retirement Calculator'!A514,'Lorri 401b'!N:N,0),0)</f>
        <v>1830845.6838032797</v>
      </c>
      <c r="S514" s="25">
        <f t="shared" ca="1" si="267"/>
        <v>2601817.8077681707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765753.89629438356</v>
      </c>
      <c r="R515" s="25">
        <f t="array" aca="1" ref="R515" ca="1">INDEX('Lorri 401b'!L:L,MATCH('Retirement Calculator'!A515,'Lorri 401b'!N:N,0),0)</f>
        <v>1816728.6735399037</v>
      </c>
      <c r="S515" s="25">
        <f t="shared" ca="1" si="267"/>
        <v>2582482.5698342873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760513.92600858235</v>
      </c>
      <c r="R516" s="25">
        <f t="array" aca="1" ref="R516" ca="1">INDEX('Lorri 401b'!L:L,MATCH('Retirement Calculator'!A516,'Lorri 401b'!N:N,0),0)</f>
        <v>1802552.8424004305</v>
      </c>
      <c r="S516" s="25">
        <f t="shared" ca="1" si="267"/>
        <v>2563066.7684090128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755252.12251325697</v>
      </c>
      <c r="R517" s="25">
        <f t="array" aca="1" ref="R517" ca="1">INDEX('Lorri 401b'!L:L,MATCH('Retirement Calculator'!A517,'Lorri 401b'!N:N,0),0)</f>
        <v>1788317.9452978759</v>
      </c>
      <c r="S517" s="25">
        <f t="shared" ca="1" si="267"/>
        <v>2543570.0678111329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749968.3948367011</v>
      </c>
      <c r="R518" s="25">
        <f t="array" aca="1" ref="R518" ca="1">INDEX('Lorri 401b'!L:L,MATCH('Retirement Calculator'!A518,'Lorri 401b'!N:N,0),0)</f>
        <v>1774023.7361240608</v>
      </c>
      <c r="S518" s="25">
        <f t="shared" ca="1" si="267"/>
        <v>2523992.130960762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744662.65162815957</v>
      </c>
      <c r="R519" s="25">
        <f t="array" aca="1" ref="R519" ca="1">INDEX('Lorri 401b'!L:L,MATCH('Retirement Calculator'!A519,'Lorri 401b'!N:N,0),0)</f>
        <v>1759669.9677453549</v>
      </c>
      <c r="S519" s="25">
        <f t="shared" ca="1" si="267"/>
        <v>2504332.6193735143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739334.80115624913</v>
      </c>
      <c r="R520" s="25">
        <f t="array" aca="1" ref="R520" ca="1">INDEX('Lorri 401b'!L:L,MATCH('Retirement Calculator'!A520,'Lorri 401b'!N:N,0),0)</f>
        <v>1745256.3919984042</v>
      </c>
      <c r="S520" s="25">
        <f t="shared" ca="1" si="267"/>
        <v>2484591.1931546535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733984.75130737235</v>
      </c>
      <c r="R521" s="25">
        <f t="array" aca="1" ref="R521" ca="1">INDEX('Lorri 401b'!L:L,MATCH('Retirement Calculator'!A521,'Lorri 401b'!N:N,0),0)</f>
        <v>1730782.7596858412</v>
      </c>
      <c r="S521" s="25">
        <f t="shared" ref="S521:S775" ca="1" si="527">SUM(Q521:R521)</f>
        <v>2464767.5109932134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728612.40958412527</v>
      </c>
      <c r="R522" s="25">
        <f t="array" aca="1" ref="R522" ca="1">INDEX('Lorri 401b'!L:L,MATCH('Retirement Calculator'!A522,'Lorri 401b'!N:N,0),0)</f>
        <v>1716248.820571976</v>
      </c>
      <c r="S522" s="25">
        <f t="shared" ca="1" si="527"/>
        <v>2444861.2301561013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723217.68310369807</v>
      </c>
      <c r="R523" s="25">
        <f t="array" aca="1" ref="R523" ca="1">INDEX('Lorri 401b'!L:L,MATCH('Retirement Calculator'!A523,'Lorri 401b'!N:N,0),0)</f>
        <v>1701654.3233784696</v>
      </c>
      <c r="S523" s="25">
        <f t="shared" ca="1" si="527"/>
        <v>2424872.0064821676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717800.47859626904</v>
      </c>
      <c r="R524" s="25">
        <f t="array" aca="1" ref="R524" ca="1">INDEX('Lorri 401b'!L:L,MATCH('Retirement Calculator'!A524,'Lorri 401b'!N:N,0),0)</f>
        <v>1686999.0157799902</v>
      </c>
      <c r="S524" s="25">
        <f t="shared" ca="1" si="527"/>
        <v>2404799.4943762594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712360.70240339241</v>
      </c>
      <c r="R525" s="25">
        <f t="array" aca="1" ref="R525" ca="1">INDEX('Lorri 401b'!L:L,MATCH('Retirement Calculator'!A525,'Lorri 401b'!N:N,0),0)</f>
        <v>1672282.6443998506</v>
      </c>
      <c r="S525" s="25">
        <f t="shared" ca="1" si="527"/>
        <v>2384643.3468032433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706898.26047637872</v>
      </c>
      <c r="R526" s="25">
        <f t="array" aca="1" ref="R526" ca="1">INDEX('Lorri 401b'!L:L,MATCH('Retirement Calculator'!A526,'Lorri 401b'!N:N,0),0)</f>
        <v>1657504.954805627</v>
      </c>
      <c r="S526" s="25">
        <f t="shared" ca="1" si="527"/>
        <v>2364403.2152820057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701413.05837466917</v>
      </c>
      <c r="R527" s="25">
        <f t="array" aca="1" ref="R527" ca="1">INDEX('Lorri 401b'!L:L,MATCH('Retirement Calculator'!A527,'Lorri 401b'!N:N,0),0)</f>
        <v>1642665.6915047609</v>
      </c>
      <c r="S527" s="25">
        <f t="shared" ca="1" si="527"/>
        <v>2344078.74987943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695905.00126420252</v>
      </c>
      <c r="R528" s="25">
        <f t="array" aca="1" ref="R528" ca="1">INDEX('Lorri 401b'!L:L,MATCH('Retirement Calculator'!A528,'Lorri 401b'!N:N,0),0)</f>
        <v>1627764.5979401411</v>
      </c>
      <c r="S528" s="25">
        <f t="shared" ca="1" si="527"/>
        <v>2323669.5992043437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690373.99391577556</v>
      </c>
      <c r="R529" s="25">
        <f t="array" aca="1" ref="R529" ca="1">INDEX('Lorri 401b'!L:L,MATCH('Retirement Calculator'!A529,'Lorri 401b'!N:N,0),0)</f>
        <v>1612801.4164856689</v>
      </c>
      <c r="S529" s="25">
        <f t="shared" ca="1" si="527"/>
        <v>2303175.4104014444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684819.9407033968</v>
      </c>
      <c r="R530" s="25">
        <f t="array" aca="1" ref="R530" ca="1">INDEX('Lorri 401b'!L:L,MATCH('Retirement Calculator'!A530,'Lorri 401b'!N:N,0),0)</f>
        <v>1597775.8884418029</v>
      </c>
      <c r="S530" s="25">
        <f t="shared" ca="1" si="527"/>
        <v>2282595.8291451996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679242.74560263322</v>
      </c>
      <c r="R531" s="25">
        <f t="array" aca="1" ref="R531" ca="1">INDEX('Lorri 401b'!L:L,MATCH('Retirement Calculator'!A531,'Lorri 401b'!N:N,0),0)</f>
        <v>1582687.7540310875</v>
      </c>
      <c r="S531" s="25">
        <f t="shared" ca="1" si="527"/>
        <v>2261930.4996337206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673642.31218894979</v>
      </c>
      <c r="R532" s="25">
        <f t="array" aca="1" ref="R532" ca="1">INDEX('Lorri 401b'!L:L,MATCH('Retirement Calculator'!A532,'Lorri 401b'!N:N,0),0)</f>
        <v>1567536.7523936608</v>
      </c>
      <c r="S532" s="25">
        <f t="shared" ca="1" si="527"/>
        <v>2241179.0645826105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668018.54363604262</v>
      </c>
      <c r="R533" s="25">
        <f t="array" aca="1" ref="R533" ca="1">INDEX('Lorri 401b'!L:L,MATCH('Retirement Calculator'!A533,'Lorri 401b'!N:N,0),0)</f>
        <v>1552322.6215827449</v>
      </c>
      <c r="S533" s="25">
        <f t="shared" ca="1" si="527"/>
        <v>2220341.1652187873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662371.34271416499</v>
      </c>
      <c r="R534" s="25">
        <f t="array" aca="1" ref="R534" ca="1">INDEX('Lorri 401b'!L:L,MATCH('Retirement Calculator'!A534,'Lorri 401b'!N:N,0),0)</f>
        <v>1537045.0985601167</v>
      </c>
      <c r="S534" s="25">
        <f t="shared" ca="1" si="527"/>
        <v>2199416.4412742816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656700.6117884462</v>
      </c>
      <c r="R535" s="25">
        <f t="array" aca="1" ref="R535" ca="1">INDEX('Lorri 401b'!L:L,MATCH('Retirement Calculator'!A535,'Lorri 401b'!N:N,0),0)</f>
        <v>1521703.9191915609</v>
      </c>
      <c r="S535" s="25">
        <f t="shared" ca="1" si="527"/>
        <v>2178404.5309800073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651006.25281720364</v>
      </c>
      <c r="R536" s="25">
        <f t="array" aca="1" ref="R536" ca="1">INDEX('Lorri 401b'!L:L,MATCH('Retirement Calculator'!A536,'Lorri 401b'!N:N,0),0)</f>
        <v>1506298.8182423029</v>
      </c>
      <c r="S536" s="25">
        <f t="shared" ca="1" si="527"/>
        <v>2157305.0710595064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645288.1673502475</v>
      </c>
      <c r="R537" s="25">
        <f t="array" aca="1" ref="R537" ca="1">INDEX('Lorri 401b'!L:L,MATCH('Retirement Calculator'!A537,'Lorri 401b'!N:N,0),0)</f>
        <v>1490829.529372423</v>
      </c>
      <c r="S537" s="25">
        <f t="shared" ca="1" si="527"/>
        <v>2136117.6967226705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639546.25652717915</v>
      </c>
      <c r="R538" s="25">
        <f t="array" aca="1" ref="R538" ca="1">INDEX('Lorri 401b'!L:L,MATCH('Retirement Calculator'!A538,'Lorri 401b'!N:N,0),0)</f>
        <v>1475295.7851322517</v>
      </c>
      <c r="S538" s="25">
        <f t="shared" ca="1" si="527"/>
        <v>2114842.0416594306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633780.42107568134</v>
      </c>
      <c r="R539" s="25">
        <f t="array" aca="1" ref="R539" ca="1">INDEX('Lorri 401b'!L:L,MATCH('Retirement Calculator'!A539,'Lorri 401b'!N:N,0),0)</f>
        <v>1459697.3169577464</v>
      </c>
      <c r="S539" s="25">
        <f t="shared" ca="1" si="527"/>
        <v>2093477.7380334279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627990.56130980223</v>
      </c>
      <c r="R540" s="25">
        <f t="array" aca="1" ref="R540" ca="1">INDEX('Lorri 401b'!L:L,MATCH('Retirement Calculator'!A540,'Lorri 401b'!N:N,0),0)</f>
        <v>1444033.8551658473</v>
      </c>
      <c r="S540" s="25">
        <f t="shared" ca="1" si="527"/>
        <v>2072024.4164756495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622176.57712823199</v>
      </c>
      <c r="R541" s="25">
        <f t="array" aca="1" ref="R541" ca="1">INDEX('Lorri 401b'!L:L,MATCH('Retirement Calculator'!A541,'Lorri 401b'!N:N,0),0)</f>
        <v>1428305.1289498154</v>
      </c>
      <c r="S541" s="25">
        <f t="shared" ca="1" si="527"/>
        <v>2050481.7060780474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616338.36801257182</v>
      </c>
      <c r="R542" s="25">
        <f t="array" aca="1" ref="R542" ca="1">INDEX('Lorri 401b'!L:L,MATCH('Retirement Calculator'!A542,'Lorri 401b'!N:N,0),0)</f>
        <v>1412510.8663745502</v>
      </c>
      <c r="S542" s="25">
        <f t="shared" ca="1" si="527"/>
        <v>2028849.2343871221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610475.83302559645</v>
      </c>
      <c r="R543" s="25">
        <f t="array" aca="1" ref="R543" ca="1">INDEX('Lorri 401b'!L:L,MATCH('Retirement Calculator'!A543,'Lorri 401b'!N:N,0),0)</f>
        <v>1396650.7943718878</v>
      </c>
      <c r="S543" s="25">
        <f t="shared" ca="1" si="527"/>
        <v>2007126.6273974841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604588.87080950872</v>
      </c>
      <c r="R544" s="25">
        <f t="array" aca="1" ref="R544" ca="1">INDEX('Lorri 401b'!L:L,MATCH('Retirement Calculator'!A544,'Lorri 401b'!N:N,0),0)</f>
        <v>1380724.6387358811</v>
      </c>
      <c r="S544" s="25">
        <f t="shared" ca="1" si="527"/>
        <v>1985313.5095453898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598677.37958418729</v>
      </c>
      <c r="R545" s="25">
        <f t="array" aca="1" ref="R545" ca="1">INDEX('Lorri 401b'!L:L,MATCH('Retirement Calculator'!A545,'Lorri 401b'!N:N,0),0)</f>
        <v>1364732.1241180575</v>
      </c>
      <c r="S545" s="25">
        <f t="shared" ca="1" si="527"/>
        <v>1963409.5037022447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592741.25714542693</v>
      </c>
      <c r="R546" s="25">
        <f t="array" aca="1" ref="R546" ca="1">INDEX('Lorri 401b'!L:L,MATCH('Retirement Calculator'!A546,'Lorri 401b'!N:N,0),0)</f>
        <v>1348672.9740226599</v>
      </c>
      <c r="S546" s="25">
        <f t="shared" ca="1" si="527"/>
        <v>1941414.2311680869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586780.40086317179</v>
      </c>
      <c r="R547" s="25">
        <f t="array" aca="1" ref="R547" ca="1">INDEX('Lorri 401b'!L:L,MATCH('Retirement Calculator'!A547,'Lorri 401b'!N:N,0),0)</f>
        <v>1332546.9108018647</v>
      </c>
      <c r="S547" s="25">
        <f t="shared" ca="1" si="527"/>
        <v>1919327.3116650365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580794.70767974062</v>
      </c>
      <c r="R548" s="25">
        <f t="array" aca="1" ref="R548" ca="1">INDEX('Lorri 401b'!L:L,MATCH('Retirement Calculator'!A548,'Lorri 401b'!N:N,0),0)</f>
        <v>1316353.6556509829</v>
      </c>
      <c r="S548" s="25">
        <f t="shared" ca="1" si="527"/>
        <v>1897148.3633307235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574784.07410804508</v>
      </c>
      <c r="R549" s="25">
        <f t="array" aca="1" ref="R549" ca="1">INDEX('Lorri 401b'!L:L,MATCH('Retirement Calculator'!A549,'Lorri 401b'!N:N,0),0)</f>
        <v>1300092.9286036391</v>
      </c>
      <c r="S549" s="25">
        <f t="shared" ca="1" si="527"/>
        <v>1874877.0027116842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568748.39622980088</v>
      </c>
      <c r="R550" s="25">
        <f t="array" aca="1" ref="R550" ca="1">INDEX('Lorri 401b'!L:L,MATCH('Retirement Calculator'!A550,'Lorri 401b'!N:N,0),0)</f>
        <v>1283764.4485269315</v>
      </c>
      <c r="S550" s="25">
        <f t="shared" ca="1" si="527"/>
        <v>1852512.8447567322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562687.56969373068</v>
      </c>
      <c r="R551" s="25">
        <f t="array" aca="1" ref="R551" ca="1">INDEX('Lorri 401b'!L:L,MATCH('Retirement Calculator'!A551,'Lorri 401b'!N:N,0),0)</f>
        <v>1267367.9331165708</v>
      </c>
      <c r="S551" s="25">
        <f t="shared" ca="1" si="527"/>
        <v>1830055.5028103015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556601.48971376009</v>
      </c>
      <c r="R552" s="25">
        <f t="array" aca="1" ref="R552" ca="1">INDEX('Lorri 401b'!L:L,MATCH('Retirement Calculator'!A552,'Lorri 401b'!N:N,0),0)</f>
        <v>1250903.0988920003</v>
      </c>
      <c r="S552" s="25">
        <f t="shared" ca="1" si="527"/>
        <v>1807504.5886057604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550490.05106720631</v>
      </c>
      <c r="R553" s="25">
        <f t="array" aca="1" ref="R553" ca="1">INDEX('Lorri 401b'!L:L,MATCH('Retirement Calculator'!A553,'Lorri 401b'!N:N,0),0)</f>
        <v>1234369.661191494</v>
      </c>
      <c r="S553" s="25">
        <f t="shared" ca="1" si="527"/>
        <v>1784859.7122587003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544353.14809295861</v>
      </c>
      <c r="R554" s="25">
        <f t="array" aca="1" ref="R554" ca="1">INDEX('Lorri 401b'!L:L,MATCH('Retirement Calculator'!A554,'Lorri 401b'!N:N,0),0)</f>
        <v>1217767.3341672355</v>
      </c>
      <c r="S554" s="25">
        <f t="shared" ca="1" si="527"/>
        <v>1762120.4822601941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538190.67468965147</v>
      </c>
      <c r="R555" s="25">
        <f t="array" aca="1" ref="R555" ca="1">INDEX('Lorri 401b'!L:L,MATCH('Retirement Calculator'!A555,'Lorri 401b'!N:N,0),0)</f>
        <v>1201095.830780376</v>
      </c>
      <c r="S555" s="25">
        <f t="shared" ca="1" si="527"/>
        <v>1739286.5054700274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532002.52431383054</v>
      </c>
      <c r="R556" s="25">
        <f t="array" aca="1" ref="R556" ca="1">INDEX('Lorri 401b'!L:L,MATCH('Retirement Calculator'!A556,'Lorri 401b'!N:N,0),0)</f>
        <v>1184354.8627960712</v>
      </c>
      <c r="S556" s="25">
        <f t="shared" ca="1" si="527"/>
        <v>1716357.3871099018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525788.58997811039</v>
      </c>
      <c r="R557" s="25">
        <f t="array" aca="1" ref="R557" ca="1">INDEX('Lorri 401b'!L:L,MATCH('Retirement Calculator'!A557,'Lorri 401b'!N:N,0),0)</f>
        <v>1167544.1407784985</v>
      </c>
      <c r="S557" s="25">
        <f t="shared" ca="1" si="527"/>
        <v>1693332.7307566088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519548.76424932474</v>
      </c>
      <c r="R558" s="25">
        <f t="array" aca="1" ref="R558" ca="1">INDEX('Lorri 401b'!L:L,MATCH('Retirement Calculator'!A558,'Lorri 401b'!N:N,0),0)</f>
        <v>1150663.3740858526</v>
      </c>
      <c r="S558" s="25">
        <f t="shared" ca="1" si="527"/>
        <v>1670212.1383351774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513282.93924666918</v>
      </c>
      <c r="R559" s="25">
        <f t="array" aca="1" ref="R559" ca="1">INDEX('Lorri 401b'!L:L,MATCH('Retirement Calculator'!A559,'Lorri 401b'!N:N,0),0)</f>
        <v>1133712.2708653207</v>
      </c>
      <c r="S559" s="25">
        <f t="shared" ca="1" si="527"/>
        <v>1646995.2101119899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506991.00663983589</v>
      </c>
      <c r="R560" s="25">
        <f t="array" aca="1" ref="R560" ca="1">INDEX('Lorri 401b'!L:L,MATCH('Retirement Calculator'!A560,'Lorri 401b'!N:N,0),0)</f>
        <v>1116690.5380480366</v>
      </c>
      <c r="S560" s="25">
        <f t="shared" ca="1" si="527"/>
        <v>1623681.5446878725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500672.8576471408</v>
      </c>
      <c r="R561" s="25">
        <f t="array" aca="1" ref="R561" ca="1">INDEX('Lorri 401b'!L:L,MATCH('Retirement Calculator'!A561,'Lorri 401b'!N:N,0),0)</f>
        <v>1099597.8813440138</v>
      </c>
      <c r="S561" s="25">
        <f t="shared" ca="1" si="527"/>
        <v>1600270.7389911546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494328.38303364278</v>
      </c>
      <c r="R562" s="25">
        <f t="array" aca="1" ref="R562" ca="1">INDEX('Lorri 401b'!L:L,MATCH('Retirement Calculator'!A562,'Lorri 401b'!N:N,0),0)</f>
        <v>1082434.0052370576</v>
      </c>
      <c r="S562" s="25">
        <f t="shared" ca="1" si="527"/>
        <v>1576762.3882707004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487957.4731092552</v>
      </c>
      <c r="R563" s="25">
        <f t="array" aca="1" ref="R563" ca="1">INDEX('Lorri 401b'!L:L,MATCH('Retirement Calculator'!A563,'Lorri 401b'!N:N,0),0)</f>
        <v>1065198.6129796556</v>
      </c>
      <c r="S563" s="25">
        <f t="shared" ca="1" si="527"/>
        <v>1553156.0860889107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481560.0177268493</v>
      </c>
      <c r="R564" s="25">
        <f t="array" aca="1" ref="R564" ca="1">INDEX('Lorri 401b'!L:L,MATCH('Retirement Calculator'!A564,'Lorri 401b'!N:N,0),0)</f>
        <v>1047891.406587848</v>
      </c>
      <c r="S564" s="25">
        <f t="shared" ca="1" si="527"/>
        <v>1529451.4243146973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475135.90628035006</v>
      </c>
      <c r="R565" s="25">
        <f t="array" aca="1" ref="R565" ca="1">INDEX('Lorri 401b'!L:L,MATCH('Retirement Calculator'!A565,'Lorri 401b'!N:N,0),0)</f>
        <v>1030512.0868360744</v>
      </c>
      <c r="S565" s="25">
        <f t="shared" ca="1" si="527"/>
        <v>1505647.9931164244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468685.02770282375</v>
      </c>
      <c r="R566" s="25">
        <f t="array" aca="1" ref="R566" ca="1">INDEX('Lorri 401b'!L:L,MATCH('Retirement Calculator'!A566,'Lorri 401b'!N:N,0),0)</f>
        <v>1013060.3532520019</v>
      </c>
      <c r="S566" s="25">
        <f t="shared" ca="1" si="527"/>
        <v>1481745.3809548258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462207.27046455775</v>
      </c>
      <c r="R567" s="25">
        <f t="array" aca="1" ref="R567" ca="1">INDEX('Lorri 401b'!L:L,MATCH('Retirement Calculator'!A567,'Lorri 401b'!N:N,0),0)</f>
        <v>995535.90411132912</v>
      </c>
      <c r="S567" s="25">
        <f t="shared" ca="1" si="527"/>
        <v>1457743.1745758869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455702.52257113229</v>
      </c>
      <c r="R568" s="25">
        <f t="array" aca="1" ref="R568" ca="1">INDEX('Lorri 401b'!L:L,MATCH('Retirement Calculator'!A568,'Lorri 401b'!N:N,0),0)</f>
        <v>977938.43643257022</v>
      </c>
      <c r="S568" s="25">
        <f t="shared" ca="1" si="527"/>
        <v>1433640.9590037025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449170.67156148423</v>
      </c>
      <c r="R569" s="25">
        <f t="array" aca="1" ref="R569" ca="1">INDEX('Lorri 401b'!L:L,MATCH('Retirement Calculator'!A569,'Lorri 401b'!N:N,0),0)</f>
        <v>960267.64597181638</v>
      </c>
      <c r="S569" s="25">
        <f t="shared" ca="1" si="527"/>
        <v>1409438.3175333007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442611.60450596263</v>
      </c>
      <c r="R570" s="25">
        <f t="array" aca="1" ref="R570" ca="1">INDEX('Lorri 401b'!L:L,MATCH('Retirement Calculator'!A570,'Lorri 401b'!N:N,0),0)</f>
        <v>942523.22721747612</v>
      </c>
      <c r="S570" s="25">
        <f t="shared" ca="1" si="527"/>
        <v>1385134.8317234388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436025.20800437639</v>
      </c>
      <c r="R571" s="25">
        <f t="array" aca="1" ref="R571" ca="1">INDEX('Lorri 401b'!L:L,MATCH('Retirement Calculator'!A571,'Lorri 401b'!N:N,0),0)</f>
        <v>924704.87338499271</v>
      </c>
      <c r="S571" s="25">
        <f t="shared" ca="1" si="527"/>
        <v>1360730.081389369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429411.36818403355</v>
      </c>
      <c r="R572" s="25">
        <f t="array" aca="1" ref="R572" ca="1">INDEX('Lorri 401b'!L:L,MATCH('Retirement Calculator'!A572,'Lorri 401b'!N:N,0),0)</f>
        <v>906812.27641154069</v>
      </c>
      <c r="S572" s="25">
        <f t="shared" ca="1" si="527"/>
        <v>1336223.6445955741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422769.97069777257</v>
      </c>
      <c r="R573" s="25">
        <f t="array" aca="1" ref="R573" ca="1">INDEX('Lorri 401b'!L:L,MATCH('Retirement Calculator'!A573,'Lorri 401b'!N:N,0),0)</f>
        <v>888845.12695069925</v>
      </c>
      <c r="S573" s="25">
        <f t="shared" ca="1" si="527"/>
        <v>1311615.0976484718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416100.9007219855</v>
      </c>
      <c r="R574" s="25">
        <f t="array" aca="1" ref="R574" ca="1">INDEX('Lorri 401b'!L:L,MATCH('Retirement Calculator'!A574,'Lorri 401b'!N:N,0),0)</f>
        <v>870803.11436710437</v>
      </c>
      <c r="S574" s="25">
        <f t="shared" ca="1" si="527"/>
        <v>1286904.01508909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409404.04295463266</v>
      </c>
      <c r="R575" s="25">
        <f t="array" aca="1" ref="R575" ca="1">INDEX('Lorri 401b'!L:L,MATCH('Retirement Calculator'!A575,'Lorri 401b'!N:N,0),0)</f>
        <v>852685.92673107772</v>
      </c>
      <c r="S575" s="25">
        <f t="shared" ca="1" si="527"/>
        <v>1262089.9696857105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402679.28161324922</v>
      </c>
      <c r="R576" s="25">
        <f t="array" aca="1" ref="R576" ca="1">INDEX('Lorri 401b'!L:L,MATCH('Retirement Calculator'!A576,'Lorri 401b'!N:N,0),0)</f>
        <v>834493.25081323425</v>
      </c>
      <c r="S576" s="25">
        <f t="shared" ca="1" si="527"/>
        <v>1237172.5324264835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395926.50043294334</v>
      </c>
      <c r="R577" s="25">
        <f t="array" aca="1" ref="R577" ca="1">INDEX('Lorri 401b'!L:L,MATCH('Retirement Calculator'!A577,'Lorri 401b'!N:N,0),0)</f>
        <v>816224.77207906661</v>
      </c>
      <c r="S577" s="25">
        <f t="shared" ca="1" si="527"/>
        <v>1212151.2725120098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389145.58266438619</v>
      </c>
      <c r="R578" s="25">
        <f t="array" aca="1" ref="R578" ca="1">INDEX('Lorri 401b'!L:L,MATCH('Retirement Calculator'!A578,'Lorri 401b'!N:N,0),0)</f>
        <v>797880.17468350648</v>
      </c>
      <c r="S578" s="25">
        <f t="shared" ca="1" si="527"/>
        <v>1187025.7573478927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382336.41107179335</v>
      </c>
      <c r="R579" s="25">
        <f t="array" aca="1" ref="R579" ca="1">INDEX('Lorri 401b'!L:L,MATCH('Retirement Calculator'!A579,'Lorri 401b'!N:N,0),0)</f>
        <v>779459.14146546496</v>
      </c>
      <c r="S579" s="25">
        <f t="shared" ca="1" si="527"/>
        <v>1161795.5525372582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375498.86793089804</v>
      </c>
      <c r="R580" s="25">
        <f t="array" aca="1" ref="R580" ca="1">INDEX('Lorri 401b'!L:L,MATCH('Retirement Calculator'!A580,'Lorri 401b'!N:N,0),0)</f>
        <v>760961.35394234827</v>
      </c>
      <c r="S580" s="25">
        <f t="shared" ca="1" si="527"/>
        <v>1136460.2218732464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368632.83502691565</v>
      </c>
      <c r="R581" s="25">
        <f t="array" aca="1" ref="R581" ca="1">INDEX('Lorri 401b'!L:L,MATCH('Retirement Calculator'!A581,'Lorri 401b'!N:N,0),0)</f>
        <v>742386.49230455188</v>
      </c>
      <c r="S581" s="25">
        <f t="shared" ca="1" si="527"/>
        <v>1111019.3273314675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361738.19365250005</v>
      </c>
      <c r="R582" s="25">
        <f t="array" aca="1" ref="R582" ca="1">INDEX('Lorri 401b'!L:L,MATCH('Retirement Calculator'!A582,'Lorri 401b'!N:N,0),0)</f>
        <v>723734.23540993128</v>
      </c>
      <c r="S582" s="25">
        <f t="shared" ca="1" si="527"/>
        <v>1085472.4290624312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354814.82460569101</v>
      </c>
      <c r="R583" s="25">
        <f t="array" aca="1" ref="R583" ca="1">INDEX('Lorri 401b'!L:L,MATCH('Retirement Calculator'!A583,'Lorri 401b'!N:N,0),0)</f>
        <v>705004.26077824971</v>
      </c>
      <c r="S583" s="25">
        <f t="shared" ca="1" si="527"/>
        <v>1059819.0853839407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347862.60818785365</v>
      </c>
      <c r="R584" s="25">
        <f t="array" aca="1" ref="R584" ca="1">INDEX('Lorri 401b'!L:L,MATCH('Retirement Calculator'!A584,'Lorri 401b'!N:N,0),0)</f>
        <v>686196.24458560278</v>
      </c>
      <c r="S584" s="25">
        <f t="shared" ca="1" si="527"/>
        <v>1034058.8527734564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340881.42420160864</v>
      </c>
      <c r="R585" s="25">
        <f t="array" aca="1" ref="R585" ca="1">INDEX('Lorri 401b'!L:L,MATCH('Retirement Calculator'!A585,'Lorri 401b'!N:N,0),0)</f>
        <v>667309.86165881983</v>
      </c>
      <c r="S585" s="25">
        <f t="shared" ca="1" si="527"/>
        <v>1008191.2858604285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333871.15194875421</v>
      </c>
      <c r="R586" s="25">
        <f t="array" aca="1" ref="R586" ca="1">INDEX('Lorri 401b'!L:L,MATCH('Retirement Calculator'!A586,'Lorri 401b'!N:N,0),0)</f>
        <v>648344.78546984214</v>
      </c>
      <c r="S586" s="25">
        <f t="shared" ca="1" si="527"/>
        <v>982215.93741859635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326831.6702281796</v>
      </c>
      <c r="R587" s="25">
        <f t="array" aca="1" ref="R587" ca="1">INDEX('Lorri 401b'!L:L,MATCH('Retirement Calculator'!A587,'Lorri 401b'!N:N,0),0)</f>
        <v>629300.68813007686</v>
      </c>
      <c r="S587" s="25">
        <f t="shared" ca="1" si="527"/>
        <v>956132.35835825652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319762.85733376927</v>
      </c>
      <c r="R588" s="25">
        <f t="array" aca="1" ref="R588" ca="1">INDEX('Lorri 401b'!L:L,MATCH('Retirement Calculator'!A588,'Lorri 401b'!N:N,0),0)</f>
        <v>610177.24038472935</v>
      </c>
      <c r="S588" s="25">
        <f t="shared" ca="1" si="527"/>
        <v>929940.09771849867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312664.59105229884</v>
      </c>
      <c r="R589" s="25">
        <f t="array" aca="1" ref="R589" ca="1">INDEX('Lorri 401b'!L:L,MATCH('Retirement Calculator'!A589,'Lorri 401b'!N:N,0),0)</f>
        <v>590974.11160710943</v>
      </c>
      <c r="S589" s="25">
        <f t="shared" ca="1" si="527"/>
        <v>903638.70265940833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305536.74866132234</v>
      </c>
      <c r="R590" s="25">
        <f t="array" aca="1" ref="R590" ca="1">INDEX('Lorri 401b'!L:L,MATCH('Retirement Calculator'!A590,'Lorri 401b'!N:N,0),0)</f>
        <v>571690.96979291609</v>
      </c>
      <c r="S590" s="25">
        <f t="shared" ca="1" si="527"/>
        <v>877227.71845423849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298379.20692705008</v>
      </c>
      <c r="R591" s="25">
        <f t="array" aca="1" ref="R591" ca="1">INDEX('Lorri 401b'!L:L,MATCH('Retirement Calculator'!A591,'Lorri 401b'!N:N,0),0)</f>
        <v>552327.48155449715</v>
      </c>
      <c r="S591" s="25">
        <f t="shared" ca="1" si="527"/>
        <v>850706.68848154717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291191.84210221836</v>
      </c>
      <c r="R592" s="25">
        <f t="array" aca="1" ref="R592" ca="1">INDEX('Lorri 401b'!L:L,MATCH('Retirement Calculator'!A592,'Lorri 401b'!N:N,0),0)</f>
        <v>532883.31211508473</v>
      </c>
      <c r="S592" s="25">
        <f t="shared" ca="1" si="527"/>
        <v>824075.15421730303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283974.52992394986</v>
      </c>
      <c r="R593" s="25">
        <f t="array" aca="1" ref="R593" ca="1">INDEX('Lorri 401b'!L:L,MATCH('Retirement Calculator'!A593,'Lorri 401b'!N:N,0),0)</f>
        <v>513358.12530300807</v>
      </c>
      <c r="S593" s="25">
        <f t="shared" ca="1" si="527"/>
        <v>797332.65522695798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276727.1456116052</v>
      </c>
      <c r="R594" s="25">
        <f t="array" aca="1" ref="R594" ca="1">INDEX('Lorri 401b'!L:L,MATCH('Retirement Calculator'!A594,'Lorri 401b'!N:N,0),0)</f>
        <v>493751.58354588109</v>
      </c>
      <c r="S594" s="25">
        <f t="shared" ca="1" si="527"/>
        <v>770478.72915748623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269449.56386462582</v>
      </c>
      <c r="R595" s="25">
        <f t="array" aca="1" ref="R595" ca="1">INDEX('Lorri 401b'!L:L,MATCH('Retirement Calculator'!A595,'Lorri 401b'!N:N,0),0)</f>
        <v>474063.34786476608</v>
      </c>
      <c r="S595" s="25">
        <f t="shared" ca="1" si="527"/>
        <v>743512.9117293919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262141.65886036732</v>
      </c>
      <c r="R596" s="25">
        <f t="array" aca="1" ref="R596" ca="1">INDEX('Lorri 401b'!L:L,MATCH('Retirement Calculator'!A596,'Lorri 401b'!N:N,0),0)</f>
        <v>454293.07786831306</v>
      </c>
      <c r="S596" s="25">
        <f t="shared" ca="1" si="527"/>
        <v>716434.73672868032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254803.30425192442</v>
      </c>
      <c r="R597" s="25">
        <f t="array" aca="1" ref="R597" ca="1">INDEX('Lorri 401b'!L:L,MATCH('Retirement Calculator'!A597,'Lorri 401b'!N:N,0),0)</f>
        <v>434440.43174687482</v>
      </c>
      <c r="S597" s="25">
        <f t="shared" ca="1" si="527"/>
        <v>689243.73599879921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247434.37316594634</v>
      </c>
      <c r="R598" s="25">
        <f t="array" aca="1" ref="R598" ca="1">INDEX('Lorri 401b'!L:L,MATCH('Retirement Calculator'!A598,'Lorri 401b'!N:N,0),0)</f>
        <v>414505.06626659725</v>
      </c>
      <c r="S598" s="25">
        <f t="shared" ca="1" si="527"/>
        <v>661939.43943254359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240034.73820044336</v>
      </c>
      <c r="R599" s="25">
        <f t="array" aca="1" ref="R599" ca="1">INDEX('Lorri 401b'!L:L,MATCH('Retirement Calculator'!A599,'Lorri 401b'!N:N,0),0)</f>
        <v>394486.63676348521</v>
      </c>
      <c r="S599" s="25">
        <f t="shared" ca="1" si="527"/>
        <v>634521.3749639286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232604.2714225841</v>
      </c>
      <c r="R600" s="25">
        <f t="array" aca="1" ref="R600" ca="1">INDEX('Lorri 401b'!L:L,MATCH('Retirement Calculator'!A600,'Lorri 401b'!N:N,0),0)</f>
        <v>374384.79713744356</v>
      </c>
      <c r="S600" s="25">
        <f t="shared" ca="1" si="527"/>
        <v>606989.06856002763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225142.84436648377</v>
      </c>
      <c r="R601" s="25">
        <f t="array" aca="1" ref="R601" ca="1">INDEX('Lorri 401b'!L:L,MATCH('Retirement Calculator'!A601,'Lorri 401b'!N:N,0),0)</f>
        <v>354199.19984629337</v>
      </c>
      <c r="S601" s="25">
        <f t="shared" ca="1" si="527"/>
        <v>579342.04421277717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217650.32803098302</v>
      </c>
      <c r="R602" s="25">
        <f t="array" aca="1" ref="R602" ca="1">INDEX('Lorri 401b'!L:L,MATCH('Retirement Calculator'!A602,'Lorri 401b'!N:N,0),0)</f>
        <v>333929.49589976337</v>
      </c>
      <c r="S602" s="25">
        <f t="shared" ca="1" si="527"/>
        <v>551579.82393074641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210126.59287741769</v>
      </c>
      <c r="R603" s="25">
        <f t="array" aca="1" ref="R603" ca="1">INDEX('Lorri 401b'!L:L,MATCH('Retirement Calculator'!A603,'Lorri 401b'!N:N,0),0)</f>
        <v>313575.33485345618</v>
      </c>
      <c r="S603" s="25">
        <f t="shared" ca="1" si="527"/>
        <v>523701.92773087387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202571.50882737915</v>
      </c>
      <c r="R604" s="25">
        <f t="array" aca="1" ref="R604" ca="1">INDEX('Lorri 401b'!L:L,MATCH('Retirement Calculator'!A604,'Lorri 401b'!N:N,0),0)</f>
        <v>293136.36480278941</v>
      </c>
      <c r="S604" s="25">
        <f t="shared" ca="1" si="527"/>
        <v>495707.87363016856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194984.94526046547</v>
      </c>
      <c r="R605" s="25">
        <f t="array" aca="1" ref="R605" ca="1">INDEX('Lorri 401b'!L:L,MATCH('Retirement Calculator'!A605,'Lorri 401b'!N:N,0),0)</f>
        <v>272612.2323769115</v>
      </c>
      <c r="S605" s="25">
        <f t="shared" ca="1" si="527"/>
        <v>467597.17763737694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187366.77101202297</v>
      </c>
      <c r="R606" s="25">
        <f t="array" aca="1" ref="R606" ca="1">INDEX('Lorri 401b'!L:L,MATCH('Retirement Calculator'!A606,'Lorri 401b'!N:N,0),0)</f>
        <v>252002.58273259245</v>
      </c>
      <c r="S606" s="25">
        <f t="shared" ca="1" si="527"/>
        <v>439369.35374461545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179716.85437087863</v>
      </c>
      <c r="R607" s="25">
        <f t="array" aca="1" ref="R607" ca="1">INDEX('Lorri 401b'!L:L,MATCH('Retirement Calculator'!A607,'Lorri 401b'!N:N,0),0)</f>
        <v>231307.05954808873</v>
      </c>
      <c r="S607" s="25">
        <f t="shared" ca="1" si="527"/>
        <v>411023.91391896736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172035.06307706286</v>
      </c>
      <c r="R608" s="25">
        <f t="array" aca="1" ref="R608" ca="1">INDEX('Lorri 401b'!L:L,MATCH('Retirement Calculator'!A608,'Lorri 401b'!N:N,0),0)</f>
        <v>210525.30501698289</v>
      </c>
      <c r="S608" s="25">
        <f t="shared" ca="1" si="527"/>
        <v>382560.36809404579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164321.26431952286</v>
      </c>
      <c r="R609" s="25">
        <f t="array" aca="1" ref="R609" ca="1">INDEX('Lorri 401b'!L:L,MATCH('Retirement Calculator'!A609,'Lorri 401b'!N:N,0),0)</f>
        <v>189656.95984199745</v>
      </c>
      <c r="S609" s="25">
        <f t="shared" ca="1" si="527"/>
        <v>353978.22416152031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156575.32473382645</v>
      </c>
      <c r="R610" s="25">
        <f t="array" aca="1" ref="R610" ca="1">INDEX('Lorri 401b'!L:L,MATCH('Retirement Calculator'!A610,'Lorri 401b'!N:N,0),0)</f>
        <v>168701.66322878291</v>
      </c>
      <c r="S610" s="25">
        <f t="shared" ca="1" si="527"/>
        <v>325276.98796260939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148797.11039985629</v>
      </c>
      <c r="R611" s="25">
        <f t="array" aca="1" ref="R611" ca="1">INDEX('Lorri 401b'!L:L,MATCH('Retirement Calculator'!A611,'Lorri 401b'!N:N,0),0)</f>
        <v>147659.05287967998</v>
      </c>
      <c r="S611" s="25">
        <f t="shared" ca="1" si="527"/>
        <v>296456.1632795363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140986.48683949458</v>
      </c>
      <c r="R612" s="25">
        <f t="array" aca="1" ref="R612" ca="1">INDEX('Lorri 401b'!L:L,MATCH('Retirement Calculator'!A612,'Lorri 401b'!N:N,0),0)</f>
        <v>126528.76498745578</v>
      </c>
      <c r="S612" s="25">
        <f t="shared" ca="1" si="527"/>
        <v>267515.25182695035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133143.31901429803</v>
      </c>
      <c r="R613" s="25">
        <f t="array" aca="1" ref="R613" ca="1">INDEX('Lorri 401b'!L:L,MATCH('Retirement Calculator'!A613,'Lorri 401b'!N:N,0),0)</f>
        <v>105310.43422901399</v>
      </c>
      <c r="S613" s="25">
        <f t="shared" ca="1" si="527"/>
        <v>238453.75324331201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125267.47132316318</v>
      </c>
      <c r="R614" s="25">
        <f t="array" aca="1" ref="R614" ca="1">INDEX('Lorri 401b'!L:L,MATCH('Retirement Calculator'!A614,'Lorri 401b'!N:N,0),0)</f>
        <v>84003.693759078684</v>
      </c>
      <c r="S614" s="25">
        <f t="shared" ca="1" si="527"/>
        <v>209271.16508224187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117358.80759998193</v>
      </c>
      <c r="R615" s="25">
        <f t="array" aca="1" ref="R615" ca="1">INDEX('Lorri 401b'!L:L,MATCH('Retirement Calculator'!A615,'Lorri 401b'!N:N,0),0)</f>
        <v>62608.175203851977</v>
      </c>
      <c r="S615" s="25">
        <f t="shared" ca="1" si="527"/>
        <v>179966.9828038339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109417.19111128742</v>
      </c>
      <c r="R616" s="25">
        <f t="array" aca="1" ref="R616" ca="1">INDEX('Lorri 401b'!L:L,MATCH('Retirement Calculator'!A616,'Lorri 401b'!N:N,0),0)</f>
        <v>41123.508654645164</v>
      </c>
      <c r="S616" s="25">
        <f t="shared" ca="1" si="527"/>
        <v>150540.69976593257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101442.48455389003</v>
      </c>
      <c r="R617" s="25">
        <f t="array" aca="1" ref="R617" ca="1">INDEX('Lorri 401b'!L:L,MATCH('Retirement Calculator'!A617,'Lorri 401b'!N:N,0),0)</f>
        <v>19549.322661483318</v>
      </c>
      <c r="S617" s="25">
        <f t="shared" ca="1" si="527"/>
        <v>120991.80721537335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93434.550052503473</v>
      </c>
      <c r="R618" s="25">
        <f t="array" aca="1" ref="R618" ca="1">INDEX('Lorri 401b'!L:L,MATCH('Retirement Calculator'!A618,'Lorri 401b'!N:N,0),0)</f>
        <v>-2114.7557733167</v>
      </c>
      <c r="S618" s="25">
        <f t="shared" ca="1" si="527"/>
        <v>91319.794279186768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85393.249157361133</v>
      </c>
      <c r="R619" s="25">
        <f t="array" aca="1" ref="R619" ca="1">INDEX('Lorri 401b'!L:L,MATCH('Retirement Calculator'!A619,'Lorri 401b'!N:N,0),0)</f>
        <v>-23869.101201595055</v>
      </c>
      <c r="S619" s="25">
        <f t="shared" ca="1" si="527"/>
        <v>61524.147955766079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77318.442841822369</v>
      </c>
      <c r="R620" s="25">
        <f t="array" aca="1" ref="R620" ca="1">INDEX('Lorri 401b'!L:L,MATCH('Retirement Calculator'!A620,'Lorri 401b'!N:N,0),0)</f>
        <v>-45714.089735824564</v>
      </c>
      <c r="S620" s="25">
        <f t="shared" ca="1" si="527"/>
        <v>31604.353105997805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69209.991499968863</v>
      </c>
      <c r="R621" s="25">
        <f t="array" aca="1" ref="R621" ca="1">INDEX('Lorri 401b'!L:L,MATCH('Retirement Calculator'!A621,'Lorri 401b'!N:N,0),0)</f>
        <v>-67650.099055613362</v>
      </c>
      <c r="S621" s="25">
        <f t="shared" ca="1" si="527"/>
        <v>1559.8924443555006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61067.754944190965</v>
      </c>
      <c r="R622" s="25">
        <f t="array" aca="1" ref="R622" ca="1">INDEX('Lorri 401b'!L:L,MATCH('Retirement Calculator'!A622,'Lorri 401b'!N:N,0),0)</f>
        <v>-89677.508414234617</v>
      </c>
      <c r="S622" s="25">
        <f t="shared" ca="1" si="527"/>
        <v>-28609.753470043652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52891.592402763992</v>
      </c>
      <c r="R623" s="25">
        <f t="array" aca="1" ref="R623" ca="1">INDEX('Lorri 401b'!L:L,MATCH('Retirement Calculator'!A623,'Lorri 401b'!N:N,0),0)</f>
        <v>-111796.69864518345</v>
      </c>
      <c r="S623" s="25">
        <f t="shared" ca="1" si="527"/>
        <v>-58905.106242419461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44681.362517414411</v>
      </c>
      <c r="R624" s="25">
        <f t="array" aca="1" ref="R624" ca="1">INDEX('Lorri 401b'!L:L,MATCH('Retirement Calculator'!A624,'Lorri 401b'!N:N,0),0)</f>
        <v>-134008.05216876126</v>
      </c>
      <c r="S624" s="25">
        <f t="shared" ca="1" si="527"/>
        <v>-89326.689651346853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36436.923340875874</v>
      </c>
      <c r="R625" s="25">
        <f t="array" aca="1" ref="R625" ca="1">INDEX('Lorri 401b'!L:L,MATCH('Retirement Calculator'!A625,'Lorri 401b'!N:N,0),0)</f>
        <v>-156311.95299868731</v>
      </c>
      <c r="S625" s="25">
        <f t="shared" ca="1" si="527"/>
        <v>-119875.02965781144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28158.132334435089</v>
      </c>
      <c r="R626" s="25">
        <f t="array" aca="1" ref="R626" ca="1">INDEX('Lorri 401b'!L:L,MATCH('Retirement Calculator'!A626,'Lorri 401b'!N:N,0),0)</f>
        <v>-178708.78674873803</v>
      </c>
      <c r="S626" s="25">
        <f t="shared" ca="1" si="527"/>
        <v>-150550.65441430293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19844.846365467471</v>
      </c>
      <c r="R627" s="25">
        <f t="array" aca="1" ref="R627" ca="1">INDEX('Lorri 401b'!L:L,MATCH('Retirement Calculator'!A627,'Lorri 401b'!N:N,0),0)</f>
        <v>-201198.94063941398</v>
      </c>
      <c r="S627" s="25">
        <f t="shared" ca="1" si="527"/>
        <v>-181354.09427394651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11496.921704962484</v>
      </c>
      <c r="R628" s="25">
        <f t="array" aca="1" ref="R628" ca="1">INDEX('Lorri 401b'!L:L,MATCH('Retirement Calculator'!A628,'Lorri 401b'!N:N,0),0)</f>
        <v>-223782.80350463442</v>
      </c>
      <c r="S628" s="25">
        <f t="shared" ca="1" si="527"/>
        <v>-212285.88179967194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3114.214025038726</v>
      </c>
      <c r="R629" s="25">
        <f t="array" aca="1" ref="R629" ca="1">INDEX('Lorri 401b'!L:L,MATCH('Retirement Calculator'!A629,'Lorri 401b'!N:N,0),0)</f>
        <v>-246460.76579845994</v>
      </c>
      <c r="S629" s="25">
        <f t="shared" ca="1" si="527"/>
        <v>-243346.5517734212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-5303.4216035513818</v>
      </c>
      <c r="R630" s="25">
        <f t="array" aca="1" ref="R630" ca="1">INDEX('Lorri 401b'!L:L,MATCH('Retirement Calculator'!A630,'Lorri 401b'!N:N,0),0)</f>
        <v>-269233.21960184304</v>
      </c>
      <c r="S630" s="25">
        <f t="shared" ca="1" si="527"/>
        <v>-274536.64120539441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-13756.130713927281</v>
      </c>
      <c r="R631" s="25">
        <f t="array" aca="1" ref="R631" ca="1">INDEX('Lorri 401b'!L:L,MATCH('Retirement Calculator'!A631,'Lorri 401b'!N:N,0),0)</f>
        <v>-292100.55862940691</v>
      </c>
      <c r="S631" s="25">
        <f t="shared" ca="1" si="527"/>
        <v>-305856.68934333418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-22244.059445596413</v>
      </c>
      <c r="R632" s="25">
        <f t="array" aca="1" ref="R632" ca="1">INDEX('Lorri 401b'!L:L,MATCH('Retirement Calculator'!A632,'Lorri 401b'!N:N,0),0)</f>
        <v>-315063.17823625228</v>
      </c>
      <c r="S632" s="25">
        <f t="shared" ca="1" si="527"/>
        <v>-337307.2376818487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-30767.354546980834</v>
      </c>
      <c r="R633" s="25">
        <f t="array" aca="1" ref="R633" ca="1">INDEX('Lorri 401b'!L:L,MATCH('Retirement Calculator'!A633,'Lorri 401b'!N:N,0),0)</f>
        <v>-338121.47542479285</v>
      </c>
      <c r="S633" s="25">
        <f t="shared" ca="1" si="527"/>
        <v>-368888.82997177367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-39326.163377954355</v>
      </c>
      <c r="R634" s="25">
        <f t="array" aca="1" ref="R634" ca="1">INDEX('Lorri 401b'!L:L,MATCH('Retirement Calculator'!A634,'Lorri 401b'!N:N,0),0)</f>
        <v>-361275.848851619</v>
      </c>
      <c r="S634" s="25">
        <f t="shared" ca="1" si="527"/>
        <v>-400602.01222957333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-47920.633912390265</v>
      </c>
      <c r="R635" s="25">
        <f t="array" aca="1" ref="R635" ca="1">INDEX('Lorri 401b'!L:L,MATCH('Retirement Calculator'!A635,'Lorri 401b'!N:N,0),0)</f>
        <v>-384526.69883439026</v>
      </c>
      <c r="S635" s="25">
        <f t="shared" ca="1" si="527"/>
        <v>-432447.33274678054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-56550.914740719658</v>
      </c>
      <c r="R636" s="25">
        <f t="array" aca="1" ref="R636" ca="1">INDEX('Lorri 401b'!L:L,MATCH('Retirement Calculator'!A636,'Lorri 401b'!N:N,0),0)</f>
        <v>-407874.42735875642</v>
      </c>
      <c r="S636" s="25">
        <f t="shared" ca="1" si="527"/>
        <v>-464425.34209947608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-65217.15507250042</v>
      </c>
      <c r="R637" s="25">
        <f t="array" aca="1" ref="R637" ca="1">INDEX('Lorri 401b'!L:L,MATCH('Retirement Calculator'!A637,'Lorri 401b'!N:N,0),0)</f>
        <v>-431319.43808530743</v>
      </c>
      <c r="S637" s="25">
        <f t="shared" ca="1" si="527"/>
        <v>-496536.59315780783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-73919.50473899694</v>
      </c>
      <c r="R638" s="25">
        <f t="array" aca="1" ref="R638" ca="1">INDEX('Lorri 401b'!L:L,MATCH('Retirement Calculator'!A638,'Lorri 401b'!N:N,0),0)</f>
        <v>-454862.13635655242</v>
      </c>
      <c r="S638" s="25">
        <f t="shared" ca="1" si="527"/>
        <v>-528781.64109554933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-82658.114195770526</v>
      </c>
      <c r="R639" s="25">
        <f t="array" aca="1" ref="R639" ca="1">INDEX('Lorri 401b'!L:L,MATCH('Retirement Calculator'!A639,'Lorri 401b'!N:N,0),0)</f>
        <v>-478502.92920392758</v>
      </c>
      <c r="S639" s="25">
        <f t="shared" ca="1" si="527"/>
        <v>-561161.0433996981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-91433.134525280664</v>
      </c>
      <c r="R640" s="25">
        <f t="array" aca="1" ref="R640" ca="1">INDEX('Lorri 401b'!L:L,MATCH('Retirement Calculator'!A640,'Lorri 401b'!N:N,0),0)</f>
        <v>-502242.22535483347</v>
      </c>
      <c r="S640" s="25">
        <f t="shared" ca="1" si="527"/>
        <v>-593675.35988011409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-100244.71743949709</v>
      </c>
      <c r="R641" s="25">
        <f t="array" aca="1" ref="R641" ca="1">INDEX('Lorri 401b'!L:L,MATCH('Retirement Calculator'!A641,'Lorri 401b'!N:N,0),0)</f>
        <v>-526080.43523970153</v>
      </c>
      <c r="S641" s="25">
        <f t="shared" ca="1" si="527"/>
        <v>-626325.15267919865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-109093.01528252277</v>
      </c>
      <c r="R642" s="25">
        <f t="array" aca="1" ref="R642" ca="1">INDEX('Lorri 401b'!L:L,MATCH('Retirement Calculator'!A642,'Lorri 401b'!N:N,0),0)</f>
        <v>-550017.97099908988</v>
      </c>
      <c r="S642" s="25">
        <f t="shared" ca="1" si="527"/>
        <v>-659110.98628161266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-117978.18103322771</v>
      </c>
      <c r="R643" s="25">
        <f t="array" aca="1" ref="R643" ca="1">INDEX('Lorri 401b'!L:L,MATCH('Retirement Calculator'!A643,'Lorri 401b'!N:N,0),0)</f>
        <v>-574055.2464908089</v>
      </c>
      <c r="S643" s="25">
        <f t="shared" ca="1" si="527"/>
        <v>-692033.42752403661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-126900.36830789392</v>
      </c>
      <c r="R644" s="25">
        <f t="array" aca="1" ref="R644" ca="1">INDEX('Lorri 401b'!L:L,MATCH('Retirement Calculator'!A644,'Lorri 401b'!N:N,0),0)</f>
        <v>-598192.67729707691</v>
      </c>
      <c r="S644" s="25">
        <f t="shared" ca="1" si="527"/>
        <v>-725093.04560497077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-135859.73136287124</v>
      </c>
      <c r="R645" s="25">
        <f t="array" aca="1" ref="R645" ca="1">INDEX('Lorri 401b'!L:L,MATCH('Retirement Calculator'!A645,'Lorri 401b'!N:N,0),0)</f>
        <v>-622430.68073170434</v>
      </c>
      <c r="S645" s="25">
        <f t="shared" ca="1" si="527"/>
        <v>-758290.41209457559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-144856.4250972443</v>
      </c>
      <c r="R646" s="25">
        <f t="array" aca="1" ref="R646" ca="1">INDEX('Lorri 401b'!L:L,MATCH('Retirement Calculator'!A646,'Lorri 401b'!N:N,0),0)</f>
        <v>-646769.67584730929</v>
      </c>
      <c r="S646" s="25">
        <f t="shared" ca="1" si="527"/>
        <v>-791626.10094455362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-153890.60505551059</v>
      </c>
      <c r="R647" s="25">
        <f t="array" aca="1" ref="R647" ca="1">INDEX('Lorri 401b'!L:L,MATCH('Retirement Calculator'!A647,'Lorri 401b'!N:N,0),0)</f>
        <v>-671210.08344256261</v>
      </c>
      <c r="S647" s="25">
        <f t="shared" ca="1" si="527"/>
        <v>-825100.68849807326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-162962.42743026966</v>
      </c>
      <c r="R648" s="25">
        <f t="array" aca="1" ref="R648" ca="1">INDEX('Lorri 401b'!L:L,MATCH('Retirement Calculator'!A648,'Lorri 401b'!N:N,0),0)</f>
        <v>-695752.32606946281</v>
      </c>
      <c r="S648" s="25">
        <f t="shared" ca="1" si="527"/>
        <v>-858714.75349973247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-172072.04906492354</v>
      </c>
      <c r="R649" s="25">
        <f t="array" aca="1" ref="R649" ca="1">INDEX('Lorri 401b'!L:L,MATCH('Retirement Calculator'!A649,'Lorri 401b'!N:N,0),0)</f>
        <v>-720396.82804064185</v>
      </c>
      <c r="S649" s="25">
        <f t="shared" ca="1" si="527"/>
        <v>-892468.87710556539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-181219.62745638849</v>
      </c>
      <c r="R650" s="25">
        <f t="array" aca="1" ref="R650" ca="1">INDEX('Lorri 401b'!L:L,MATCH('Retirement Calculator'!A650,'Lorri 401b'!N:N,0),0)</f>
        <v>-745144.01543670066</v>
      </c>
      <c r="S650" s="25">
        <f t="shared" ca="1" si="527"/>
        <v>-926363.64289308921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-190405.32075781788</v>
      </c>
      <c r="R651" s="25">
        <f t="array" aca="1" ref="R651" ca="1">INDEX('Lorri 401b'!L:L,MATCH('Retirement Calculator'!A651,'Lorri 401b'!N:N,0),0)</f>
        <v>-769994.31611357641</v>
      </c>
      <c r="S651" s="25">
        <f t="shared" ca="1" si="527"/>
        <v>-960399.63687139424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-199629.28778133655</v>
      </c>
      <c r="R652" s="25">
        <f t="array" aca="1" ref="R652" ca="1">INDEX('Lorri 401b'!L:L,MATCH('Retirement Calculator'!A652,'Lorri 401b'!N:N,0),0)</f>
        <v>-794948.15970993915</v>
      </c>
      <c r="S652" s="25">
        <f t="shared" ca="1" si="527"/>
        <v>-994577.44749127573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-208891.68800078655</v>
      </c>
      <c r="R653" s="25">
        <f t="array" aca="1" ref="R653" ca="1">INDEX('Lorri 401b'!L:L,MATCH('Retirement Calculator'!A653,'Lorri 401b'!N:N,0),0)</f>
        <v>-820005.97765462007</v>
      </c>
      <c r="S653" s="25">
        <f t="shared" ca="1" si="527"/>
        <v>-1028897.6656554067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-218192.68155448427</v>
      </c>
      <c r="R654" s="25">
        <f t="array" aca="1" ref="R654" ca="1">INDEX('Lorri 401b'!L:L,MATCH('Retirement Calculator'!A654,'Lorri 401b'!N:N,0),0)</f>
        <v>-845168.20317407057</v>
      </c>
      <c r="S654" s="25">
        <f t="shared" ca="1" si="527"/>
        <v>-1063360.8847285549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-227532.42924798906</v>
      </c>
      <c r="R655" s="25">
        <f t="array" aca="1" ref="R655" ca="1">INDEX('Lorri 401b'!L:L,MATCH('Retirement Calculator'!A655,'Lorri 401b'!N:N,0),0)</f>
        <v>-870435.27129985206</v>
      </c>
      <c r="S655" s="25">
        <f t="shared" ca="1" si="527"/>
        <v>-1097967.7005478411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-236911.09255688344</v>
      </c>
      <c r="R656" s="25">
        <f t="array" aca="1" ref="R656" ca="1">INDEX('Lorri 401b'!L:L,MATCH('Retirement Calculator'!A656,'Lorri 401b'!N:N,0),0)</f>
        <v>-895807.61887615768</v>
      </c>
      <c r="S656" s="25">
        <f t="shared" ca="1" si="527"/>
        <v>-1132718.7114330411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-246328.83362956488</v>
      </c>
      <c r="R657" s="25">
        <f t="array" aca="1" ref="R657" ca="1">INDEX('Lorri 401b'!L:L,MATCH('Retirement Calculator'!A657,'Lorri 401b'!N:N,0),0)</f>
        <v>-921285.68456736451</v>
      </c>
      <c r="S657" s="25">
        <f t="shared" ca="1" si="527"/>
        <v>-1167614.5181969295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-255785.81529004916</v>
      </c>
      <c r="R658" s="25">
        <f t="array" aca="1" ref="R658" ca="1">INDEX('Lorri 401b'!L:L,MATCH('Retirement Calculator'!A658,'Lorri 401b'!N:N,0),0)</f>
        <v>-946869.90886561805</v>
      </c>
      <c r="S658" s="25">
        <f t="shared" ca="1" si="527"/>
        <v>-1202655.7241556672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-265282.20104078547</v>
      </c>
      <c r="R659" s="25">
        <f t="array" aca="1" ref="R659" ca="1">INDEX('Lorri 401b'!L:L,MATCH('Retirement Calculator'!A659,'Lorri 401b'!N:N,0),0)</f>
        <v>-972560.73409844772</v>
      </c>
      <c r="S659" s="25">
        <f t="shared" ca="1" si="527"/>
        <v>-1237842.9351392332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-274818.15506548318</v>
      </c>
      <c r="R660" s="25">
        <f t="array" aca="1" ref="R660" ca="1">INDEX('Lorri 401b'!L:L,MATCH('Retirement Calculator'!A660,'Lorri 401b'!N:N,0),0)</f>
        <v>-998358.6044364142</v>
      </c>
      <c r="S660" s="25">
        <f t="shared" ca="1" si="527"/>
        <v>-1273176.7595018973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-284393.84223195049</v>
      </c>
      <c r="R661" s="25">
        <f t="array" aca="1" ref="R661" ca="1">INDEX('Lorri 401b'!L:L,MATCH('Retirement Calculator'!A661,'Lorri 401b'!N:N,0),0)</f>
        <v>-1024263.9659007888</v>
      </c>
      <c r="S661" s="25">
        <f t="shared" ca="1" si="527"/>
        <v>-1308657.8081327393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-294009.42809494474</v>
      </c>
      <c r="R662" s="25">
        <f t="array" aca="1" ref="R662" ca="1">INDEX('Lorri 401b'!L:L,MATCH('Retirement Calculator'!A662,'Lorri 401b'!N:N,0),0)</f>
        <v>-1050277.2663712651</v>
      </c>
      <c r="S662" s="25">
        <f t="shared" ca="1" si="527"/>
        <v>-1344286.6944662097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-303665.07889903476</v>
      </c>
      <c r="R663" s="25">
        <f t="array" aca="1" ref="R663" ca="1">INDEX('Lorri 401b'!L:L,MATCH('Retirement Calculator'!A663,'Lorri 401b'!N:N,0),0)</f>
        <v>-1076398.9555937017</v>
      </c>
      <c r="S663" s="25">
        <f t="shared" ca="1" si="527"/>
        <v>-1380064.0344927364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-313360.96158147516</v>
      </c>
      <c r="R664" s="25">
        <f t="array" aca="1" ref="R664" ca="1">INDEX('Lorri 401b'!L:L,MATCH('Retirement Calculator'!A664,'Lorri 401b'!N:N,0),0)</f>
        <v>-1102629.4851878984</v>
      </c>
      <c r="S664" s="25">
        <f t="shared" ca="1" si="527"/>
        <v>-1415990.4467693735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-323097.24377509241</v>
      </c>
      <c r="R665" s="25">
        <f t="array" aca="1" ref="R665" ca="1">INDEX('Lorri 401b'!L:L,MATCH('Retirement Calculator'!A665,'Lorri 401b'!N:N,0),0)</f>
        <v>-1128969.3086554043</v>
      </c>
      <c r="S665" s="25">
        <f t="shared" ca="1" si="527"/>
        <v>-1452066.5524304966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-332874.09381118306</v>
      </c>
      <c r="R666" s="25">
        <f t="array" aca="1" ref="R666" ca="1">INDEX('Lorri 401b'!L:L,MATCH('Retirement Calculator'!A666,'Lorri 401b'!N:N,0),0)</f>
        <v>-1155418.8813873581</v>
      </c>
      <c r="S666" s="25">
        <f t="shared" ca="1" si="527"/>
        <v>-1488292.9751985411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-342691.68072242412</v>
      </c>
      <c r="R667" s="25">
        <f t="array" aca="1" ref="R667" ca="1">INDEX('Lorri 401b'!L:L,MATCH('Retirement Calculator'!A667,'Lorri 401b'!N:N,0),0)</f>
        <v>-1181978.6606723617</v>
      </c>
      <c r="S667" s="25">
        <f t="shared" ca="1" si="527"/>
        <v>-1524670.3413947858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-352550.17424579529</v>
      </c>
      <c r="R668" s="25">
        <f t="array" aca="1" ref="R668" ca="1">INDEX('Lorri 401b'!L:L,MATCH('Retirement Calculator'!A668,'Lorri 401b'!N:N,0),0)</f>
        <v>-1208649.1057043863</v>
      </c>
      <c r="S668" s="25">
        <f t="shared" ca="1" si="527"/>
        <v>-1561199.2799501815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-362449.74482551386</v>
      </c>
      <c r="R669" s="25">
        <f t="array" aca="1" ref="R669" ca="1">INDEX('Lorri 401b'!L:L,MATCH('Retirement Calculator'!A669,'Lorri 401b'!N:N,0),0)</f>
        <v>-1235430.6775907108</v>
      </c>
      <c r="S669" s="25">
        <f t="shared" ca="1" si="527"/>
        <v>-1597880.4224162246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-372390.56361598126</v>
      </c>
      <c r="R670" s="25">
        <f t="array" aca="1" ref="R670" ca="1">INDEX('Lorri 401b'!L:L,MATCH('Retirement Calculator'!A670,'Lorri 401b'!N:N,0),0)</f>
        <v>-1262323.8393598951</v>
      </c>
      <c r="S670" s="25">
        <f t="shared" ca="1" si="527"/>
        <v>-1634714.4029758763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-382372.80248474225</v>
      </c>
      <c r="R671" s="25">
        <f t="array" aca="1" ref="R671" ca="1">INDEX('Lorri 401b'!L:L,MATCH('Retirement Calculator'!A671,'Lorri 401b'!N:N,0),0)</f>
        <v>-1289329.0559697843</v>
      </c>
      <c r="S671" s="25">
        <f t="shared" ca="1" si="527"/>
        <v>-1671701.8584545264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-392396.63401545642</v>
      </c>
      <c r="R672" s="25">
        <f t="array" aca="1" ref="R672" ca="1">INDEX('Lorri 401b'!L:L,MATCH('Retirement Calculator'!A672,'Lorri 401b'!N:N,0),0)</f>
        <v>-1316446.7943155479</v>
      </c>
      <c r="S672" s="25">
        <f t="shared" ca="1" si="527"/>
        <v>-1708843.4283310045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-402462.23151088192</v>
      </c>
      <c r="R673" s="25">
        <f t="array" aca="1" ref="R673" ca="1">INDEX('Lorri 401b'!L:L,MATCH('Retirement Calculator'!A673,'Lorri 401b'!N:N,0),0)</f>
        <v>-1343677.5232377523</v>
      </c>
      <c r="S673" s="25">
        <f t="shared" ca="1" si="527"/>
        <v>-1746139.7547486341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-412569.76899587171</v>
      </c>
      <c r="R674" s="25">
        <f t="array" aca="1" ref="R674" ca="1">INDEX('Lorri 401b'!L:L,MATCH('Retirement Calculator'!A674,'Lorri 401b'!N:N,0),0)</f>
        <v>-1371021.7135304657</v>
      </c>
      <c r="S674" s="25">
        <f t="shared" ca="1" si="527"/>
        <v>-1783591.4825263375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-422719.42122038227</v>
      </c>
      <c r="R675" s="25">
        <f t="array" aca="1" ref="R675" ca="1">INDEX('Lorri 401b'!L:L,MATCH('Retirement Calculator'!A675,'Lorri 401b'!N:N,0),0)</f>
        <v>-1398479.8379493989</v>
      </c>
      <c r="S675" s="25">
        <f t="shared" ca="1" si="527"/>
        <v>-1821199.2591697811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-432911.36366249499</v>
      </c>
      <c r="R676" s="25">
        <f t="array" aca="1" ref="R676" ca="1">INDEX('Lorri 401b'!L:L,MATCH('Retirement Calculator'!A676,'Lorri 401b'!N:N,0),0)</f>
        <v>-1426052.3712200776</v>
      </c>
      <c r="S676" s="25">
        <f t="shared" ca="1" si="527"/>
        <v>-1858963.7348825727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-443145.77253144979</v>
      </c>
      <c r="R677" s="25">
        <f t="array" aca="1" ref="R677" ca="1">INDEX('Lorri 401b'!L:L,MATCH('Retirement Calculator'!A677,'Lorri 401b'!N:N,0),0)</f>
        <v>-1453739.7900460509</v>
      </c>
      <c r="S677" s="25">
        <f t="shared" ca="1" si="527"/>
        <v>-1896885.5625775007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-453422.82477069192</v>
      </c>
      <c r="R678" s="25">
        <f t="array" aca="1" ref="R678" ca="1">INDEX('Lorri 401b'!L:L,MATCH('Retirement Calculator'!A678,'Lorri 401b'!N:N,0),0)</f>
        <v>-1481542.5731171323</v>
      </c>
      <c r="S678" s="25">
        <f t="shared" ca="1" si="527"/>
        <v>-1934965.3978878241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-463742.69806093088</v>
      </c>
      <c r="R679" s="25">
        <f t="array" aca="1" ref="R679" ca="1">INDEX('Lorri 401b'!L:L,MATCH('Retirement Calculator'!A679,'Lorri 401b'!N:N,0),0)</f>
        <v>-1509461.2011176767</v>
      </c>
      <c r="S679" s="25">
        <f t="shared" ca="1" si="527"/>
        <v>-1973203.8991786076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-474105.5708232125</v>
      </c>
      <c r="R680" s="25">
        <f t="array" aca="1" ref="R680" ca="1">INDEX('Lorri 401b'!L:L,MATCH('Retirement Calculator'!A680,'Lorri 401b'!N:N,0),0)</f>
        <v>-1537496.1567348898</v>
      </c>
      <c r="S680" s="25">
        <f t="shared" ca="1" si="527"/>
        <v>-2011601.7275581025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-484511.62222200364</v>
      </c>
      <c r="R681" s="25">
        <f t="array" aca="1" ref="R681" ca="1">INDEX('Lorri 401b'!L:L,MATCH('Retirement Calculator'!A681,'Lorri 401b'!N:N,0),0)</f>
        <v>-1565647.9246671747</v>
      </c>
      <c r="S681" s="25">
        <f t="shared" ca="1" si="527"/>
        <v>-2050159.5468891785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-494961.03216828976</v>
      </c>
      <c r="R682" s="25">
        <f t="array" aca="1" ref="R682" ca="1">INDEX('Lorri 401b'!L:L,MATCH('Retirement Calculator'!A682,'Lorri 401b'!N:N,0),0)</f>
        <v>-1593916.9916325109</v>
      </c>
      <c r="S682" s="25">
        <f t="shared" ca="1" si="527"/>
        <v>-2088878.0238008006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-505453.98132268543</v>
      </c>
      <c r="R683" s="25">
        <f t="array" aca="1" ref="R683" ca="1">INDEX('Lorri 401b'!L:L,MATCH('Retirement Calculator'!A683,'Lorri 401b'!N:N,0),0)</f>
        <v>-1622303.8463768694</v>
      </c>
      <c r="S683" s="25">
        <f t="shared" ca="1" si="527"/>
        <v>-2127757.8276995546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-515990.65109855775</v>
      </c>
      <c r="R684" s="25">
        <f t="array" aca="1" ref="R684" ca="1">INDEX('Lorri 401b'!L:L,MATCH('Retirement Calculator'!A684,'Lorri 401b'!N:N,0),0)</f>
        <v>-1650808.9796826625</v>
      </c>
      <c r="S684" s="25">
        <f t="shared" ca="1" si="527"/>
        <v>-2166799.6307812203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-526571.2236651628</v>
      </c>
      <c r="R685" s="25">
        <f t="array" aca="1" ref="R685" ca="1">INDEX('Lorri 401b'!L:L,MATCH('Retirement Calculator'!A685,'Lorri 401b'!N:N,0),0)</f>
        <v>-1679432.88437723</v>
      </c>
      <c r="S685" s="25">
        <f t="shared" ca="1" si="527"/>
        <v>-2206004.1080423929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-537195.88195079542</v>
      </c>
      <c r="R686" s="25">
        <f t="array" aca="1" ref="R686" ca="1">INDEX('Lorri 401b'!L:L,MATCH('Retirement Calculator'!A686,'Lorri 401b'!N:N,0),0)</f>
        <v>-1708176.0553413581</v>
      </c>
      <c r="S686" s="25">
        <f t="shared" ca="1" si="527"/>
        <v>-2245371.9372921535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-547864.80964595149</v>
      </c>
      <c r="R687" s="25">
        <f t="array" aca="1" ref="R687" ca="1">INDEX('Lorri 401b'!L:L,MATCH('Retirement Calculator'!A687,'Lorri 401b'!N:N,0),0)</f>
        <v>-1737038.9895178366</v>
      </c>
      <c r="S687" s="25">
        <f t="shared" ca="1" si="527"/>
        <v>-2284903.7991637881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-558578.19120650401</v>
      </c>
      <c r="R688" s="25">
        <f t="array" aca="1" ref="R688" ca="1">INDEX('Lorri 401b'!L:L,MATCH('Retirement Calculator'!A688,'Lorri 401b'!N:N,0),0)</f>
        <v>-1766022.1859200506</v>
      </c>
      <c r="S688" s="25">
        <f t="shared" ca="1" si="527"/>
        <v>-2324600.3771265545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-569336.21185689222</v>
      </c>
      <c r="R689" s="25">
        <f t="array" aca="1" ref="R689" ca="1">INDEX('Lorri 401b'!L:L,MATCH('Retirement Calculator'!A689,'Lorri 401b'!N:N,0),0)</f>
        <v>-1795126.145640607</v>
      </c>
      <c r="S689" s="25">
        <f t="shared" ca="1" si="527"/>
        <v>-2364462.3574974993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-580139.05759332376</v>
      </c>
      <c r="R690" s="25">
        <f t="array" aca="1" ref="R690" ca="1">INDEX('Lorri 401b'!L:L,MATCH('Retirement Calculator'!A690,'Lorri 401b'!N:N,0),0)</f>
        <v>-1824351.3718599991</v>
      </c>
      <c r="S690" s="25">
        <f t="shared" ca="1" si="527"/>
        <v>-2404490.4294533227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-590986.9151869904</v>
      </c>
      <c r="R691" s="25">
        <f t="array" aca="1" ref="R691" ca="1">INDEX('Lorri 401b'!L:L,MATCH('Retirement Calculator'!A691,'Lorri 401b'!N:N,0),0)</f>
        <v>-1853698.3698553054</v>
      </c>
      <c r="S691" s="25">
        <f t="shared" ca="1" si="527"/>
        <v>-2444685.2850422957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-601879.9721872973</v>
      </c>
      <c r="R692" s="25">
        <f t="array" aca="1" ref="R692" ca="1">INDEX('Lorri 401b'!L:L,MATCH('Retirement Calculator'!A692,'Lorri 401b'!N:N,0),0)</f>
        <v>-1883167.6470089254</v>
      </c>
      <c r="S692" s="25">
        <f t="shared" ca="1" si="527"/>
        <v>-2485047.6191962226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-612818.4169251055</v>
      </c>
      <c r="R693" s="25">
        <f t="array" aca="1" ref="R693" ca="1">INDEX('Lorri 401b'!L:L,MATCH('Retirement Calculator'!A693,'Lorri 401b'!N:N,0),0)</f>
        <v>-1912759.7128173523</v>
      </c>
      <c r="S693" s="25">
        <f t="shared" ca="1" si="527"/>
        <v>-2525578.1297424575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-623802.43851598783</v>
      </c>
      <c r="R694" s="25">
        <f t="array" aca="1" ref="R694" ca="1">INDEX('Lorri 401b'!L:L,MATCH('Retirement Calculator'!A694,'Lorri 401b'!N:N,0),0)</f>
        <v>-1942475.0788999808</v>
      </c>
      <c r="S694" s="25">
        <f t="shared" ca="1" si="527"/>
        <v>-2566277.5174159687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-634832.22686349892</v>
      </c>
      <c r="R695" s="25">
        <f t="array" aca="1" ref="R695" ca="1">INDEX('Lorri 401b'!L:L,MATCH('Retirement Calculator'!A695,'Lorri 401b'!N:N,0),0)</f>
        <v>-1972314.2590079536</v>
      </c>
      <c r="S695" s="25">
        <f t="shared" ca="1" si="527"/>
        <v>-2607146.4858714524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-645907.97266245796</v>
      </c>
      <c r="R696" s="25">
        <f t="array" aca="1" ref="R696" ca="1">INDEX('Lorri 401b'!L:L,MATCH('Retirement Calculator'!A696,'Lorri 401b'!N:N,0),0)</f>
        <v>-2002277.7690330429</v>
      </c>
      <c r="S696" s="25">
        <f t="shared" ca="1" si="527"/>
        <v>-2648185.7416955009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-657029.86740224599</v>
      </c>
      <c r="R697" s="25">
        <f t="array" aca="1" ref="R697" ca="1">INDEX('Lorri 401b'!L:L,MATCH('Retirement Calculator'!A697,'Lorri 401b'!N:N,0),0)</f>
        <v>-2032366.1270165702</v>
      </c>
      <c r="S697" s="25">
        <f t="shared" ca="1" si="527"/>
        <v>-2689395.9944188162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-668198.10337011644</v>
      </c>
      <c r="R698" s="25">
        <f t="array" aca="1" ref="R698" ca="1">INDEX('Lorri 401b'!L:L,MATCH('Retirement Calculator'!A698,'Lorri 401b'!N:N,0),0)</f>
        <v>-2062579.8531583622</v>
      </c>
      <c r="S698" s="25">
        <f t="shared" ca="1" si="527"/>
        <v>-2730777.9565284788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-679412.87365451967</v>
      </c>
      <c r="R699" s="25">
        <f t="array" aca="1" ref="R699" ca="1">INDEX('Lorri 401b'!L:L,MATCH('Retirement Calculator'!A699,'Lorri 401b'!N:N,0),0)</f>
        <v>-2092919.4698257449</v>
      </c>
      <c r="S699" s="25">
        <f t="shared" ca="1" si="527"/>
        <v>-2772332.3434802648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-690674.37214844127</v>
      </c>
      <c r="R700" s="25">
        <f t="array" aca="1" ref="R700" ca="1">INDEX('Lorri 401b'!L:L,MATCH('Retirement Calculator'!A700,'Lorri 401b'!N:N,0),0)</f>
        <v>-2123385.5015625749</v>
      </c>
      <c r="S700" s="25">
        <f t="shared" ca="1" si="527"/>
        <v>-2814059.873711016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-701982.79355275421</v>
      </c>
      <c r="R701" s="25">
        <f t="array" aca="1" ref="R701" ca="1">INDEX('Lorri 401b'!L:L,MATCH('Retirement Calculator'!A701,'Lorri 401b'!N:N,0),0)</f>
        <v>-2153978.4750983086</v>
      </c>
      <c r="S701" s="25">
        <f t="shared" ca="1" si="527"/>
        <v>-2855961.2686510626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-713338.33337958518</v>
      </c>
      <c r="R702" s="25">
        <f t="array" aca="1" ref="R702" ca="1">INDEX('Lorri 401b'!L:L,MATCH('Retirement Calculator'!A702,'Lorri 401b'!N:N,0),0)</f>
        <v>-2184698.919357108</v>
      </c>
      <c r="S702" s="25">
        <f t="shared" ca="1" si="527"/>
        <v>-2898037.2527366932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-724741.18795569451</v>
      </c>
      <c r="R703" s="25">
        <f t="array" aca="1" ref="R703" ca="1">INDEX('Lorri 401b'!L:L,MATCH('Retirement Calculator'!A703,'Lorri 401b'!N:N,0),0)</f>
        <v>-2215547.3654669854</v>
      </c>
      <c r="S703" s="25">
        <f t="shared" ca="1" si="527"/>
        <v>-2940288.5534226801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-736191.554425871</v>
      </c>
      <c r="R704" s="25">
        <f t="array" aca="1" ref="R704" ca="1">INDEX('Lorri 401b'!L:L,MATCH('Retirement Calculator'!A704,'Lorri 401b'!N:N,0),0)</f>
        <v>-2246524.3467689874</v>
      </c>
      <c r="S704" s="25">
        <f t="shared" ca="1" si="527"/>
        <v>-2982715.9011948584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-747689.63075633987</v>
      </c>
      <c r="R705" s="25">
        <f t="array" aca="1" ref="R705" ca="1">INDEX('Lorri 401b'!L:L,MATCH('Retirement Calculator'!A705,'Lorri 401b'!N:N,0),0)</f>
        <v>-2277630.3988264143</v>
      </c>
      <c r="S705" s="25">
        <f t="shared" ca="1" si="527"/>
        <v>-3025320.0295827542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-759235.6157381857</v>
      </c>
      <c r="R706" s="25">
        <f t="array" aca="1" ref="R706" ca="1">INDEX('Lorri 401b'!L:L,MATCH('Retirement Calculator'!A706,'Lorri 401b'!N:N,0),0)</f>
        <v>-2308866.0594340805</v>
      </c>
      <c r="S706" s="25">
        <f t="shared" ca="1" si="527"/>
        <v>-3068101.6751722661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-770829.70899078925</v>
      </c>
      <c r="R707" s="25">
        <f t="array" aca="1" ref="R707" ca="1">INDEX('Lorri 401b'!L:L,MATCH('Retirement Calculator'!A707,'Lorri 401b'!N:N,0),0)</f>
        <v>-2340231.868627612</v>
      </c>
      <c r="S707" s="25">
        <f t="shared" ca="1" si="527"/>
        <v>-3111061.5776184015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-782472.1109652787</v>
      </c>
      <c r="R708" s="25">
        <f t="array" aca="1" ref="R708" ca="1">INDEX('Lorri 401b'!L:L,MATCH('Retirement Calculator'!A708,'Lorri 401b'!N:N,0),0)</f>
        <v>-2371728.3686927832</v>
      </c>
      <c r="S708" s="25">
        <f t="shared" ca="1" si="527"/>
        <v>-3154200.4796580616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-794163.02294799511</v>
      </c>
      <c r="R709" s="25">
        <f t="array" aca="1" ref="R709" ca="1">INDEX('Lorri 401b'!L:L,MATCH('Retirement Calculator'!A709,'Lorri 401b'!N:N,0),0)</f>
        <v>-2403356.1041748929</v>
      </c>
      <c r="S709" s="25">
        <f t="shared" ca="1" si="527"/>
        <v>-3197519.1271228879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-805902.64706397289</v>
      </c>
      <c r="R710" s="25">
        <f t="array" aca="1" ref="R710" ca="1">INDEX('Lorri 401b'!L:L,MATCH('Retirement Calculator'!A710,'Lorri 401b'!N:N,0),0)</f>
        <v>-2435115.6218881779</v>
      </c>
      <c r="S710" s="25">
        <f t="shared" ca="1" si="527"/>
        <v>-3241018.2689521508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-817691.1862804339</v>
      </c>
      <c r="R711" s="25">
        <f t="array" aca="1" ref="R711" ca="1">INDEX('Lorri 401b'!L:L,MATCH('Retirement Calculator'!A711,'Lorri 401b'!N:N,0),0)</f>
        <v>-2467007.4709252683</v>
      </c>
      <c r="S711" s="25">
        <f t="shared" ca="1" si="527"/>
        <v>-3284698.6572057023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-829528.84441029676</v>
      </c>
      <c r="R712" s="25">
        <f t="array" aca="1" ref="R712" ca="1">INDEX('Lorri 401b'!L:L,MATCH('Retirement Calculator'!A712,'Lorri 401b'!N:N,0),0)</f>
        <v>-2499032.2026666799</v>
      </c>
      <c r="S712" s="25">
        <f t="shared" ca="1" si="527"/>
        <v>-3328561.0470769769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-841415.82611570077</v>
      </c>
      <c r="R713" s="25">
        <f t="array" aca="1" ref="R713" ca="1">INDEX('Lorri 401b'!L:L,MATCH('Retirement Calculator'!A713,'Lorri 401b'!N:N,0),0)</f>
        <v>-2531190.3707903475</v>
      </c>
      <c r="S713" s="25">
        <f t="shared" ca="1" si="527"/>
        <v>-3372606.1969060483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-853352.33691154397</v>
      </c>
      <c r="R714" s="25">
        <f t="array" aca="1" ref="R714" ca="1">INDEX('Lorri 401b'!L:L,MATCH('Retirement Calculator'!A714,'Lorri 401b'!N:N,0),0)</f>
        <v>-2563482.531281197</v>
      </c>
      <c r="S714" s="25">
        <f t="shared" ca="1" si="527"/>
        <v>-3416834.8681927407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-865338.58316903654</v>
      </c>
      <c r="R715" s="25">
        <f t="array" aca="1" ref="R715" ca="1">INDEX('Lorri 401b'!L:L,MATCH('Retirement Calculator'!A715,'Lorri 401b'!N:N,0),0)</f>
        <v>-2595909.2424407583</v>
      </c>
      <c r="S715" s="25">
        <f t="shared" ca="1" si="527"/>
        <v>-3461247.8256097948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-877374.77211926866</v>
      </c>
      <c r="R716" s="25">
        <f t="array" aca="1" ref="R716" ca="1">INDEX('Lorri 401b'!L:L,MATCH('Retirement Calculator'!A716,'Lorri 401b'!N:N,0),0)</f>
        <v>-2628471.0648968178</v>
      </c>
      <c r="S716" s="25">
        <f t="shared" ca="1" si="527"/>
        <v>-3505845.8370160866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-889461.1118567934</v>
      </c>
      <c r="R717" s="25">
        <f t="array" aca="1" ref="R717" ca="1">INDEX('Lorri 401b'!L:L,MATCH('Retirement Calculator'!A717,'Lorri 401b'!N:N,0),0)</f>
        <v>-2661168.5616131108</v>
      </c>
      <c r="S717" s="25">
        <f t="shared" ca="1" si="527"/>
        <v>-3550629.6734699043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-901597.81134322449</v>
      </c>
      <c r="R718" s="25">
        <f t="array" aca="1" ref="R718" ca="1">INDEX('Lorri 401b'!L:L,MATCH('Retirement Calculator'!A718,'Lorri 401b'!N:N,0),0)</f>
        <v>-2694002.2978990548</v>
      </c>
      <c r="S718" s="25">
        <f t="shared" ca="1" si="527"/>
        <v>-3595600.1092422791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-913785.08041084907</v>
      </c>
      <c r="R719" s="25">
        <f t="array" aca="1" ref="R719" ca="1">INDEX('Lorri 401b'!L:L,MATCH('Retirement Calculator'!A719,'Lorri 401b'!N:N,0),0)</f>
        <v>-2726972.8414195236</v>
      </c>
      <c r="S719" s="25">
        <f t="shared" ca="1" si="527"/>
        <v>-3640757.9218303729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-926023.12976625538</v>
      </c>
      <c r="R720" s="25">
        <f t="array" aca="1" ref="R720" ca="1">INDEX('Lorri 401b'!L:L,MATCH('Retirement Calculator'!A720,'Lorri 401b'!N:N,0),0)</f>
        <v>-2760080.762204661</v>
      </c>
      <c r="S720" s="25">
        <f t="shared" ca="1" si="527"/>
        <v>-3686103.8919709167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-938312.17099397583</v>
      </c>
      <c r="R721" s="25">
        <f t="array" aca="1" ref="R721" ca="1">INDEX('Lorri 401b'!L:L,MATCH('Retirement Calculator'!A721,'Lorri 401b'!N:N,0),0)</f>
        <v>-2793326.6326597366</v>
      </c>
      <c r="S721" s="25">
        <f t="shared" ca="1" si="527"/>
        <v>-3731638.8036537124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-950652.41656014521</v>
      </c>
      <c r="R722" s="25">
        <f t="array" aca="1" ref="R722" ca="1">INDEX('Lorri 401b'!L:L,MATCH('Retirement Calculator'!A722,'Lorri 401b'!N:N,0),0)</f>
        <v>-2826711.0275750416</v>
      </c>
      <c r="S722" s="25">
        <f t="shared" ca="1" si="527"/>
        <v>-3777363.4441351867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-963044.07981617353</v>
      </c>
      <c r="R723" s="25">
        <f t="array" aca="1" ref="R723" ca="1">INDEX('Lorri 401b'!L:L,MATCH('Retirement Calculator'!A723,'Lorri 401b'!N:N,0),0)</f>
        <v>-2860234.5241358271</v>
      </c>
      <c r="S723" s="25">
        <f t="shared" ca="1" si="527"/>
        <v>-3823278.6039520008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-975487.37500243541</v>
      </c>
      <c r="R724" s="25">
        <f t="array" aca="1" ref="R724" ca="1">INDEX('Lorri 401b'!L:L,MATCH('Retirement Calculator'!A724,'Lorri 401b'!N:N,0),0)</f>
        <v>-2893897.7019322827</v>
      </c>
      <c r="S724" s="25">
        <f t="shared" ca="1" si="527"/>
        <v>-3869385.0769347181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-987982.51725197327</v>
      </c>
      <c r="R725" s="25">
        <f t="array" aca="1" ref="R725" ca="1">INDEX('Lorri 401b'!L:L,MATCH('Retirement Calculator'!A725,'Lorri 401b'!N:N,0),0)</f>
        <v>-2927701.1429695566</v>
      </c>
      <c r="S725" s="25">
        <f t="shared" ca="1" si="527"/>
        <v>-3915683.6602215301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-1000529.7225942176</v>
      </c>
      <c r="R726" s="25">
        <f t="array" aca="1" ref="R726" ca="1">INDEX('Lorri 401b'!L:L,MATCH('Retirement Calculator'!A726,'Lorri 401b'!N:N,0),0)</f>
        <v>-2961645.4316778192</v>
      </c>
      <c r="S726" s="25">
        <f t="shared" ca="1" si="527"/>
        <v>-3962175.1542720366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-1013129.2079587213</v>
      </c>
      <c r="R727" s="25">
        <f t="array" aca="1" ref="R727" ca="1">INDEX('Lorri 401b'!L:L,MATCH('Retirement Calculator'!A727,'Lorri 401b'!N:N,0),0)</f>
        <v>-2995731.1549223666</v>
      </c>
      <c r="S727" s="25">
        <f t="shared" ca="1" si="527"/>
        <v>-4008860.3628810877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-1025781.1911789104</v>
      </c>
      <c r="R728" s="25">
        <f t="array" aca="1" ref="R728" ca="1">INDEX('Lorri 401b'!L:L,MATCH('Retirement Calculator'!A728,'Lorri 401b'!N:N,0),0)</f>
        <v>-3029958.9020137661</v>
      </c>
      <c r="S728" s="25">
        <f t="shared" ca="1" si="527"/>
        <v>-4055740.0931926765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-1038485.8909958503</v>
      </c>
      <c r="R729" s="25">
        <f t="array" aca="1" ref="R729" ca="1">INDEX('Lorri 401b'!L:L,MATCH('Retirement Calculator'!A729,'Lorri 401b'!N:N,0),0)</f>
        <v>-3064329.2647180464</v>
      </c>
      <c r="S729" s="25">
        <f t="shared" ca="1" si="527"/>
        <v>-4102815.1557138967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-1051243.5270620275</v>
      </c>
      <c r="R730" s="25">
        <f t="array" aca="1" ref="R730" ca="1">INDEX('Lorri 401b'!L:L,MATCH('Retirement Calculator'!A730,'Lorri 401b'!N:N,0),0)</f>
        <v>-3098842.8372669281</v>
      </c>
      <c r="S730" s="25">
        <f t="shared" ca="1" si="527"/>
        <v>-4150086.3643289553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-1064054.319945147</v>
      </c>
      <c r="R731" s="25">
        <f t="array" aca="1" ref="R731" ca="1">INDEX('Lorri 401b'!L:L,MATCH('Retirement Calculator'!A731,'Lorri 401b'!N:N,0),0)</f>
        <v>-3133500.2163680964</v>
      </c>
      <c r="S731" s="25">
        <f t="shared" ca="1" si="527"/>
        <v>-4197554.5363132432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-1076918.4911319462</v>
      </c>
      <c r="R732" s="25">
        <f t="array" aca="1" ref="R732" ca="1">INDEX('Lorri 401b'!L:L,MATCH('Retirement Calculator'!A732,'Lorri 401b'!N:N,0),0)</f>
        <v>-3168302.0012155198</v>
      </c>
      <c r="S732" s="25">
        <f t="shared" ca="1" si="527"/>
        <v>-4245220.4923474658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-1089836.2630320238</v>
      </c>
      <c r="R733" s="25">
        <f t="array" aca="1" ref="R733" ca="1">INDEX('Lorri 401b'!L:L,MATCH('Retirement Calculator'!A733,'Lorri 401b'!N:N,0),0)</f>
        <v>-3203248.7934998074</v>
      </c>
      <c r="S733" s="25">
        <f t="shared" ca="1" si="527"/>
        <v>-4293085.0565318316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-1102807.858981685</v>
      </c>
      <c r="R734" s="25">
        <f t="array" aca="1" ref="R734" ca="1">INDEX('Lorri 401b'!L:L,MATCH('Retirement Calculator'!A734,'Lorri 401b'!N:N,0),0)</f>
        <v>-3238341.1974186129</v>
      </c>
      <c r="S734" s="25">
        <f t="shared" ca="1" si="527"/>
        <v>-4341149.0564002981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-1115833.5032478031</v>
      </c>
      <c r="R735" s="25">
        <f t="array" aca="1" ref="R735" ca="1">INDEX('Lorri 401b'!L:L,MATCH('Retirement Calculator'!A735,'Lorri 401b'!N:N,0),0)</f>
        <v>-3273579.8196870801</v>
      </c>
      <c r="S735" s="25">
        <f t="shared" ca="1" si="527"/>
        <v>-4389413.3229348827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-1128913.4210316967</v>
      </c>
      <c r="R736" s="25">
        <f t="array" aca="1" ref="R736" ca="1">INDEX('Lorri 401b'!L:L,MATCH('Retirement Calculator'!A736,'Lorri 401b'!N:N,0),0)</f>
        <v>-3308965.2695483323</v>
      </c>
      <c r="S736" s="25">
        <f t="shared" ca="1" si="527"/>
        <v>-4437878.690580029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-1142047.8384730231</v>
      </c>
      <c r="R737" s="25">
        <f t="array" aca="1" ref="R737" ca="1">INDEX('Lorri 401b'!L:L,MATCH('Retirement Calculator'!A737,'Lorri 401b'!N:N,0),0)</f>
        <v>-3344498.1587840067</v>
      </c>
      <c r="S737" s="25">
        <f t="shared" ca="1" si="527"/>
        <v>-4486545.9972570296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-1155236.9826536884</v>
      </c>
      <c r="R738" s="25">
        <f t="array" aca="1" ref="R738" ca="1">INDEX('Lorri 401b'!L:L,MATCH('Retirement Calculator'!A738,'Lorri 401b'!N:N,0),0)</f>
        <v>-3380179.1017248295</v>
      </c>
      <c r="S738" s="25">
        <f t="shared" ca="1" si="527"/>
        <v>-4535416.0843785182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-1168481.0816017732</v>
      </c>
      <c r="R739" s="25">
        <f t="array" aca="1" ref="R739" ca="1">INDEX('Lorri 401b'!L:L,MATCH('Retirement Calculator'!A739,'Lorri 401b'!N:N,0),0)</f>
        <v>-3416008.7152612391</v>
      </c>
      <c r="S739" s="25">
        <f t="shared" ca="1" si="527"/>
        <v>-4584489.796863012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-1181780.364295475</v>
      </c>
      <c r="R740" s="25">
        <f t="array" aca="1" ref="R740" ca="1">INDEX('Lorri 401b'!L:L,MATCH('Retirement Calculator'!A740,'Lorri 401b'!N:N,0),0)</f>
        <v>-3451987.6188540505</v>
      </c>
      <c r="S740" s="25">
        <f t="shared" ca="1" si="527"/>
        <v>-4633767.9831495257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-1195135.0606670673</v>
      </c>
      <c r="R741" s="25">
        <f t="array" aca="1" ref="R741" ca="1">INDEX('Lorri 401b'!L:L,MATCH('Retirement Calculator'!A741,'Lorri 401b'!N:N,0),0)</f>
        <v>-3488116.4345451654</v>
      </c>
      <c r="S741" s="25">
        <f t="shared" ca="1" si="527"/>
        <v>-4683251.4952122327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-1208545.4016068745</v>
      </c>
      <c r="R742" s="25">
        <f t="array" aca="1" ref="R742" ca="1">INDEX('Lorri 401b'!L:L,MATCH('Retirement Calculator'!A742,'Lorri 401b'!N:N,0),0)</f>
        <v>-3524395.7869683267</v>
      </c>
      <c r="S742" s="25">
        <f t="shared" ca="1" si="527"/>
        <v>-4732941.1885752007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-1222011.6189672642</v>
      </c>
      <c r="R743" s="25">
        <f t="array" aca="1" ref="R743" ca="1">INDEX('Lorri 401b'!L:L,MATCH('Retirement Calculator'!A743,'Lorri 401b'!N:N,0),0)</f>
        <v>-3560826.3033599178</v>
      </c>
      <c r="S743" s="25">
        <f t="shared" ca="1" si="527"/>
        <v>-4782837.9223271823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-1235533.9455666556</v>
      </c>
      <c r="R744" s="25">
        <f t="array" aca="1" ref="R744" ca="1">INDEX('Lorri 401b'!L:L,MATCH('Retirement Calculator'!A744,'Lorri 401b'!N:N,0),0)</f>
        <v>-3597408.6135698073</v>
      </c>
      <c r="S744" s="25">
        <f t="shared" ca="1" si="527"/>
        <v>-4832942.5591364633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-1249112.6151935444</v>
      </c>
      <c r="R745" s="25">
        <f t="array" aca="1" ref="R745" ca="1">INDEX('Lorri 401b'!L:L,MATCH('Retirement Calculator'!A745,'Lorri 401b'!N:N,0),0)</f>
        <v>-3634143.3500722377</v>
      </c>
      <c r="S745" s="25">
        <f t="shared" ca="1" si="527"/>
        <v>-4883255.9652657825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-1262747.8626105452</v>
      </c>
      <c r="R746" s="25">
        <f t="array" aca="1" ref="R746" ca="1">INDEX('Lorri 401b'!L:L,MATCH('Retirement Calculator'!A746,'Lorri 401b'!N:N,0),0)</f>
        <v>-3671031.1479767617</v>
      </c>
      <c r="S746" s="25">
        <f t="shared" ca="1" si="527"/>
        <v>-4933779.0105873067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-1276439.9235584503</v>
      </c>
      <c r="R747" s="25">
        <f t="array" aca="1" ref="R747" ca="1">INDEX('Lorri 401b'!L:L,MATCH('Retirement Calculator'!A747,'Lorri 401b'!N:N,0),0)</f>
        <v>-3708072.6450392213</v>
      </c>
      <c r="S747" s="25">
        <f t="shared" ca="1" si="527"/>
        <v>-4984512.5685976716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-1290189.034760305</v>
      </c>
      <c r="R748" s="25">
        <f t="array" aca="1" ref="R748" ca="1">INDEX('Lorri 401b'!L:L,MATCH('Retirement Calculator'!A748,'Lorri 401b'!N:N,0),0)</f>
        <v>-3745268.4816727741</v>
      </c>
      <c r="S748" s="25">
        <f t="shared" ca="1" si="527"/>
        <v>-5035457.5164330788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-1303995.4339255006</v>
      </c>
      <c r="R749" s="25">
        <f t="array" aca="1" ref="R749" ca="1">INDEX('Lorri 401b'!L:L,MATCH('Retirement Calculator'!A749,'Lorri 401b'!N:N,0),0)</f>
        <v>-3782619.3009589668</v>
      </c>
      <c r="S749" s="25">
        <f t="shared" ca="1" si="527"/>
        <v>-5086614.734884467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-1317859.3597538846</v>
      </c>
      <c r="R750" s="25">
        <f t="array" aca="1" ref="R750" ca="1">INDEX('Lorri 401b'!L:L,MATCH('Retirement Calculator'!A750,'Lorri 401b'!N:N,0),0)</f>
        <v>-3820125.7486588522</v>
      </c>
      <c r="S750" s="25">
        <f t="shared" ca="1" si="527"/>
        <v>-5137985.108412737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-1331781.051939887</v>
      </c>
      <c r="R751" s="25">
        <f t="array" aca="1" ref="R751" ca="1">INDEX('Lorri 401b'!L:L,MATCH('Retirement Calculator'!A751,'Lorri 401b'!N:N,0),0)</f>
        <v>-3857788.4732241537</v>
      </c>
      <c r="S751" s="25">
        <f t="shared" ca="1" si="527"/>
        <v>-5189569.5251640407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-1345760.7511766644</v>
      </c>
      <c r="R752" s="25">
        <f t="array" aca="1" ref="R752" ca="1">INDEX('Lorri 401b'!L:L,MATCH('Retirement Calculator'!A752,'Lorri 401b'!N:N,0),0)</f>
        <v>-3895608.1258084774</v>
      </c>
      <c r="S752" s="25">
        <f t="shared" ca="1" si="527"/>
        <v>-5241368.876985142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-1359798.6991602615</v>
      </c>
      <c r="R753" s="25">
        <f t="array" aca="1" ref="R753" ca="1">INDEX('Lorri 401b'!L:L,MATCH('Retirement Calculator'!A753,'Lorri 401b'!N:N,0),0)</f>
        <v>-3933585.3602785692</v>
      </c>
      <c r="S753" s="25">
        <f t="shared" ca="1" si="527"/>
        <v>-5293384.0594388302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-1373895.1385937904</v>
      </c>
      <c r="R754" s="25">
        <f t="array" aca="1" ref="R754" ca="1">INDEX('Lorri 401b'!L:L,MATCH('Retirement Calculator'!A754,'Lorri 401b'!N:N,0),0)</f>
        <v>-3971720.8332256195</v>
      </c>
      <c r="S754" s="25">
        <f t="shared" ca="1" si="527"/>
        <v>-5345615.9718194101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-1388050.3131916255</v>
      </c>
      <c r="R755" s="25">
        <f t="array" aca="1" ref="R755" ca="1">INDEX('Lorri 401b'!L:L,MATCH('Retirement Calculator'!A755,'Lorri 401b'!N:N,0),0)</f>
        <v>-4010015.2039766158</v>
      </c>
      <c r="S755" s="25">
        <f t="shared" ca="1" si="527"/>
        <v>-5398065.5171682416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-1402264.4676836184</v>
      </c>
      <c r="R756" s="25">
        <f t="array" aca="1" ref="R756" ca="1">INDEX('Lorri 401b'!L:L,MATCH('Retirement Calculator'!A756,'Lorri 401b'!N:N,0),0)</f>
        <v>-4048469.1346057411</v>
      </c>
      <c r="S756" s="25">
        <f t="shared" ca="1" si="527"/>
        <v>-5450733.60228936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-1416537.8478193278</v>
      </c>
      <c r="R757" s="25">
        <f t="array" aca="1" ref="R757" ca="1">INDEX('Lorri 401b'!L:L,MATCH('Retirement Calculator'!A757,'Lorri 401b'!N:N,0),0)</f>
        <v>-4087083.2899458213</v>
      </c>
      <c r="S757" s="25">
        <f t="shared" ca="1" si="527"/>
        <v>-5503621.1377651487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-1430870.7003722694</v>
      </c>
      <c r="R758" s="25">
        <f t="array" aca="1" ref="R758" ca="1">INDEX('Lorri 401b'!L:L,MATCH('Retirement Calculator'!A758,'Lorri 401b'!N:N,0),0)</f>
        <v>-4125858.3375998186</v>
      </c>
      <c r="S758" s="25">
        <f t="shared" ca="1" si="527"/>
        <v>-5556729.037972088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-1445263.2731441816</v>
      </c>
      <c r="R759" s="25">
        <f t="array" aca="1" ref="R759" ca="1">INDEX('Lorri 401b'!L:L,MATCH('Retirement Calculator'!A759,'Lorri 401b'!N:N,0),0)</f>
        <v>-4164794.9479523739</v>
      </c>
      <c r="S759" s="25">
        <f t="shared" ca="1" si="527"/>
        <v>-5610058.2210965557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-1459715.8149693101</v>
      </c>
      <c r="R760" s="25">
        <f t="array" aca="1" ref="R760" ca="1">INDEX('Lorri 401b'!L:L,MATCH('Retirement Calculator'!A760,'Lorri 401b'!N:N,0),0)</f>
        <v>-4203893.7941813981</v>
      </c>
      <c r="S760" s="25">
        <f t="shared" ca="1" si="527"/>
        <v>-5663609.6091507077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-1474228.57571871</v>
      </c>
      <c r="R761" s="25">
        <f t="array" aca="1" ref="R761" ca="1">INDEX('Lorri 401b'!L:L,MATCH('Retirement Calculator'!A761,'Lorri 401b'!N:N,0),0)</f>
        <v>-4243155.5522697093</v>
      </c>
      <c r="S761" s="25">
        <f t="shared" ca="1" si="527"/>
        <v>-5717384.1279884195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-1488801.8063045656</v>
      </c>
      <c r="R762" s="25">
        <f t="array" aca="1" ref="R762" ca="1">INDEX('Lorri 401b'!L:L,MATCH('Retirement Calculator'!A762,'Lorri 401b'!N:N,0),0)</f>
        <v>-4282580.9010167224</v>
      </c>
      <c r="S762" s="25">
        <f t="shared" ca="1" si="527"/>
        <v>-5771382.7073212881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-1503435.758684529</v>
      </c>
      <c r="R763" s="25">
        <f t="array" aca="1" ref="R763" ca="1">INDEX('Lorri 401b'!L:L,MATCH('Retirement Calculator'!A763,'Lorri 401b'!N:N,0),0)</f>
        <v>-4322170.5220501814</v>
      </c>
      <c r="S763" s="25">
        <f t="shared" ca="1" si="527"/>
        <v>-5825606.2807347104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-1518130.6858660756</v>
      </c>
      <c r="R764" s="25">
        <f t="array" aca="1" ref="R764" ca="1">INDEX('Lorri 401b'!L:L,MATCH('Retirement Calculator'!A764,'Lorri 401b'!N:N,0),0)</f>
        <v>-4361925.0998379467</v>
      </c>
      <c r="S764" s="25">
        <f t="shared" ca="1" si="527"/>
        <v>-5880055.7857040223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-1532886.8419108787</v>
      </c>
      <c r="R765" s="25">
        <f t="array" aca="1" ref="R765" ca="1">INDEX('Lorri 401b'!L:L,MATCH('Retirement Calculator'!A765,'Lorri 401b'!N:N,0),0)</f>
        <v>-4401845.321699827</v>
      </c>
      <c r="S765" s="25">
        <f t="shared" ca="1" si="527"/>
        <v>-5934732.1636107061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-1547704.4819392017</v>
      </c>
      <c r="R766" s="25">
        <f t="array" aca="1" ref="R766" ca="1">INDEX('Lorri 401b'!L:L,MATCH('Retirement Calculator'!A766,'Lorri 401b'!N:N,0),0)</f>
        <v>-4441931.8778194655</v>
      </c>
      <c r="S766" s="25">
        <f t="shared" ca="1" si="527"/>
        <v>-5989636.3597586676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-1562583.8621343095</v>
      </c>
      <c r="R767" s="25">
        <f t="array" aca="1" ref="R767" ca="1">INDEX('Lorri 401b'!L:L,MATCH('Retirement Calculator'!A767,'Lorri 401b'!N:N,0),0)</f>
        <v>-4482185.4612562694</v>
      </c>
      <c r="S767" s="25">
        <f t="shared" ca="1" si="527"/>
        <v>-6044769.3233905789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-1577525.2397468968</v>
      </c>
      <c r="R768" s="25">
        <f t="array" aca="1" ref="R768" ca="1">INDEX('Lorri 401b'!L:L,MATCH('Retirement Calculator'!A768,'Lorri 401b'!N:N,0),0)</f>
        <v>-4522606.7679573931</v>
      </c>
      <c r="S768" s="25">
        <f t="shared" ca="1" si="527"/>
        <v>-6100132.0077042896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-1592528.8730995366</v>
      </c>
      <c r="R769" s="25">
        <f t="array" aca="1" ref="R769" ca="1">INDEX('Lorri 401b'!L:L,MATCH('Retirement Calculator'!A769,'Lorri 401b'!N:N,0),0)</f>
        <v>-4563196.496769771</v>
      </c>
      <c r="S769" s="25">
        <f t="shared" ca="1" si="527"/>
        <v>-6155725.3698693076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-1607595.0215911458</v>
      </c>
      <c r="R770" s="25">
        <f t="array" aca="1" ref="R770" ca="1">INDEX('Lorri 401b'!L:L,MATCH('Retirement Calculator'!A770,'Lorri 401b'!N:N,0),0)</f>
        <v>-4603955.3494522013</v>
      </c>
      <c r="S770" s="25">
        <f t="shared" ca="1" si="527"/>
        <v>-6211550.3710433468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-1622723.9457014699</v>
      </c>
      <c r="R771" s="25">
        <f t="array" aca="1" ref="R771" ca="1">INDEX('Lorri 401b'!L:L,MATCH('Retirement Calculator'!A771,'Lorri 401b'!N:N,0),0)</f>
        <v>-4644884.0306874746</v>
      </c>
      <c r="S771" s="25">
        <f t="shared" ca="1" si="527"/>
        <v>-6267607.9763889443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-1637915.9069955871</v>
      </c>
      <c r="R772" s="25">
        <f t="array" aca="1" ref="R772" ca="1">INDEX('Lorri 401b'!L:L,MATCH('Retirement Calculator'!A772,'Lorri 401b'!N:N,0),0)</f>
        <v>-4685983.2480945615</v>
      </c>
      <c r="S772" s="25">
        <f t="shared" ca="1" si="527"/>
        <v>-6323899.1550901486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-1653171.1681284297</v>
      </c>
      <c r="R773" s="25">
        <f t="array" aca="1" ref="R773" ca="1">INDEX('Lorri 401b'!L:L,MATCH('Retirement Calculator'!A773,'Lorri 401b'!N:N,0),0)</f>
        <v>-4727253.712240845</v>
      </c>
      <c r="S773" s="25">
        <f t="shared" ca="1" si="527"/>
        <v>-6380424.8803692749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-1668489.992849326</v>
      </c>
      <c r="R774" s="25">
        <f t="array" aca="1" ref="R774" ca="1">INDEX('Lorri 401b'!L:L,MATCH('Retirement Calculator'!A774,'Lorri 401b'!N:N,0),0)</f>
        <v>-4768696.136654404</v>
      </c>
      <c r="S774" s="25">
        <f t="shared" ca="1" si="527"/>
        <v>-6437186.1295037298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-1683872.6460065593</v>
      </c>
      <c r="R775" s="25">
        <f t="array" aca="1" ref="R775" ca="1">INDEX('Lorri 401b'!L:L,MATCH('Retirement Calculator'!A775,'Lorri 401b'!N:N,0),0)</f>
        <v>-4810311.2378363535</v>
      </c>
      <c r="S775" s="25">
        <f t="shared" ca="1" si="527"/>
        <v>-6494183.8838429125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-1699319.3935519478</v>
      </c>
      <c r="R776" s="25">
        <f t="array" aca="1" ref="R776" ca="1">INDEX('Lorri 401b'!L:L,MATCH('Retirement Calculator'!A776,'Lorri 401b'!N:N,0),0)</f>
        <v>-4852099.7352732271</v>
      </c>
      <c r="S776" s="25">
        <f t="shared" ref="S776:S1030" ca="1" si="787">SUM(Q776:R776)</f>
        <v>-6551419.1288251746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-1714830.502545442</v>
      </c>
      <c r="R777" s="25">
        <f t="array" aca="1" ref="R777" ca="1">INDEX('Lorri 401b'!L:L,MATCH('Retirement Calculator'!A777,'Lorri 401b'!N:N,0),0)</f>
        <v>-4894062.3514494216</v>
      </c>
      <c r="S777" s="25">
        <f t="shared" ca="1" si="787"/>
        <v>-6608892.8539948631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-1730406.2411597425</v>
      </c>
      <c r="R778" s="25">
        <f t="array" aca="1" ref="R778" ca="1">INDEX('Lorri 401b'!L:L,MATCH('Retirement Calculator'!A778,'Lorri 401b'!N:N,0),0)</f>
        <v>-4936199.8118596831</v>
      </c>
      <c r="S778" s="25">
        <f t="shared" ca="1" si="787"/>
        <v>-6666606.0530194258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-1746046.8786849359</v>
      </c>
      <c r="R779" s="25">
        <f t="array" aca="1" ref="R779" ca="1">INDEX('Lorri 401b'!L:L,MATCH('Retirement Calculator'!A779,'Lorri 401b'!N:N,0),0)</f>
        <v>-4978512.8450216539</v>
      </c>
      <c r="S779" s="25">
        <f t="shared" ca="1" si="787"/>
        <v>-6724559.72370659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-1761752.6855331508</v>
      </c>
      <c r="R780" s="25">
        <f t="array" aca="1" ref="R780" ca="1">INDEX('Lorri 401b'!L:L,MATCH('Retirement Calculator'!A780,'Lorri 401b'!N:N,0),0)</f>
        <v>-5021002.1824884666</v>
      </c>
      <c r="S780" s="25">
        <f t="shared" ca="1" si="787"/>
        <v>-6782754.8680216176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-1777523.9332432332</v>
      </c>
      <c r="R781" s="25">
        <f t="array" aca="1" ref="R781" ca="1">INDEX('Lorri 401b'!L:L,MATCH('Retirement Calculator'!A781,'Lorri 401b'!N:N,0),0)</f>
        <v>-5063668.5588613907</v>
      </c>
      <c r="S781" s="25">
        <f t="shared" ca="1" si="787"/>
        <v>-6841192.4921046235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-1793360.894485441</v>
      </c>
      <c r="R782" s="25">
        <f t="array" aca="1" ref="R782" ca="1">INDEX('Lorri 401b'!L:L,MATCH('Retirement Calculator'!A782,'Lorri 401b'!N:N,0),0)</f>
        <v>-5106512.7118025357</v>
      </c>
      <c r="S782" s="25">
        <f t="shared" ca="1" si="787"/>
        <v>-6899873.6062879767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-1809263.8430661582</v>
      </c>
      <c r="R783" s="25">
        <f t="array" aca="1" ref="R783" ca="1">INDEX('Lorri 401b'!L:L,MATCH('Retirement Calculator'!A783,'Lorri 401b'!N:N,0),0)</f>
        <v>-5149535.382047602</v>
      </c>
      <c r="S783" s="25">
        <f t="shared" ca="1" si="787"/>
        <v>-6958799.2251137607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-1825233.0539326284</v>
      </c>
      <c r="R784" s="25">
        <f t="array" aca="1" ref="R784" ca="1">INDEX('Lorri 401b'!L:L,MATCH('Retirement Calculator'!A784,'Lorri 401b'!N:N,0),0)</f>
        <v>-5192737.3134186892</v>
      </c>
      <c r="S784" s="25">
        <f t="shared" ca="1" si="787"/>
        <v>-7017970.3673513178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-1841268.8031777088</v>
      </c>
      <c r="R785" s="25">
        <f t="array" aca="1" ref="R785" ca="1">INDEX('Lorri 401b'!L:L,MATCH('Retirement Calculator'!A785,'Lorri 401b'!N:N,0),0)</f>
        <v>-5236119.2528371559</v>
      </c>
      <c r="S785" s="25">
        <f t="shared" ca="1" si="787"/>
        <v>-7077388.0560148647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-1857371.3680446437</v>
      </c>
      <c r="R786" s="25">
        <f t="array" aca="1" ref="R786" ca="1">INDEX('Lorri 401b'!L:L,MATCH('Retirement Calculator'!A786,'Lorri 401b'!N:N,0),0)</f>
        <v>-5279681.9503365336</v>
      </c>
      <c r="S786" s="25">
        <f t="shared" ca="1" si="787"/>
        <v>-7137053.3183811773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-1873541.0269318575</v>
      </c>
      <c r="R787" s="25">
        <f t="array" aca="1" ref="R787" ca="1">INDEX('Lorri 401b'!L:L,MATCH('Retirement Calculator'!A787,'Lorri 401b'!N:N,0),0)</f>
        <v>-5323426.1590754921</v>
      </c>
      <c r="S787" s="25">
        <f t="shared" ca="1" si="787"/>
        <v>-7196967.1860073498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-1889778.059397768</v>
      </c>
      <c r="R788" s="25">
        <f t="array" aca="1" ref="R788" ca="1">INDEX('Lorri 401b'!L:L,MATCH('Retirement Calculator'!A788,'Lorri 401b'!N:N,0),0)</f>
        <v>-5367352.6353508625</v>
      </c>
      <c r="S788" s="25">
        <f t="shared" ca="1" si="787"/>
        <v>-7257130.6947486307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-1906082.7461656197</v>
      </c>
      <c r="R789" s="25">
        <f t="array" aca="1" ref="R789" ca="1">INDEX('Lorri 401b'!L:L,MATCH('Retirement Calculator'!A789,'Lorri 401b'!N:N,0),0)</f>
        <v>-5411462.1386107132</v>
      </c>
      <c r="S789" s="25">
        <f t="shared" ca="1" si="787"/>
        <v>-7317544.8847763333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-1922455.3691283376</v>
      </c>
      <c r="R790" s="25">
        <f t="array" aca="1" ref="R790" ca="1">INDEX('Lorri 401b'!L:L,MATCH('Retirement Calculator'!A790,'Lorri 401b'!N:N,0),0)</f>
        <v>-5455755.43146748</v>
      </c>
      <c r="S790" s="25">
        <f t="shared" ca="1" si="787"/>
        <v>-7378210.8005958181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-1938896.2113534</v>
      </c>
      <c r="R791" s="25">
        <f t="array" aca="1" ref="R791" ca="1">INDEX('Lorri 401b'!L:L,MATCH('Retirement Calculator'!A791,'Lorri 401b'!N:N,0),0)</f>
        <v>-5500233.2797111506</v>
      </c>
      <c r="S791" s="25">
        <f t="shared" ca="1" si="787"/>
        <v>-7439129.4910645504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-1955405.5570877336</v>
      </c>
      <c r="R792" s="25">
        <f t="array" aca="1" ref="R792" ca="1">INDEX('Lorri 401b'!L:L,MATCH('Retirement Calculator'!A792,'Lorri 401b'!N:N,0),0)</f>
        <v>-5544896.4523225026</v>
      </c>
      <c r="S792" s="25">
        <f t="shared" ca="1" si="787"/>
        <v>-7500302.009410236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-1971983.6917626269</v>
      </c>
      <c r="R793" s="25">
        <f t="array" aca="1" ref="R793" ca="1">INDEX('Lorri 401b'!L:L,MATCH('Retirement Calculator'!A793,'Lorri 401b'!N:N,0),0)</f>
        <v>-5589745.7214864017</v>
      </c>
      <c r="S793" s="25">
        <f t="shared" ca="1" si="787"/>
        <v>-7561729.4132490288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-1988630.9019986656</v>
      </c>
      <c r="R794" s="25">
        <f t="array" aca="1" ref="R794" ca="1">INDEX('Lorri 401b'!L:L,MATCH('Retirement Calculator'!A794,'Lorri 401b'!N:N,0),0)</f>
        <v>-5634781.8626051508</v>
      </c>
      <c r="S794" s="25">
        <f t="shared" ca="1" si="787"/>
        <v>-7623412.764603816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-2005347.4756106879</v>
      </c>
      <c r="R795" s="25">
        <f t="array" aca="1" ref="R795" ca="1">INDEX('Lorri 401b'!L:L,MATCH('Retirement Calculator'!A795,'Lorri 401b'!N:N,0),0)</f>
        <v>-5680005.6543118944</v>
      </c>
      <c r="S795" s="25">
        <f t="shared" ca="1" si="787"/>
        <v>-7685353.1299225818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-2022133.7016127601</v>
      </c>
      <c r="R796" s="25">
        <f t="array" aca="1" ref="R796" ca="1">INDEX('Lorri 401b'!L:L,MATCH('Retirement Calculator'!A796,'Lorri 401b'!N:N,0),0)</f>
        <v>-5725417.8784840833</v>
      </c>
      <c r="S796" s="25">
        <f t="shared" ca="1" si="787"/>
        <v>-7747551.5800968437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-2038989.8702231743</v>
      </c>
      <c r="R797" s="25">
        <f t="array" aca="1" ref="R797" ca="1">INDEX('Lorri 401b'!L:L,MATCH('Retirement Calculator'!A797,'Lorri 401b'!N:N,0),0)</f>
        <v>-5771019.3202569894</v>
      </c>
      <c r="S797" s="25">
        <f t="shared" ca="1" si="787"/>
        <v>-7810009.1904801633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-2055916.2728694654</v>
      </c>
      <c r="R798" s="25">
        <f t="array" aca="1" ref="R798" ca="1">INDEX('Lorri 401b'!L:L,MATCH('Retirement Calculator'!A798,'Lorri 401b'!N:N,0),0)</f>
        <v>-5816810.7680372829</v>
      </c>
      <c r="S798" s="25">
        <f t="shared" ca="1" si="787"/>
        <v>-7872727.0409067478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-2072913.2021934493</v>
      </c>
      <c r="R799" s="25">
        <f t="array" aca="1" ref="R799" ca="1">INDEX('Lorri 401b'!L:L,MATCH('Retirement Calculator'!A799,'Lorri 401b'!N:N,0),0)</f>
        <v>-5862793.0135166608</v>
      </c>
      <c r="S799" s="25">
        <f t="shared" ca="1" si="787"/>
        <v>-7935706.21571011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-2089980.9520562831</v>
      </c>
      <c r="R800" s="25">
        <f t="array" aca="1" ref="R800" ca="1">INDEX('Lorri 401b'!L:L,MATCH('Retirement Calculator'!A800,'Lorri 401b'!N:N,0),0)</f>
        <v>-5908966.8516855361</v>
      </c>
      <c r="S800" s="25">
        <f t="shared" ca="1" si="787"/>
        <v>-7998947.8037418192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-2107119.8175435457</v>
      </c>
      <c r="R801" s="25">
        <f t="array" aca="1" ref="R801" ca="1">INDEX('Lorri 401b'!L:L,MATCH('Retirement Calculator'!A801,'Lorri 401b'!N:N,0),0)</f>
        <v>-5955333.0808467818</v>
      </c>
      <c r="S801" s="25">
        <f t="shared" ca="1" si="787"/>
        <v>-8062452.8983903276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-2124330.0949703385</v>
      </c>
      <c r="R802" s="25">
        <f t="array" aca="1" ref="R802" ca="1">INDEX('Lorri 401b'!L:L,MATCH('Retirement Calculator'!A802,'Lorri 401b'!N:N,0),0)</f>
        <v>-6001892.5026295325</v>
      </c>
      <c r="S802" s="25">
        <f t="shared" ca="1" si="787"/>
        <v>-8126222.5975998715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-2141612.0818864098</v>
      </c>
      <c r="R803" s="25">
        <f t="array" aca="1" ref="R803" ca="1">INDEX('Lorri 401b'!L:L,MATCH('Retirement Calculator'!A803,'Lorri 401b'!N:N,0),0)</f>
        <v>-6048645.9220030447</v>
      </c>
      <c r="S803" s="25">
        <f t="shared" ca="1" si="787"/>
        <v>-8190258.0038894545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-2158966.077081298</v>
      </c>
      <c r="R804" s="25">
        <f t="array" aca="1" ref="R804" ca="1">INDEX('Lorri 401b'!L:L,MATCH('Retirement Calculator'!A804,'Lorri 401b'!N:N,0),0)</f>
        <v>-6095594.1472906135</v>
      </c>
      <c r="S804" s="25">
        <f t="shared" ca="1" si="787"/>
        <v>-8254560.224371912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-2176392.3805894982</v>
      </c>
      <c r="R805" s="25">
        <f t="array" aca="1" ref="R805" ca="1">INDEX('Lorri 401b'!L:L,MATCH('Retirement Calculator'!A805,'Lorri 401b'!N:N,0),0)</f>
        <v>-6142737.9901835471</v>
      </c>
      <c r="S805" s="25">
        <f t="shared" ca="1" si="787"/>
        <v>-8319130.3707730453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-2193891.2936956491</v>
      </c>
      <c r="R806" s="25">
        <f t="array" aca="1" ref="R806" ca="1">INDEX('Lorri 401b'!L:L,MATCH('Retirement Calculator'!A806,'Lorri 401b'!N:N,0),0)</f>
        <v>-6190078.2657552008</v>
      </c>
      <c r="S806" s="25">
        <f t="shared" ca="1" si="787"/>
        <v>-8383969.5594508499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-2211463.1189397424</v>
      </c>
      <c r="R807" s="25">
        <f t="array" aca="1" ref="R807" ca="1">INDEX('Lorri 401b'!L:L,MATCH('Retirement Calculator'!A807,'Lorri 401b'!N:N,0),0)</f>
        <v>-6237615.7924750699</v>
      </c>
      <c r="S807" s="25">
        <f t="shared" ca="1" si="787"/>
        <v>-8449078.9114148133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-2229108.1601223527</v>
      </c>
      <c r="R808" s="25">
        <f t="array" aca="1" ref="R808" ca="1">INDEX('Lorri 401b'!L:L,MATCH('Retirement Calculator'!A808,'Lorri 401b'!N:N,0),0)</f>
        <v>-6285351.3922229381</v>
      </c>
      <c r="S808" s="25">
        <f t="shared" ca="1" si="787"/>
        <v>-8514459.5523452908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-2246826.7223098907</v>
      </c>
      <c r="R809" s="25">
        <f t="array" aca="1" ref="R809" ca="1">INDEX('Lorri 401b'!L:L,MATCH('Retirement Calculator'!A809,'Lorri 401b'!N:N,0),0)</f>
        <v>-6333285.8903030893</v>
      </c>
      <c r="S809" s="25">
        <f t="shared" ca="1" si="787"/>
        <v>-8580112.6126129795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-2264619.1118398765</v>
      </c>
      <c r="R810" s="25">
        <f t="array" aca="1" ref="R810" ca="1">INDEX('Lorri 401b'!L:L,MATCH('Retirement Calculator'!A810,'Lorri 401b'!N:N,0),0)</f>
        <v>-6381420.1154585741</v>
      </c>
      <c r="S810" s="25">
        <f t="shared" ca="1" si="787"/>
        <v>-8646039.2272984497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-2282485.6363262371</v>
      </c>
      <c r="R811" s="25">
        <f t="array" aca="1" ref="R811" ca="1">INDEX('Lorri 401b'!L:L,MATCH('Retirement Calculator'!A811,'Lorri 401b'!N:N,0),0)</f>
        <v>-6429754.8998855408</v>
      </c>
      <c r="S811" s="25">
        <f t="shared" ca="1" si="787"/>
        <v>-8712240.5362117775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-2300426.6046646247</v>
      </c>
      <c r="R812" s="25">
        <f t="array" aca="1" ref="R812" ca="1">INDEX('Lorri 401b'!L:L,MATCH('Retirement Calculator'!A812,'Lorri 401b'!N:N,0),0)</f>
        <v>-6478291.07924762</v>
      </c>
      <c r="S812" s="25">
        <f t="shared" ca="1" si="787"/>
        <v>-8778717.6839122437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-2318442.3270377554</v>
      </c>
      <c r="R813" s="25">
        <f t="array" aca="1" ref="R813" ca="1">INDEX('Lorri 401b'!L:L,MATCH('Retirement Calculator'!A813,'Lorri 401b'!N:N,0),0)</f>
        <v>-6527029.4926903741</v>
      </c>
      <c r="S813" s="25">
        <f t="shared" ca="1" si="787"/>
        <v>-8845471.8197281286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-2336533.114920774</v>
      </c>
      <c r="R814" s="25">
        <f t="array" aca="1" ref="R814" ca="1">INDEX('Lorri 401b'!L:L,MATCH('Retirement Calculator'!A814,'Lorri 401b'!N:N,0),0)</f>
        <v>-6575970.9828558061</v>
      </c>
      <c r="S814" s="25">
        <f t="shared" ca="1" si="787"/>
        <v>-8912504.0977765806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-2354699.2810866386</v>
      </c>
      <c r="R815" s="25">
        <f t="array" aca="1" ref="R815" ca="1">INDEX('Lorri 401b'!L:L,MATCH('Retirement Calculator'!A815,'Lorri 401b'!N:N,0),0)</f>
        <v>-6625116.3958969275</v>
      </c>
      <c r="S815" s="25">
        <f t="shared" ca="1" si="787"/>
        <v>-8979815.6769835651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-2372941.1396115278</v>
      </c>
      <c r="R816" s="25">
        <f t="array" aca="1" ref="R816" ca="1">INDEX('Lorri 401b'!L:L,MATCH('Retirement Calculator'!A816,'Lorri 401b'!N:N,0),0)</f>
        <v>-6674466.5814923868</v>
      </c>
      <c r="S816" s="25">
        <f t="shared" ca="1" si="787"/>
        <v>-9047407.7211039141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-2391259.0058802706</v>
      </c>
      <c r="R817" s="25">
        <f t="array" aca="1" ref="R817" ca="1">INDEX('Lorri 401b'!L:L,MATCH('Retirement Calculator'!A817,'Lorri 401b'!N:N,0),0)</f>
        <v>-6724022.3928611604</v>
      </c>
      <c r="S817" s="25">
        <f t="shared" ca="1" si="787"/>
        <v>-9115281.3987414315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-2409653.1965917996</v>
      </c>
      <c r="R818" s="25">
        <f t="array" aca="1" ref="R818" ca="1">INDEX('Lorri 401b'!L:L,MATCH('Retirement Calculator'!A818,'Lorri 401b'!N:N,0),0)</f>
        <v>-6773784.6867773049</v>
      </c>
      <c r="S818" s="25">
        <f t="shared" ca="1" si="787"/>
        <v>-9183437.8833691049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-2428124.0297646266</v>
      </c>
      <c r="R819" s="25">
        <f t="array" aca="1" ref="R819" ca="1">INDEX('Lorri 401b'!L:L,MATCH('Retirement Calculator'!A819,'Lorri 401b'!N:N,0),0)</f>
        <v>-6823754.3235847661</v>
      </c>
      <c r="S819" s="25">
        <f t="shared" ca="1" si="787"/>
        <v>-9251878.3533493932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-2446671.8247423405</v>
      </c>
      <c r="R820" s="25">
        <f t="array" aca="1" ref="R820" ca="1">INDEX('Lorri 401b'!L:L,MATCH('Retirement Calculator'!A820,'Lorri 401b'!N:N,0),0)</f>
        <v>-6873932.1672122581</v>
      </c>
      <c r="S820" s="25">
        <f t="shared" ca="1" si="787"/>
        <v>-9320603.9919545986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-2465296.9021991282</v>
      </c>
      <c r="R821" s="25">
        <f t="array" aca="1" ref="R821" ca="1">INDEX('Lorri 401b'!L:L,MATCH('Retirement Calculator'!A821,'Lorri 401b'!N:N,0),0)</f>
        <v>-6924319.0851881979</v>
      </c>
      <c r="S821" s="25">
        <f t="shared" ca="1" si="787"/>
        <v>-9389615.9873873256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-2483999.5841453192</v>
      </c>
      <c r="R822" s="25">
        <f t="array" aca="1" ref="R822" ca="1">INDEX('Lorri 401b'!L:L,MATCH('Retirement Calculator'!A822,'Lorri 401b'!N:N,0),0)</f>
        <v>-6974915.948655705</v>
      </c>
      <c r="S822" s="25">
        <f t="shared" ca="1" si="787"/>
        <v>-9458915.5328010246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-2502780.1939329528</v>
      </c>
      <c r="R823" s="25">
        <f t="array" aca="1" ref="R823" ca="1">INDEX('Lorri 401b'!L:L,MATCH('Retirement Calculator'!A823,'Lorri 401b'!N:N,0),0)</f>
        <v>-7025723.6323876595</v>
      </c>
      <c r="S823" s="25">
        <f t="shared" ca="1" si="787"/>
        <v>-9528503.8263206128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-2521639.0562613681</v>
      </c>
      <c r="R824" s="25">
        <f t="array" aca="1" ref="R824" ca="1">INDEX('Lorri 401b'!L:L,MATCH('Retirement Calculator'!A824,'Lorri 401b'!N:N,0),0)</f>
        <v>-7076743.014801831</v>
      </c>
      <c r="S824" s="25">
        <f t="shared" ca="1" si="787"/>
        <v>-9598382.0710631981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-2540576.4971828186</v>
      </c>
      <c r="R825" s="25">
        <f t="array" aca="1" ref="R825" ca="1">INDEX('Lorri 401b'!L:L,MATCH('Retirement Calculator'!A825,'Lorri 401b'!N:N,0),0)</f>
        <v>-7127974.9779760614</v>
      </c>
      <c r="S825" s="25">
        <f t="shared" ca="1" si="787"/>
        <v>-9668551.4751588795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-2559592.8441081084</v>
      </c>
      <c r="R826" s="25">
        <f t="array" aca="1" ref="R826" ca="1">INDEX('Lorri 401b'!L:L,MATCH('Retirement Calculator'!A826,'Lorri 401b'!N:N,0),0)</f>
        <v>-7179420.4076635176</v>
      </c>
      <c r="S826" s="25">
        <f t="shared" ca="1" si="787"/>
        <v>-9739013.2517716251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-2578688.4258122537</v>
      </c>
      <c r="R827" s="25">
        <f t="array" aca="1" ref="R827" ca="1">INDEX('Lorri 401b'!L:L,MATCH('Retirement Calculator'!A827,'Lorri 401b'!N:N,0),0)</f>
        <v>-7231080.1933080051</v>
      </c>
      <c r="S827" s="25">
        <f t="shared" ca="1" si="787"/>
        <v>-9809768.6191202588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-2597863.572440166</v>
      </c>
      <c r="R828" s="25">
        <f t="array" aca="1" ref="R828" ca="1">INDEX('Lorri 401b'!L:L,MATCH('Retirement Calculator'!A828,'Lorri 401b'!N:N,0),0)</f>
        <v>-7282955.228059344</v>
      </c>
      <c r="S828" s="25">
        <f t="shared" ca="1" si="787"/>
        <v>-9880818.80049951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-2617118.6155123613</v>
      </c>
      <c r="R829" s="25">
        <f t="array" aca="1" ref="R829" ca="1">INDEX('Lorri 401b'!L:L,MATCH('Retirement Calculator'!A829,'Lorri 401b'!N:N,0),0)</f>
        <v>-7335046.4087888133</v>
      </c>
      <c r="S829" s="25">
        <f t="shared" ca="1" si="787"/>
        <v>-9952165.024301175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-2636453.8879306908</v>
      </c>
      <c r="R830" s="25">
        <f t="array" aca="1" ref="R830" ca="1">INDEX('Lorri 401b'!L:L,MATCH('Retirement Calculator'!A830,'Lorri 401b'!N:N,0),0)</f>
        <v>-7387354.6361046555</v>
      </c>
      <c r="S830" s="25">
        <f t="shared" ca="1" si="787"/>
        <v>-10023808.524035346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-2655869.7239840967</v>
      </c>
      <c r="R831" s="25">
        <f t="array" aca="1" ref="R831" ca="1">INDEX('Lorri 401b'!L:L,MATCH('Retirement Calculator'!A831,'Lorri 401b'!N:N,0),0)</f>
        <v>-7439880.8143676473</v>
      </c>
      <c r="S831" s="25">
        <f t="shared" ca="1" si="787"/>
        <v>-10095750.538351744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-2675366.4593543918</v>
      </c>
      <c r="R832" s="25">
        <f t="array" aca="1" ref="R832" ca="1">INDEX('Lorri 401b'!L:L,MATCH('Retirement Calculator'!A832,'Lorri 401b'!N:N,0),0)</f>
        <v>-7492625.8517067349</v>
      </c>
      <c r="S832" s="25">
        <f t="shared" ca="1" si="787"/>
        <v>-10167992.311061127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-2694944.4311220632</v>
      </c>
      <c r="R833" s="25">
        <f t="array" aca="1" ref="R833" ca="1">INDEX('Lorri 401b'!L:L,MATCH('Retirement Calculator'!A833,'Lorri 401b'!N:N,0),0)</f>
        <v>-7545590.6600347357</v>
      </c>
      <c r="S833" s="25">
        <f t="shared" ca="1" si="787"/>
        <v>-10240535.091156799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-2714603.9777720999</v>
      </c>
      <c r="R834" s="25">
        <f t="array" aca="1" ref="R834" ca="1">INDEX('Lorri 401b'!L:L,MATCH('Retirement Calculator'!A834,'Lorri 401b'!N:N,0),0)</f>
        <v>-7598776.1550641032</v>
      </c>
      <c r="S834" s="25">
        <f t="shared" ca="1" si="787"/>
        <v>-10313380.132836204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-2734345.4391998448</v>
      </c>
      <c r="R835" s="25">
        <f t="array" aca="1" ref="R835" ca="1">INDEX('Lorri 401b'!L:L,MATCH('Retirement Calculator'!A835,'Lorri 401b'!N:N,0),0)</f>
        <v>-7652183.2563227592</v>
      </c>
      <c r="S835" s="25">
        <f t="shared" ca="1" si="787"/>
        <v>-10386528.695522605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-2754169.156716872</v>
      </c>
      <c r="R836" s="25">
        <f t="array" aca="1" ref="R836" ca="1">INDEX('Lorri 401b'!L:L,MATCH('Retirement Calculator'!A836,'Lorri 401b'!N:N,0),0)</f>
        <v>-7705812.8871699935</v>
      </c>
      <c r="S836" s="25">
        <f t="shared" ca="1" si="787"/>
        <v>-10459982.043886866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-2774075.4730568868</v>
      </c>
      <c r="R837" s="25">
        <f t="array" aca="1" ref="R837" ca="1">INDEX('Lorri 401b'!L:L,MATCH('Retirement Calculator'!A837,'Lorri 401b'!N:N,0),0)</f>
        <v>-7759665.9748124238</v>
      </c>
      <c r="S837" s="25">
        <f t="shared" ca="1" si="787"/>
        <v>-10533741.44786931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-2794064.7323816516</v>
      </c>
      <c r="R838" s="25">
        <f t="array" aca="1" ref="R838" ca="1">INDEX('Lorri 401b'!L:L,MATCH('Retirement Calculator'!A838,'Lorri 401b'!N:N,0),0)</f>
        <v>-7813743.4503200315</v>
      </c>
      <c r="S838" s="25">
        <f t="shared" ca="1" si="787"/>
        <v>-10607808.182701683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-2814137.2802869366</v>
      </c>
      <c r="R839" s="25">
        <f t="array" aca="1" ref="R839" ca="1">INDEX('Lorri 401b'!L:L,MATCH('Retirement Calculator'!A839,'Lorri 401b'!N:N,0),0)</f>
        <v>-7868046.2486422537</v>
      </c>
      <c r="S839" s="25">
        <f t="shared" ca="1" si="787"/>
        <v>-10682183.528929191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-2834293.4638084937</v>
      </c>
      <c r="R840" s="25">
        <f t="array" aca="1" ref="R840" ca="1">INDEX('Lorri 401b'!L:L,MATCH('Retirement Calculator'!A840,'Lorri 401b'!N:N,0),0)</f>
        <v>-7922575.3086241521</v>
      </c>
      <c r="S840" s="25">
        <f t="shared" ca="1" si="787"/>
        <v>-10756868.772432646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-2854533.6314280569</v>
      </c>
      <c r="R841" s="25">
        <f t="array" aca="1" ref="R841" ca="1">INDEX('Lorri 401b'!L:L,MATCH('Retirement Calculator'!A841,'Lorri 401b'!N:N,0),0)</f>
        <v>-7977331.5730226422</v>
      </c>
      <c r="S841" s="25">
        <f t="shared" ca="1" si="787"/>
        <v>-10831865.204450699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-2874858.1330793686</v>
      </c>
      <c r="R842" s="25">
        <f t="array" aca="1" ref="R842" ca="1">INDEX('Lorri 401b'!L:L,MATCH('Retirement Calculator'!A842,'Lorri 401b'!N:N,0),0)</f>
        <v>-8032315.9885227922</v>
      </c>
      <c r="S842" s="25">
        <f t="shared" ca="1" si="787"/>
        <v>-10907174.121602161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-2895267.3201542273</v>
      </c>
      <c r="R843" s="25">
        <f t="array" aca="1" ref="R843" ca="1">INDEX('Lorri 401b'!L:L,MATCH('Retirement Calculator'!A843,'Lorri 401b'!N:N,0),0)</f>
        <v>-8087529.5057541933</v>
      </c>
      <c r="S843" s="25">
        <f t="shared" ca="1" si="787"/>
        <v>-10982796.825908421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-2915761.5455085644</v>
      </c>
      <c r="R844" s="25">
        <f t="array" aca="1" ref="R844" ca="1">INDEX('Lorri 401b'!L:L,MATCH('Retirement Calculator'!A844,'Lorri 401b'!N:N,0),0)</f>
        <v>-8142973.0793073913</v>
      </c>
      <c r="S844" s="25">
        <f t="shared" ca="1" si="787"/>
        <v>-11058734.624815956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-2936341.1634685448</v>
      </c>
      <c r="R845" s="25">
        <f t="array" aca="1" ref="R845" ca="1">INDEX('Lorri 401b'!L:L,MATCH('Retirement Calculator'!A845,'Lorri 401b'!N:N,0),0)</f>
        <v>-8198647.6677503949</v>
      </c>
      <c r="S845" s="25">
        <f t="shared" ca="1" si="787"/>
        <v>-11134988.831218939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-2957006.5298366919</v>
      </c>
      <c r="R846" s="25">
        <f t="array" aca="1" ref="R846" ca="1">INDEX('Lorri 401b'!L:L,MATCH('Retirement Calculator'!A846,'Lorri 401b'!N:N,0),0)</f>
        <v>-8254554.2336452436</v>
      </c>
      <c r="S846" s="25">
        <f t="shared" ca="1" si="787"/>
        <v>-11211560.763481935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-2977758.0018980396</v>
      </c>
      <c r="R847" s="25">
        <f t="array" aca="1" ref="R847" ca="1">INDEX('Lorri 401b'!L:L,MATCH('Retirement Calculator'!A847,'Lorri 401b'!N:N,0),0)</f>
        <v>-8310693.7435646541</v>
      </c>
      <c r="S847" s="25">
        <f t="shared" ca="1" si="787"/>
        <v>-11288451.745462693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-2998595.9384263093</v>
      </c>
      <c r="R848" s="25">
        <f t="array" aca="1" ref="R848" ca="1">INDEX('Lorri 401b'!L:L,MATCH('Retirement Calculator'!A848,'Lorri 401b'!N:N,0),0)</f>
        <v>-8367067.1681087296</v>
      </c>
      <c r="S848" s="25">
        <f t="shared" ca="1" si="787"/>
        <v>-11365663.10653504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-3019520.6996901138</v>
      </c>
      <c r="R849" s="25">
        <f t="array" aca="1" ref="R849" ca="1">INDEX('Lorri 401b'!L:L,MATCH('Retirement Calculator'!A849,'Lorri 401b'!N:N,0),0)</f>
        <v>-8423675.4819217399</v>
      </c>
      <c r="S849" s="25">
        <f t="shared" ca="1" si="787"/>
        <v>-11443196.181611855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-3040532.6474591838</v>
      </c>
      <c r="R850" s="25">
        <f t="array" aca="1" ref="R850" ca="1">INDEX('Lorri 401b'!L:L,MATCH('Retirement Calculator'!A850,'Lorri 401b'!N:N,0),0)</f>
        <v>-8480519.66370897</v>
      </c>
      <c r="S850" s="25">
        <f t="shared" ca="1" si="787"/>
        <v>-11521052.311168153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-3061632.145010625</v>
      </c>
      <c r="R851" s="25">
        <f t="array" aca="1" ref="R851" ca="1">INDEX('Lorri 401b'!L:L,MATCH('Retirement Calculator'!A851,'Lorri 401b'!N:N,0),0)</f>
        <v>-8537600.696253648</v>
      </c>
      <c r="S851" s="25">
        <f t="shared" ca="1" si="787"/>
        <v>-11599232.841264274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-3082819.5571351973</v>
      </c>
      <c r="R852" s="25">
        <f t="array" aca="1" ref="R852" ca="1">INDEX('Lorri 401b'!L:L,MATCH('Retirement Calculator'!A852,'Lorri 401b'!N:N,0),0)</f>
        <v>-8594919.5664339289</v>
      </c>
      <c r="S852" s="25">
        <f t="shared" ca="1" si="787"/>
        <v>-11677739.123569127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-3104095.250143622</v>
      </c>
      <c r="R853" s="25">
        <f t="array" aca="1" ref="R853" ca="1">INDEX('Lorri 401b'!L:L,MATCH('Retirement Calculator'!A853,'Lorri 401b'!N:N,0),0)</f>
        <v>-8652477.2652399596</v>
      </c>
      <c r="S853" s="25">
        <f t="shared" ca="1" si="787"/>
        <v>-11756572.515383583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-3125459.5918729152</v>
      </c>
      <c r="R854" s="25">
        <f t="array" aca="1" ref="R854" ca="1">INDEX('Lorri 401b'!L:L,MATCH('Retirement Calculator'!A854,'Lorri 401b'!N:N,0),0)</f>
        <v>-8710274.7877910156</v>
      </c>
      <c r="S854" s="25">
        <f t="shared" ca="1" si="787"/>
        <v>-11835734.379663931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-3146912.951692747</v>
      </c>
      <c r="R855" s="25">
        <f t="array" aca="1" ref="R855" ca="1">INDEX('Lorri 401b'!L:L,MATCH('Retirement Calculator'!A855,'Lorri 401b'!N:N,0),0)</f>
        <v>-8768313.1333527006</v>
      </c>
      <c r="S855" s="25">
        <f t="shared" ca="1" si="787"/>
        <v>-11915226.085045448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-3168455.7005118281</v>
      </c>
      <c r="R856" s="25">
        <f t="array" aca="1" ref="R856" ca="1">INDEX('Lorri 401b'!L:L,MATCH('Retirement Calculator'!A856,'Lorri 401b'!N:N,0),0)</f>
        <v>-8826593.3053542264</v>
      </c>
      <c r="S856" s="25">
        <f t="shared" ca="1" si="787"/>
        <v>-11995049.005866054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-3190088.2107843221</v>
      </c>
      <c r="R857" s="25">
        <f t="array" aca="1" ref="R857" ca="1">INDEX('Lorri 401b'!L:L,MATCH('Retirement Calculator'!A857,'Lorri 401b'!N:N,0),0)</f>
        <v>-8885116.3114057593</v>
      </c>
      <c r="S857" s="25">
        <f t="shared" ca="1" si="787"/>
        <v>-12075204.522190081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-3211810.8565162849</v>
      </c>
      <c r="R858" s="25">
        <f t="array" aca="1" ref="R858" ca="1">INDEX('Lorri 401b'!L:L,MATCH('Retirement Calculator'!A858,'Lorri 401b'!N:N,0),0)</f>
        <v>-8943883.1633158401</v>
      </c>
      <c r="S858" s="25">
        <f t="shared" ca="1" si="787"/>
        <v>-12155694.019832125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-3233624.0132721309</v>
      </c>
      <c r="R859" s="25">
        <f t="array" aca="1" ref="R859" ca="1">INDEX('Lorri 401b'!L:L,MATCH('Retirement Calculator'!A859,'Lorri 401b'!N:N,0),0)</f>
        <v>-9002894.8771088794</v>
      </c>
      <c r="S859" s="25">
        <f t="shared" ca="1" si="787"/>
        <v>-12236518.89038101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-3255528.0581811261</v>
      </c>
      <c r="R860" s="25">
        <f t="array" aca="1" ref="R860" ca="1">INDEX('Lorri 401b'!L:L,MATCH('Retirement Calculator'!A860,'Lorri 401b'!N:N,0),0)</f>
        <v>-9062152.4730427228</v>
      </c>
      <c r="S860" s="25">
        <f t="shared" ca="1" si="787"/>
        <v>-12317680.531223848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-3277523.3699439089</v>
      </c>
      <c r="R861" s="25">
        <f t="array" aca="1" ref="R861" ca="1">INDEX('Lorri 401b'!L:L,MATCH('Retirement Calculator'!A861,'Lorri 401b'!N:N,0),0)</f>
        <v>-9121656.9756262917</v>
      </c>
      <c r="S861" s="25">
        <f t="shared" ca="1" si="787"/>
        <v>-12399180.345570201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-3299610.3288390366</v>
      </c>
      <c r="R862" s="25">
        <f t="array" aca="1" ref="R862" ca="1">INDEX('Lorri 401b'!L:L,MATCH('Retirement Calculator'!A862,'Lorri 401b'!N:N,0),0)</f>
        <v>-9181409.4136372916</v>
      </c>
      <c r="S862" s="25">
        <f t="shared" ca="1" si="787"/>
        <v>-12481019.742476329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-3321789.3167295605</v>
      </c>
      <c r="R863" s="25">
        <f t="array" aca="1" ref="R863" ca="1">INDEX('Lorri 401b'!L:L,MATCH('Retirement Calculator'!A863,'Lorri 401b'!N:N,0),0)</f>
        <v>-9241410.8201400042</v>
      </c>
      <c r="S863" s="25">
        <f t="shared" ca="1" si="787"/>
        <v>-12563200.136869565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-3344060.7170696282</v>
      </c>
      <c r="R864" s="25">
        <f t="array" aca="1" ref="R864" ca="1">INDEX('Lorri 401b'!L:L,MATCH('Retirement Calculator'!A864,'Lorri 401b'!N:N,0),0)</f>
        <v>-9301662.2325031441</v>
      </c>
      <c r="S864" s="25">
        <f t="shared" ca="1" si="787"/>
        <v>-12645722.949572772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-3366424.9149111127</v>
      </c>
      <c r="R865" s="25">
        <f t="array" aca="1" ref="R865" ca="1">INDEX('Lorri 401b'!L:L,MATCH('Retirement Calculator'!A865,'Lorri 401b'!N:N,0),0)</f>
        <v>-9362164.6924177967</v>
      </c>
      <c r="S865" s="25">
        <f t="shared" ca="1" si="787"/>
        <v>-12728589.60732891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-3388882.2969102706</v>
      </c>
      <c r="R866" s="25">
        <f t="array" aca="1" ref="R866" ca="1">INDEX('Lorri 401b'!L:L,MATCH('Retirement Calculator'!A866,'Lorri 401b'!N:N,0),0)</f>
        <v>-9422919.2459154278</v>
      </c>
      <c r="S866" s="25">
        <f t="shared" ca="1" si="787"/>
        <v>-12811801.542825699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-3411433.2513344246</v>
      </c>
      <c r="R867" s="25">
        <f t="array" aca="1" ref="R867" ca="1">INDEX('Lorri 401b'!L:L,MATCH('Retirement Calculator'!A867,'Lorri 401b'!N:N,0),0)</f>
        <v>-9483926.9433859661</v>
      </c>
      <c r="S867" s="25">
        <f t="shared" ca="1" si="787"/>
        <v>-12895360.194720391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-3434078.1680686795</v>
      </c>
      <c r="R868" s="25">
        <f t="array" aca="1" ref="R868" ca="1">INDEX('Lorri 401b'!L:L,MATCH('Retirement Calculator'!A868,'Lorri 401b'!N:N,0),0)</f>
        <v>-9545188.8395959642</v>
      </c>
      <c r="S868" s="25">
        <f t="shared" ca="1" si="787"/>
        <v>-12979267.007664643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-3456817.4386226605</v>
      </c>
      <c r="R869" s="25">
        <f t="array" aca="1" ref="R869" ca="1">INDEX('Lorri 401b'!L:L,MATCH('Retirement Calculator'!A869,'Lorri 401b'!N:N,0),0)</f>
        <v>-9606705.9937068373</v>
      </c>
      <c r="S869" s="25">
        <f t="shared" ca="1" si="787"/>
        <v>-13063523.432329498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-3479651.4561372828</v>
      </c>
      <c r="R870" s="25">
        <f t="array" aca="1" ref="R870" ca="1">INDEX('Lorri 401b'!L:L,MATCH('Retirement Calculator'!A870,'Lorri 401b'!N:N,0),0)</f>
        <v>-9668479.4692931734</v>
      </c>
      <c r="S870" s="25">
        <f t="shared" ca="1" si="787"/>
        <v>-13148130.925430456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-3502580.6153915497</v>
      </c>
      <c r="R871" s="25">
        <f t="array" aca="1" ref="R871" ca="1">INDEX('Lorri 401b'!L:L,MATCH('Retirement Calculator'!A871,'Lorri 401b'!N:N,0),0)</f>
        <v>-9730510.3343611192</v>
      </c>
      <c r="S871" s="25">
        <f t="shared" ca="1" si="787"/>
        <v>-13233090.94975267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-3525605.3128093756</v>
      </c>
      <c r="R872" s="25">
        <f t="array" aca="1" ref="R872" ca="1">INDEX('Lorri 401b'!L:L,MATCH('Retirement Calculator'!A872,'Lorri 401b'!N:N,0),0)</f>
        <v>-9792799.6613668464</v>
      </c>
      <c r="S872" s="25">
        <f t="shared" ca="1" si="787"/>
        <v>-13318404.974176222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-3548725.9464664427</v>
      </c>
      <c r="R873" s="25">
        <f t="array" aca="1" ref="R873" ca="1">INDEX('Lorri 401b'!L:L,MATCH('Retirement Calculator'!A873,'Lorri 401b'!N:N,0),0)</f>
        <v>-9855348.5272350982</v>
      </c>
      <c r="S873" s="25">
        <f t="shared" ca="1" si="787"/>
        <v>-13404074.47370154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-3571942.9160970808</v>
      </c>
      <c r="R874" s="25">
        <f t="array" aca="1" ref="R874" ca="1">INDEX('Lorri 401b'!L:L,MATCH('Retirement Calculator'!A874,'Lorri 401b'!N:N,0),0)</f>
        <v>-9918158.0133778006</v>
      </c>
      <c r="S874" s="25">
        <f t="shared" ca="1" si="787"/>
        <v>-13490100.929474881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-3595256.62310118</v>
      </c>
      <c r="R875" s="25">
        <f t="array" aca="1" ref="R875" ca="1">INDEX('Lorri 401b'!L:L,MATCH('Retirement Calculator'!A875,'Lorri 401b'!N:N,0),0)</f>
        <v>-9981229.2057127655</v>
      </c>
      <c r="S875" s="25">
        <f t="shared" ca="1" si="787"/>
        <v>-13576485.828813946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-3618667.4705511294</v>
      </c>
      <c r="R876" s="25">
        <f t="array" aca="1" ref="R876" ca="1">INDEX('Lorri 401b'!L:L,MATCH('Retirement Calculator'!A876,'Lorri 401b'!N:N,0),0)</f>
        <v>-10044563.194682458</v>
      </c>
      <c r="S876" s="25">
        <f t="shared" ca="1" si="787"/>
        <v>-13663230.665233588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-3642175.863198787</v>
      </c>
      <c r="R877" s="25">
        <f t="array" aca="1" ref="R877" ca="1">INDEX('Lorri 401b'!L:L,MATCH('Retirement Calculator'!A877,'Lorri 401b'!N:N,0),0)</f>
        <v>-10108161.075272858</v>
      </c>
      <c r="S877" s="25">
        <f t="shared" ca="1" si="787"/>
        <v>-13750336.938471645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-3665782.2074824767</v>
      </c>
      <c r="R878" s="25">
        <f t="array" aca="1" ref="R878" ca="1">INDEX('Lorri 401b'!L:L,MATCH('Retirement Calculator'!A878,'Lorri 401b'!N:N,0),0)</f>
        <v>-10172023.947032385</v>
      </c>
      <c r="S878" s="25">
        <f t="shared" ca="1" si="787"/>
        <v>-13837806.15451486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-3689486.9115340151</v>
      </c>
      <c r="R879" s="25">
        <f t="array" aca="1" ref="R879" ca="1">INDEX('Lorri 401b'!L:L,MATCH('Retirement Calculator'!A879,'Lorri 401b'!N:N,0),0)</f>
        <v>-10236152.914090909</v>
      </c>
      <c r="S879" s="25">
        <f t="shared" ca="1" si="787"/>
        <v>-13925639.825624924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-3713290.3851857684</v>
      </c>
      <c r="R880" s="25">
        <f t="array" aca="1" ref="R880" ca="1">INDEX('Lorri 401b'!L:L,MATCH('Retirement Calculator'!A880,'Lorri 401b'!N:N,0),0)</f>
        <v>-10300549.085178845</v>
      </c>
      <c r="S880" s="25">
        <f t="shared" ca="1" si="787"/>
        <v>-14013839.470364613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-3737193.0399777372</v>
      </c>
      <c r="R881" s="25">
        <f t="array" aca="1" ref="R881" ca="1">INDEX('Lorri 401b'!L:L,MATCH('Retirement Calculator'!A881,'Lorri 401b'!N:N,0),0)</f>
        <v>-10365213.573646313</v>
      </c>
      <c r="S881" s="25">
        <f t="shared" ca="1" si="787"/>
        <v>-14102406.613624049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-3761195.2891646726</v>
      </c>
      <c r="R882" s="25">
        <f t="array" aca="1" ref="R882" ca="1">INDEX('Lorri 401b'!L:L,MATCH('Retirement Calculator'!A882,'Lorri 401b'!N:N,0),0)</f>
        <v>-10430147.497482395</v>
      </c>
      <c r="S882" s="25">
        <f t="shared" ca="1" si="787"/>
        <v>-14191342.786647066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-3785297.5477232202</v>
      </c>
      <c r="R883" s="25">
        <f t="array" aca="1" ref="R883" ca="1">INDEX('Lorri 401b'!L:L,MATCH('Retirement Calculator'!A883,'Lorri 401b'!N:N,0),0)</f>
        <v>-10495351.979334462</v>
      </c>
      <c r="S883" s="25">
        <f t="shared" ca="1" si="787"/>
        <v>-14280649.527057683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-3809500.232359095</v>
      </c>
      <c r="R884" s="25">
        <f t="array" aca="1" ref="R884" ca="1">INDEX('Lorri 401b'!L:L,MATCH('Retirement Calculator'!A884,'Lorri 401b'!N:N,0),0)</f>
        <v>-10560828.146527579</v>
      </c>
      <c r="S884" s="25">
        <f t="shared" ca="1" si="787"/>
        <v>-14370328.378886674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-3833803.761514286</v>
      </c>
      <c r="R885" s="25">
        <f t="array" aca="1" ref="R885" ca="1">INDEX('Lorri 401b'!L:L,MATCH('Retirement Calculator'!A885,'Lorri 401b'!N:N,0),0)</f>
        <v>-10626577.131084001</v>
      </c>
      <c r="S885" s="25">
        <f t="shared" ca="1" si="787"/>
        <v>-14460380.892598286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-3858208.5553742903</v>
      </c>
      <c r="R886" s="25">
        <f t="array" aca="1" ref="R886" ca="1">INDEX('Lorri 401b'!L:L,MATCH('Retirement Calculator'!A886,'Lorri 401b'!N:N,0),0)</f>
        <v>-10692600.069742741</v>
      </c>
      <c r="S886" s="25">
        <f t="shared" ca="1" si="787"/>
        <v>-14550808.625117032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-3882715.0358753777</v>
      </c>
      <c r="R887" s="25">
        <f t="array" aca="1" ref="R887" ca="1">INDEX('Lorri 401b'!L:L,MATCH('Retirement Calculator'!A887,'Lorri 401b'!N:N,0),0)</f>
        <v>-10758898.103979226</v>
      </c>
      <c r="S887" s="25">
        <f t="shared" ca="1" si="787"/>
        <v>-14641613.139854604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-3907323.6267118864</v>
      </c>
      <c r="R888" s="25">
        <f t="array" aca="1" ref="R888" ca="1">INDEX('Lorri 401b'!L:L,MATCH('Retirement Calculator'!A888,'Lorri 401b'!N:N,0),0)</f>
        <v>-10825472.380025029</v>
      </c>
      <c r="S888" s="25">
        <f t="shared" ca="1" si="787"/>
        <v>-14732796.006736916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-3932034.7533435472</v>
      </c>
      <c r="R889" s="25">
        <f t="array" aca="1" ref="R889" ca="1">INDEX('Lorri 401b'!L:L,MATCH('Retirement Calculator'!A889,'Lorri 401b'!N:N,0),0)</f>
        <v>-10892324.048887691</v>
      </c>
      <c r="S889" s="25">
        <f t="shared" ca="1" si="787"/>
        <v>-14824358.802231237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-3956848.8430028399</v>
      </c>
      <c r="R890" s="25">
        <f t="array" aca="1" ref="R890" ca="1">INDEX('Lorri 401b'!L:L,MATCH('Retirement Calculator'!A890,'Lorri 401b'!N:N,0),0)</f>
        <v>-10959454.266370613</v>
      </c>
      <c r="S890" s="25">
        <f t="shared" ca="1" si="787"/>
        <v>-14916303.109373454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-3981766.3247023798</v>
      </c>
      <c r="R891" s="25">
        <f t="array" aca="1" ref="R891" ca="1">INDEX('Lorri 401b'!L:L,MATCH('Retirement Calculator'!A891,'Lorri 401b'!N:N,0),0)</f>
        <v>-11026864.193093047</v>
      </c>
      <c r="S891" s="25">
        <f t="shared" ca="1" si="787"/>
        <v>-15008630.517795427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-4006787.6292423345</v>
      </c>
      <c r="R892" s="25">
        <f t="array" aca="1" ref="R892" ca="1">INDEX('Lorri 401b'!L:L,MATCH('Retirement Calculator'!A892,'Lorri 401b'!N:N,0),0)</f>
        <v>-11094554.994510157</v>
      </c>
      <c r="S892" s="25">
        <f t="shared" ca="1" si="787"/>
        <v>-15101342.623752492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-4031913.1892178725</v>
      </c>
      <c r="R893" s="25">
        <f t="array" aca="1" ref="R893" ca="1">INDEX('Lorri 401b'!L:L,MATCH('Retirement Calculator'!A893,'Lorri 401b'!N:N,0),0)</f>
        <v>-11162527.840933172</v>
      </c>
      <c r="S893" s="25">
        <f t="shared" ca="1" si="787"/>
        <v>-15194441.030151045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-4057143.4390266417</v>
      </c>
      <c r="R894" s="25">
        <f t="array" aca="1" ref="R894" ca="1">INDEX('Lorri 401b'!L:L,MATCH('Retirement Calculator'!A894,'Lorri 401b'!N:N,0),0)</f>
        <v>-11230783.907549618</v>
      </c>
      <c r="S894" s="25">
        <f t="shared" ca="1" si="787"/>
        <v>-15287927.346576259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-4082478.8148762807</v>
      </c>
      <c r="R895" s="25">
        <f t="array" aca="1" ref="R895" ca="1">INDEX('Lorri 401b'!L:L,MATCH('Retirement Calculator'!A895,'Lorri 401b'!N:N,0),0)</f>
        <v>-11299324.374443632</v>
      </c>
      <c r="S895" s="25">
        <f t="shared" ca="1" si="787"/>
        <v>-15381803.189319912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-4107919.7547919601</v>
      </c>
      <c r="R896" s="25">
        <f t="array" aca="1" ref="R896" ca="1">INDEX('Lorri 401b'!L:L,MATCH('Retirement Calculator'!A896,'Lorri 401b'!N:N,0),0)</f>
        <v>-11368150.426616371</v>
      </c>
      <c r="S896" s="25">
        <f t="shared" ca="1" si="787"/>
        <v>-15476070.181408331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-4133466.6986239548</v>
      </c>
      <c r="R897" s="25">
        <f t="array" aca="1" ref="R897" ca="1">INDEX('Lorri 401b'!L:L,MATCH('Retirement Calculator'!A897,'Lorri 401b'!N:N,0),0)</f>
        <v>-11437263.254006496</v>
      </c>
      <c r="S897" s="25">
        <f t="shared" ca="1" si="787"/>
        <v>-15570729.952630451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-4159120.0880552493</v>
      </c>
      <c r="R898" s="25">
        <f t="array" aca="1" ref="R898" ca="1">INDEX('Lorri 401b'!L:L,MATCH('Retirement Calculator'!A898,'Lorri 401b'!N:N,0),0)</f>
        <v>-11506664.051510746</v>
      </c>
      <c r="S898" s="25">
        <f t="shared" ca="1" si="787"/>
        <v>-15665784.139565995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-4184880.3666091743</v>
      </c>
      <c r="R899" s="25">
        <f t="array" aca="1" ref="R899" ca="1">INDEX('Lorri 401b'!L:L,MATCH('Retirement Calculator'!A899,'Lorri 401b'!N:N,0),0)</f>
        <v>-11576354.019004596</v>
      </c>
      <c r="S899" s="25">
        <f t="shared" ca="1" si="787"/>
        <v>-15761234.385613771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-4210747.9796570735</v>
      </c>
      <c r="R900" s="25">
        <f t="array" aca="1" ref="R900" ca="1">INDEX('Lorri 401b'!L:L,MATCH('Retirement Calculator'!A900,'Lorri 401b'!N:N,0),0)</f>
        <v>-11646334.361363005</v>
      </c>
      <c r="S900" s="25">
        <f t="shared" ca="1" si="787"/>
        <v>-15857082.341020077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-4236723.3744260063</v>
      </c>
      <c r="R901" s="25">
        <f t="array" aca="1" ref="R901" ca="1">INDEX('Lorri 401b'!L:L,MATCH('Retirement Calculator'!A901,'Lorri 401b'!N:N,0),0)</f>
        <v>-11716606.288481241</v>
      </c>
      <c r="S901" s="25">
        <f t="shared" ca="1" si="787"/>
        <v>-15953329.662907247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-4262807.0000064764</v>
      </c>
      <c r="R902" s="25">
        <f t="array" aca="1" ref="R902" ca="1">INDEX('Lorri 401b'!L:L,MATCH('Retirement Calculator'!A902,'Lorri 401b'!N:N,0),0)</f>
        <v>-11787171.015295804</v>
      </c>
      <c r="S902" s="25">
        <f t="shared" ca="1" si="787"/>
        <v>-16049978.01530228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-4288999.3073601983</v>
      </c>
      <c r="R903" s="25">
        <f t="array" aca="1" ref="R903" ca="1">INDEX('Lorri 401b'!L:L,MATCH('Retirement Calculator'!A903,'Lorri 401b'!N:N,0),0)</f>
        <v>-11858029.761805426</v>
      </c>
      <c r="S903" s="25">
        <f t="shared" ca="1" si="787"/>
        <v>-16147029.069165625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-4315300.7493278943</v>
      </c>
      <c r="R904" s="25">
        <f t="array" aca="1" ref="R904" ca="1">INDEX('Lorri 401b'!L:L,MATCH('Retirement Calculator'!A904,'Lorri 401b'!N:N,0),0)</f>
        <v>-11929183.753092172</v>
      </c>
      <c r="S904" s="25">
        <f t="shared" ca="1" si="787"/>
        <v>-16244484.502420066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-4341711.7806371218</v>
      </c>
      <c r="R905" s="25">
        <f t="array" aca="1" ref="R905" ca="1">INDEX('Lorri 401b'!L:L,MATCH('Retirement Calculator'!A905,'Lorri 401b'!N:N,0),0)</f>
        <v>-12000634.219342612</v>
      </c>
      <c r="S905" s="25">
        <f t="shared" ca="1" si="787"/>
        <v>-16342345.999979734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-4368232.8579101376</v>
      </c>
      <c r="R906" s="25">
        <f t="array" aca="1" ref="R906" ca="1">INDEX('Lorri 401b'!L:L,MATCH('Retirement Calculator'!A906,'Lorri 401b'!N:N,0),0)</f>
        <v>-12072382.395869097</v>
      </c>
      <c r="S906" s="25">
        <f t="shared" ca="1" si="787"/>
        <v>-16440615.253779234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-4394864.4396717912</v>
      </c>
      <c r="R907" s="25">
        <f t="array" aca="1" ref="R907" ca="1">INDEX('Lorri 401b'!L:L,MATCH('Retirement Calculator'!A907,'Lorri 401b'!N:N,0),0)</f>
        <v>-12144429.523131108</v>
      </c>
      <c r="S907" s="25">
        <f t="shared" ca="1" si="787"/>
        <v>-16539293.962802898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-4421606.9863574514</v>
      </c>
      <c r="R908" s="25">
        <f t="array" aca="1" ref="R908" ca="1">INDEX('Lorri 401b'!L:L,MATCH('Retirement Calculator'!A908,'Lorri 401b'!N:N,0),0)</f>
        <v>-12216776.846756712</v>
      </c>
      <c r="S908" s="25">
        <f t="shared" ca="1" si="787"/>
        <v>-16638383.833114162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-4448460.9603209691</v>
      </c>
      <c r="R909" s="25">
        <f t="array" aca="1" ref="R909" ca="1">INDEX('Lorri 401b'!L:L,MATCH('Retirement Calculator'!A909,'Lorri 401b'!N:N,0),0)</f>
        <v>-12289425.617564088</v>
      </c>
      <c r="S909" s="25">
        <f t="shared" ca="1" si="787"/>
        <v>-16737886.577885058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-4475426.8258426674</v>
      </c>
      <c r="R910" s="25">
        <f t="array" aca="1" ref="R910" ca="1">INDEX('Lorri 401b'!L:L,MATCH('Retirement Calculator'!A910,'Lorri 401b'!N:N,0),0)</f>
        <v>-12362377.091583161</v>
      </c>
      <c r="S910" s="25">
        <f t="shared" ca="1" si="787"/>
        <v>-16837803.917425826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-4502505.0491373735</v>
      </c>
      <c r="R911" s="25">
        <f t="array" aca="1" ref="R911" ca="1">INDEX('Lorri 401b'!L:L,MATCH('Retirement Calculator'!A911,'Lorri 401b'!N:N,0),0)</f>
        <v>-12435632.530077314</v>
      </c>
      <c r="S911" s="25">
        <f t="shared" ca="1" si="787"/>
        <v>-16938137.579214688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-4529696.0983624738</v>
      </c>
      <c r="R912" s="25">
        <f t="array" aca="1" ref="R912" ca="1">INDEX('Lorri 401b'!L:L,MATCH('Retirement Calculator'!A912,'Lorri 401b'!N:N,0),0)</f>
        <v>-12509193.199565193</v>
      </c>
      <c r="S912" s="25">
        <f t="shared" ca="1" si="787"/>
        <v>-17038889.297927666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-4557000.4436260117</v>
      </c>
      <c r="R913" s="25">
        <f t="array" aca="1" ref="R913" ca="1">INDEX('Lorri 401b'!L:L,MATCH('Retirement Calculator'!A913,'Lorri 401b'!N:N,0),0)</f>
        <v>-12583060.371842604</v>
      </c>
      <c r="S913" s="25">
        <f t="shared" ca="1" si="787"/>
        <v>-17140060.815468617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-4584418.5569948144</v>
      </c>
      <c r="R914" s="25">
        <f t="array" aca="1" ref="R914" ca="1">INDEX('Lorri 401b'!L:L,MATCH('Retirement Calculator'!A914,'Lorri 401b'!N:N,0),0)</f>
        <v>-12657235.324004505</v>
      </c>
      <c r="S914" s="25">
        <f t="shared" ca="1" si="787"/>
        <v>-17241653.880999319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-4611950.9125026539</v>
      </c>
      <c r="R915" s="25">
        <f t="array" aca="1" ref="R915" ca="1">INDEX('Lorri 401b'!L:L,MATCH('Retirement Calculator'!A915,'Lorri 401b'!N:N,0),0)</f>
        <v>-12731719.33846708</v>
      </c>
      <c r="S915" s="25">
        <f t="shared" ca="1" si="787"/>
        <v>-17343670.250969734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-4639597.9861584427</v>
      </c>
      <c r="R916" s="25">
        <f t="array" aca="1" ref="R916" ca="1">INDEX('Lorri 401b'!L:L,MATCH('Retirement Calculator'!A916,'Lorri 401b'!N:N,0),0)</f>
        <v>-12806513.702989917</v>
      </c>
      <c r="S916" s="25">
        <f t="shared" ca="1" si="787"/>
        <v>-17446111.689148359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-4667360.255954464</v>
      </c>
      <c r="R917" s="25">
        <f t="array" aca="1" ref="R917" ca="1">INDEX('Lorri 401b'!L:L,MATCH('Retirement Calculator'!A917,'Lorri 401b'!N:N,0),0)</f>
        <v>-12881619.710698266</v>
      </c>
      <c r="S917" s="25">
        <f t="shared" ca="1" si="787"/>
        <v>-17548979.966652729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-4695238.2018746352</v>
      </c>
      <c r="R918" s="25">
        <f t="array" aca="1" ref="R918" ca="1">INDEX('Lorri 401b'!L:L,MATCH('Retirement Calculator'!A918,'Lorri 401b'!N:N,0),0)</f>
        <v>-12957038.660105398</v>
      </c>
      <c r="S918" s="25">
        <f t="shared" ca="1" si="787"/>
        <v>-17652276.861980032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-4723232.305902807</v>
      </c>
      <c r="R919" s="25">
        <f t="array" aca="1" ref="R919" ca="1">INDEX('Lorri 401b'!L:L,MATCH('Retirement Calculator'!A919,'Lorri 401b'!N:N,0),0)</f>
        <v>-13032771.855135061</v>
      </c>
      <c r="S919" s="25">
        <f t="shared" ca="1" si="787"/>
        <v>-17756004.16103787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-4751343.052031097</v>
      </c>
      <c r="R920" s="25">
        <f t="array" aca="1" ref="R920" ca="1">INDEX('Lorri 401b'!L:L,MATCH('Retirement Calculator'!A920,'Lorri 401b'!N:N,0),0)</f>
        <v>-13108820.605144015</v>
      </c>
      <c r="S920" s="25">
        <f t="shared" ca="1" si="787"/>
        <v>-17860163.657175113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-4779570.9262682544</v>
      </c>
      <c r="R921" s="25">
        <f t="array" aca="1" ref="R921" ca="1">INDEX('Lorri 401b'!L:L,MATCH('Retirement Calculator'!A921,'Lorri 401b'!N:N,0),0)</f>
        <v>-13185186.224944672</v>
      </c>
      <c r="S921" s="25">
        <f t="shared" ca="1" si="787"/>
        <v>-17964757.151212927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-4807916.4166480666</v>
      </c>
      <c r="R922" s="25">
        <f t="array" aca="1" ref="R922" ca="1">INDEX('Lorri 401b'!L:L,MATCH('Retirement Calculator'!A922,'Lorri 401b'!N:N,0),0)</f>
        <v>-13261870.03482783</v>
      </c>
      <c r="S922" s="25">
        <f t="shared" ca="1" si="787"/>
        <v>-18069786.451475896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-4836380.0132377949</v>
      </c>
      <c r="R923" s="25">
        <f t="array" aca="1" ref="R923" ca="1">INDEX('Lorri 401b'!L:L,MATCH('Retirement Calculator'!A923,'Lorri 401b'!N:N,0),0)</f>
        <v>-13338873.360585503</v>
      </c>
      <c r="S923" s="25">
        <f t="shared" ca="1" si="787"/>
        <v>-18175253.3738233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-4864962.2081466466</v>
      </c>
      <c r="R924" s="25">
        <f t="array" aca="1" ref="R924" ca="1">INDEX('Lorri 401b'!L:L,MATCH('Retirement Calculator'!A924,'Lorri 401b'!N:N,0),0)</f>
        <v>-13416197.533533832</v>
      </c>
      <c r="S924" s="25">
        <f t="shared" ca="1" si="787"/>
        <v>-18281159.741680481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-4893663.4955342859</v>
      </c>
      <c r="R925" s="25">
        <f t="array" aca="1" ref="R925" ca="1">INDEX('Lorri 401b'!L:L,MATCH('Retirement Calculator'!A925,'Lorri 401b'!N:N,0),0)</f>
        <v>-13493843.890536113</v>
      </c>
      <c r="S925" s="25">
        <f t="shared" ca="1" si="787"/>
        <v>-18387507.3860704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-4922484.3716193736</v>
      </c>
      <c r="R926" s="25">
        <f t="array" aca="1" ref="R926" ca="1">INDEX('Lorri 401b'!L:L,MATCH('Retirement Calculator'!A926,'Lorri 401b'!N:N,0),0)</f>
        <v>-13571813.774025904</v>
      </c>
      <c r="S926" s="25">
        <f t="shared" ca="1" si="787"/>
        <v>-18494298.145645276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-4951425.3346881494</v>
      </c>
      <c r="R927" s="25">
        <f t="array" aca="1" ref="R927" ca="1">INDEX('Lorri 401b'!L:L,MATCH('Retirement Calculator'!A927,'Lorri 401b'!N:N,0),0)</f>
        <v>-13650108.532030236</v>
      </c>
      <c r="S927" s="25">
        <f t="shared" ca="1" si="787"/>
        <v>-18601533.866718385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-4980486.885103045</v>
      </c>
      <c r="R928" s="25">
        <f t="array" aca="1" ref="R928" ca="1">INDEX('Lorri 401b'!L:L,MATCH('Retirement Calculator'!A928,'Lorri 401b'!N:N,0),0)</f>
        <v>-13728729.518192919</v>
      </c>
      <c r="S928" s="25">
        <f t="shared" ca="1" si="787"/>
        <v>-18709216.403295964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-5009669.5253113359</v>
      </c>
      <c r="R929" s="25">
        <f t="array" aca="1" ref="R929" ca="1">INDEX('Lorri 401b'!L:L,MATCH('Retirement Calculator'!A929,'Lorri 401b'!N:N,0),0)</f>
        <v>-13807678.091797946</v>
      </c>
      <c r="S929" s="25">
        <f t="shared" ca="1" si="787"/>
        <v>-18817347.617109284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-5038973.7598538278</v>
      </c>
      <c r="R930" s="25">
        <f t="array" aca="1" ref="R930" ca="1">INDEX('Lorri 401b'!L:L,MATCH('Retirement Calculator'!A930,'Lorri 401b'!N:N,0),0)</f>
        <v>-13886955.617792994</v>
      </c>
      <c r="S930" s="25">
        <f t="shared" ca="1" si="787"/>
        <v>-18925929.377646822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-5068400.0953735802</v>
      </c>
      <c r="R931" s="25">
        <f t="array" aca="1" ref="R931" ca="1">INDEX('Lorri 401b'!L:L,MATCH('Retirement Calculator'!A931,'Lorri 401b'!N:N,0),0)</f>
        <v>-13966563.46681302</v>
      </c>
      <c r="S931" s="25">
        <f t="shared" ca="1" si="787"/>
        <v>-19034963.562186599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-5097949.0406246651</v>
      </c>
      <c r="R932" s="25">
        <f t="array" aca="1" ref="R932" ca="1">INDEX('Lorri 401b'!L:L,MATCH('Retirement Calculator'!A932,'Lorri 401b'!N:N,0),0)</f>
        <v>-14046503.015203964</v>
      </c>
      <c r="S932" s="25">
        <f t="shared" ca="1" si="787"/>
        <v>-19144452.055828631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-5127621.1064809626</v>
      </c>
      <c r="R933" s="25">
        <f t="array" aca="1" ref="R933" ca="1">INDEX('Lorri 401b'!L:L,MATCH('Retirement Calculator'!A933,'Lorri 401b'!N:N,0),0)</f>
        <v>-14126775.645046538</v>
      </c>
      <c r="S933" s="25">
        <f t="shared" ca="1" si="787"/>
        <v>-19254396.751527499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-5157416.805944995</v>
      </c>
      <c r="R934" s="25">
        <f t="array" aca="1" ref="R934" ca="1">INDEX('Lorri 401b'!L:L,MATCH('Retirement Calculator'!A934,'Lorri 401b'!N:N,0),0)</f>
        <v>-14207382.744180122</v>
      </c>
      <c r="S934" s="25">
        <f t="shared" ca="1" si="787"/>
        <v>-19364799.550125118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-5187336.6541567938</v>
      </c>
      <c r="R935" s="25">
        <f t="array" aca="1" ref="R935" ca="1">INDEX('Lorri 401b'!L:L,MATCH('Retirement Calculator'!A935,'Lorri 401b'!N:N,0),0)</f>
        <v>-14288325.706226762</v>
      </c>
      <c r="S935" s="25">
        <f t="shared" ca="1" si="787"/>
        <v>-19475662.360383555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-5217381.1684028087</v>
      </c>
      <c r="R936" s="25">
        <f t="array" aca="1" ref="R936" ca="1">INDEX('Lorri 401b'!L:L,MATCH('Retirement Calculator'!A936,'Lorri 401b'!N:N,0),0)</f>
        <v>-14369605.930615263</v>
      </c>
      <c r="S936" s="25">
        <f t="shared" ca="1" si="787"/>
        <v>-19586987.099018071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-5247550.8681248482</v>
      </c>
      <c r="R937" s="25">
        <f t="array" aca="1" ref="R937" ca="1">INDEX('Lorri 401b'!L:L,MATCH('Retirement Calculator'!A937,'Lorri 401b'!N:N,0),0)</f>
        <v>-14451224.822605383</v>
      </c>
      <c r="S937" s="25">
        <f t="shared" ca="1" si="787"/>
        <v>-19698775.690730229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-5277846.2749290634</v>
      </c>
      <c r="R938" s="25">
        <f t="array" aca="1" ref="R938" ca="1">INDEX('Lorri 401b'!L:L,MATCH('Retirement Calculator'!A938,'Lorri 401b'!N:N,0),0)</f>
        <v>-14533183.793312129</v>
      </c>
      <c r="S938" s="25">
        <f t="shared" ca="1" si="787"/>
        <v>-19811030.068241194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-5308267.9125949629</v>
      </c>
      <c r="R939" s="25">
        <f t="array" aca="1" ref="R939" ca="1">INDEX('Lorri 401b'!L:L,MATCH('Retirement Calculator'!A939,'Lorri 401b'!N:N,0),0)</f>
        <v>-14615484.259730153</v>
      </c>
      <c r="S939" s="25">
        <f t="shared" ca="1" si="787"/>
        <v>-19923752.172325116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-5338816.3070844701</v>
      </c>
      <c r="R940" s="25">
        <f t="array" aca="1" ref="R940" ca="1">INDEX('Lorri 401b'!L:L,MATCH('Retirement Calculator'!A940,'Lorri 401b'!N:N,0),0)</f>
        <v>-14698127.644758252</v>
      </c>
      <c r="S940" s="25">
        <f t="shared" ca="1" si="787"/>
        <v>-20036943.951842722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-5369491.9865510166</v>
      </c>
      <c r="R941" s="25">
        <f t="array" aca="1" ref="R941" ca="1">INDEX('Lorri 401b'!L:L,MATCH('Retirement Calculator'!A941,'Lorri 401b'!N:N,0),0)</f>
        <v>-14781115.377223969</v>
      </c>
      <c r="S941" s="25">
        <f t="shared" ca="1" si="787"/>
        <v>-20150607.363774985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-5400295.4813486738</v>
      </c>
      <c r="R942" s="25">
        <f t="array" aca="1" ref="R942" ca="1">INDEX('Lorri 401b'!L:L,MATCH('Retirement Calculator'!A942,'Lorri 401b'!N:N,0),0)</f>
        <v>-14864448.891908292</v>
      </c>
      <c r="S942" s="25">
        <f t="shared" ca="1" si="787"/>
        <v>-20264744.373256966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-5431227.3240413209</v>
      </c>
      <c r="R943" s="25">
        <f t="array" aca="1" ref="R943" ca="1">INDEX('Lorri 401b'!L:L,MATCH('Retirement Calculator'!A943,'Lorri 401b'!N:N,0),0)</f>
        <v>-14948129.629570466</v>
      </c>
      <c r="S943" s="25">
        <f t="shared" ca="1" si="787"/>
        <v>-20379356.953611787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-5462288.0494118547</v>
      </c>
      <c r="R944" s="25">
        <f t="array" aca="1" ref="R944" ca="1">INDEX('Lorri 401b'!L:L,MATCH('Retirement Calculator'!A944,'Lorri 401b'!N:N,0),0)</f>
        <v>-15032159.036972899</v>
      </c>
      <c r="S944" s="25">
        <f t="shared" ca="1" si="787"/>
        <v>-20494447.086384755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-5493478.1944714319</v>
      </c>
      <c r="R945" s="25">
        <f t="array" aca="1" ref="R945" ca="1">INDEX('Lorri 401b'!L:L,MATCH('Retirement Calculator'!A945,'Lorri 401b'!N:N,0),0)</f>
        <v>-15116538.566906177</v>
      </c>
      <c r="S945" s="25">
        <f t="shared" ca="1" si="787"/>
        <v>-20610016.76137761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-5524798.2984687574</v>
      </c>
      <c r="R946" s="25">
        <f t="array" aca="1" ref="R946" ca="1">INDEX('Lorri 401b'!L:L,MATCH('Retirement Calculator'!A946,'Lorri 401b'!N:N,0),0)</f>
        <v>-15201269.678214176</v>
      </c>
      <c r="S946" s="25">
        <f t="shared" ca="1" si="787"/>
        <v>-20726067.976682931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-5556248.902899405</v>
      </c>
      <c r="R947" s="25">
        <f t="array" aca="1" ref="R947" ca="1">INDEX('Lorri 401b'!L:L,MATCH('Retirement Calculator'!A947,'Lorri 401b'!N:N,0),0)</f>
        <v>-15286353.835819291</v>
      </c>
      <c r="S947" s="25">
        <f t="shared" ca="1" si="787"/>
        <v>-20842602.738718696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-5587830.5515151806</v>
      </c>
      <c r="R948" s="25">
        <f t="array" aca="1" ref="R948" ca="1">INDEX('Lorri 401b'!L:L,MATCH('Retirement Calculator'!A948,'Lorri 401b'!N:N,0),0)</f>
        <v>-15371792.510747761</v>
      </c>
      <c r="S948" s="25">
        <f t="shared" ca="1" si="787"/>
        <v>-20959623.062262941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-5619543.7903335216</v>
      </c>
      <c r="R949" s="25">
        <f t="array" aca="1" ref="R949" ca="1">INDEX('Lorri 401b'!L:L,MATCH('Retirement Calculator'!A949,'Lorri 401b'!N:N,0),0)</f>
        <v>-15457587.1801551</v>
      </c>
      <c r="S949" s="25">
        <f t="shared" ca="1" si="787"/>
        <v>-21077130.970488623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-5651389.1676469389</v>
      </c>
      <c r="R950" s="25">
        <f t="array" aca="1" ref="R950" ca="1">INDEX('Lorri 401b'!L:L,MATCH('Retirement Calculator'!A950,'Lorri 401b'!N:N,0),0)</f>
        <v>-15543739.327351637</v>
      </c>
      <c r="S950" s="25">
        <f t="shared" ca="1" si="787"/>
        <v>-21195128.494998574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-5683367.2340324959</v>
      </c>
      <c r="R951" s="25">
        <f t="array" aca="1" ref="R951" ca="1">INDEX('Lorri 401b'!L:L,MATCH('Retirement Calculator'!A951,'Lorri 401b'!N:N,0),0)</f>
        <v>-15630250.44182816</v>
      </c>
      <c r="S951" s="25">
        <f t="shared" ca="1" si="787"/>
        <v>-21313617.675860655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-5715478.5423613256</v>
      </c>
      <c r="R952" s="25">
        <f t="array" aca="1" ref="R952" ca="1">INDEX('Lorri 401b'!L:L,MATCH('Retirement Calculator'!A952,'Lorri 401b'!N:N,0),0)</f>
        <v>-15717122.019281667</v>
      </c>
      <c r="S952" s="25">
        <f t="shared" ca="1" si="787"/>
        <v>-21432600.561642993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-5747723.6478081923</v>
      </c>
      <c r="R953" s="25">
        <f t="array" aca="1" ref="R953" ca="1">INDEX('Lorri 401b'!L:L,MATCH('Retirement Calculator'!A953,'Lorri 401b'!N:N,0),0)</f>
        <v>-15804355.561641231</v>
      </c>
      <c r="S953" s="25">
        <f t="shared" ca="1" si="787"/>
        <v>-21552079.209449425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-5780103.1078610877</v>
      </c>
      <c r="R954" s="25">
        <f t="array" aca="1" ref="R954" ca="1">INDEX('Lorri 401b'!L:L,MATCH('Retirement Calculator'!A954,'Lorri 401b'!N:N,0),0)</f>
        <v>-15891952.577093959</v>
      </c>
      <c r="S954" s="25">
        <f t="shared" ca="1" si="787"/>
        <v>-21672055.684955046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-5812617.4823308699</v>
      </c>
      <c r="R955" s="25">
        <f t="array" aca="1" ref="R955" ca="1">INDEX('Lorri 401b'!L:L,MATCH('Retirement Calculator'!A955,'Lorri 401b'!N:N,0),0)</f>
        <v>-15979914.580111073</v>
      </c>
      <c r="S955" s="25">
        <f t="shared" ca="1" si="787"/>
        <v>-21792532.062441945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-5845267.333360943</v>
      </c>
      <c r="R956" s="25">
        <f t="array" aca="1" ref="R956" ca="1">INDEX('Lorri 401b'!L:L,MATCH('Retirement Calculator'!A956,'Lorri 401b'!N:N,0),0)</f>
        <v>-16068243.091474093</v>
      </c>
      <c r="S956" s="25">
        <f t="shared" ca="1" si="787"/>
        <v>-21913510.424835037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-5878053.2254369752</v>
      </c>
      <c r="R957" s="25">
        <f t="array" aca="1" ref="R957" ca="1">INDEX('Lorri 401b'!L:L,MATCH('Retirement Calculator'!A957,'Lorri 401b'!N:N,0),0)</f>
        <v>-16156939.638301125</v>
      </c>
      <c r="S957" s="25">
        <f t="shared" ca="1" si="787"/>
        <v>-22034992.863738101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-5910975.7253966574</v>
      </c>
      <c r="R958" s="25">
        <f t="array" aca="1" ref="R958" ca="1">INDEX('Lorri 401b'!L:L,MATCH('Retirement Calculator'!A958,'Lorri 401b'!N:N,0),0)</f>
        <v>-16246005.75407327</v>
      </c>
      <c r="S958" s="25">
        <f t="shared" ca="1" si="787"/>
        <v>-22156981.479469925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-5944035.4024395049</v>
      </c>
      <c r="R959" s="25">
        <f t="array" aca="1" ref="R959" ca="1">INDEX('Lorri 401b'!L:L,MATCH('Retirement Calculator'!A959,'Lorri 401b'!N:N,0),0)</f>
        <v>-16335442.978661131</v>
      </c>
      <c r="S959" s="25">
        <f t="shared" ca="1" si="787"/>
        <v>-22279478.381100636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-5977232.8281366974</v>
      </c>
      <c r="R960" s="25">
        <f t="array" aca="1" ref="R960" ca="1">INDEX('Lorri 401b'!L:L,MATCH('Retirement Calculator'!A960,'Lorri 401b'!N:N,0),0)</f>
        <v>-16425252.858351443</v>
      </c>
      <c r="S960" s="25">
        <f t="shared" ca="1" si="787"/>
        <v>-22402485.68648814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-6010568.576440962</v>
      </c>
      <c r="R961" s="25">
        <f t="array" aca="1" ref="R961" ca="1">INDEX('Lorri 401b'!L:L,MATCH('Retirement Calculator'!A961,'Lorri 401b'!N:N,0),0)</f>
        <v>-16515436.945873797</v>
      </c>
      <c r="S961" s="25">
        <f t="shared" ca="1" si="787"/>
        <v>-22526005.522314757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-6044043.2236964945</v>
      </c>
      <c r="R962" s="25">
        <f t="array" aca="1" ref="R962" ca="1">INDEX('Lorri 401b'!L:L,MATCH('Retirement Calculator'!A962,'Lorri 401b'!N:N,0),0)</f>
        <v>-16605996.800427495</v>
      </c>
      <c r="S962" s="25">
        <f t="shared" ca="1" si="787"/>
        <v>-22650040.024123989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-6077657.3486489244</v>
      </c>
      <c r="R963" s="25">
        <f t="array" aca="1" ref="R963" ca="1">INDEX('Lorri 401b'!L:L,MATCH('Retirement Calculator'!A963,'Lorri 401b'!N:N,0),0)</f>
        <v>-16696933.9877085</v>
      </c>
      <c r="S963" s="25">
        <f t="shared" ca="1" si="787"/>
        <v>-22774591.336357422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-6111411.5324553233</v>
      </c>
      <c r="R964" s="25">
        <f t="array" aca="1" ref="R964" ca="1">INDEX('Lorri 401b'!L:L,MATCH('Retirement Calculator'!A964,'Lorri 401b'!N:N,0),0)</f>
        <v>-16788250.079936508</v>
      </c>
      <c r="S964" s="25">
        <f t="shared" ca="1" si="787"/>
        <v>-22899661.612391829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-6145306.3586942488</v>
      </c>
      <c r="R965" s="25">
        <f t="array" aca="1" ref="R965" ca="1">INDEX('Lorri 401b'!L:L,MATCH('Retirement Calculator'!A965,'Lorri 401b'!N:N,0),0)</f>
        <v>-16879946.655882131</v>
      </c>
      <c r="S965" s="25">
        <f t="shared" ca="1" si="787"/>
        <v>-23025253.014576379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-6179342.4133758359</v>
      </c>
      <c r="R966" s="25">
        <f t="array" aca="1" ref="R966" ca="1">INDEX('Lorri 401b'!L:L,MATCH('Retirement Calculator'!A966,'Lorri 401b'!N:N,0),0)</f>
        <v>-16972025.300894193</v>
      </c>
      <c r="S966" s="25">
        <f t="shared" ca="1" si="787"/>
        <v>-23151367.714270029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-6213520.2849519299</v>
      </c>
      <c r="R967" s="25">
        <f t="array" aca="1" ref="R967" ca="1">INDEX('Lorri 401b'!L:L,MATCH('Retirement Calculator'!A967,'Lorri 401b'!N:N,0),0)</f>
        <v>-17064487.606927142</v>
      </c>
      <c r="S967" s="25">
        <f t="shared" ca="1" si="787"/>
        <v>-23278007.891879071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-6247840.5643262574</v>
      </c>
      <c r="R968" s="25">
        <f t="array" aca="1" ref="R968" ca="1">INDEX('Lorri 401b'!L:L,MATCH('Retirement Calculator'!A968,'Lorri 401b'!N:N,0),0)</f>
        <v>-17157335.17256856</v>
      </c>
      <c r="S968" s="25">
        <f t="shared" ca="1" si="787"/>
        <v>-23405175.736894816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-6282303.844864645</v>
      </c>
      <c r="R969" s="25">
        <f t="array" aca="1" ref="R969" ca="1">INDEX('Lorri 401b'!L:L,MATCH('Retirement Calculator'!A969,'Lorri 401b'!N:N,0),0)</f>
        <v>-17250569.603066817</v>
      </c>
      <c r="S969" s="25">
        <f t="shared" ca="1" si="787"/>
        <v>-23532873.447931461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-6316910.7224052753</v>
      </c>
      <c r="R970" s="25">
        <f t="array" aca="1" ref="R970" ca="1">INDEX('Lorri 401b'!L:L,MATCH('Retirement Calculator'!A970,'Lorri 401b'!N:N,0),0)</f>
        <v>-17344192.510358818</v>
      </c>
      <c r="S970" s="25">
        <f t="shared" ca="1" si="787"/>
        <v>-23661103.232764095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-6351661.795268992</v>
      </c>
      <c r="R971" s="25">
        <f t="array" aca="1" ref="R971" ca="1">INDEX('Lorri 401b'!L:L,MATCH('Retirement Calculator'!A971,'Lorri 401b'!N:N,0),0)</f>
        <v>-17438205.513097867</v>
      </c>
      <c r="S971" s="25">
        <f t="shared" ca="1" si="787"/>
        <v>-23789867.308366857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-6386557.664269641</v>
      </c>
      <c r="R972" s="25">
        <f t="array" aca="1" ref="R972" ca="1">INDEX('Lorri 401b'!L:L,MATCH('Retirement Calculator'!A972,'Lorri 401b'!N:N,0),0)</f>
        <v>-17532610.236681662</v>
      </c>
      <c r="S972" s="25">
        <f t="shared" ca="1" si="787"/>
        <v>-23919167.900951304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-6421598.9327244591</v>
      </c>
      <c r="R973" s="25">
        <f t="array" aca="1" ref="R973" ca="1">INDEX('Lorri 401b'!L:L,MATCH('Retirement Calculator'!A973,'Lorri 401b'!N:N,0),0)</f>
        <v>-17627408.313280392</v>
      </c>
      <c r="S973" s="25">
        <f t="shared" ca="1" si="787"/>
        <v>-24049007.24600485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-6456786.2064645058</v>
      </c>
      <c r="R974" s="25">
        <f t="array" aca="1" ref="R974" ca="1">INDEX('Lorri 401b'!L:L,MATCH('Retirement Calculator'!A974,'Lorri 401b'!N:N,0),0)</f>
        <v>-17722601.38186495</v>
      </c>
      <c r="S974" s="25">
        <f t="shared" ca="1" si="787"/>
        <v>-24179387.588329457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-6492120.0938451355</v>
      </c>
      <c r="R975" s="25">
        <f t="array" aca="1" ref="R975" ca="1">INDEX('Lorri 401b'!L:L,MATCH('Retirement Calculator'!A975,'Lorri 401b'!N:N,0),0)</f>
        <v>-17818191.088235274</v>
      </c>
      <c r="S975" s="25">
        <f t="shared" ca="1" si="787"/>
        <v>-24310311.18208041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-6527601.2057565181</v>
      </c>
      <c r="R976" s="25">
        <f t="array" aca="1" ref="R976" ca="1">INDEX('Lorri 401b'!L:L,MATCH('Retirement Calculator'!A976,'Lorri 401b'!N:N,0),0)</f>
        <v>-17914179.08504881</v>
      </c>
      <c r="S976" s="25">
        <f t="shared" ca="1" si="787"/>
        <v>-24441780.290805329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-6563230.1556341983</v>
      </c>
      <c r="R977" s="25">
        <f t="array" aca="1" ref="R977" ca="1">INDEX('Lorri 401b'!L:L,MATCH('Retirement Calculator'!A977,'Lorri 401b'!N:N,0),0)</f>
        <v>-18010567.031849068</v>
      </c>
      <c r="S977" s="25">
        <f t="shared" ca="1" si="787"/>
        <v>-24573797.187483266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-6599007.5594697017</v>
      </c>
      <c r="R978" s="25">
        <f t="array" aca="1" ref="R978" ca="1">INDEX('Lorri 401b'!L:L,MATCH('Retirement Calculator'!A978,'Lorri 401b'!N:N,0),0)</f>
        <v>-18107356.595094327</v>
      </c>
      <c r="S978" s="25">
        <f t="shared" ca="1" si="787"/>
        <v>-24706364.15456403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-6634934.0358211864</v>
      </c>
      <c r="R979" s="25">
        <f t="array" aca="1" ref="R979" ca="1">INDEX('Lorri 401b'!L:L,MATCH('Retirement Calculator'!A979,'Lorri 401b'!N:N,0),0)</f>
        <v>-18204549.448186442</v>
      </c>
      <c r="S979" s="25">
        <f t="shared" ca="1" si="787"/>
        <v>-24839483.484007627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-6671010.2058241358</v>
      </c>
      <c r="R980" s="25">
        <f t="array" aca="1" ref="R980" ca="1">INDEX('Lorri 401b'!L:L,MATCH('Retirement Calculator'!A980,'Lorri 401b'!N:N,0),0)</f>
        <v>-18302147.271499775</v>
      </c>
      <c r="S980" s="25">
        <f t="shared" ca="1" si="787"/>
        <v>-24973157.477323912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-6707236.6932020979</v>
      </c>
      <c r="R981" s="25">
        <f t="array" aca="1" ref="R981" ca="1">INDEX('Lorri 401b'!L:L,MATCH('Retirement Calculator'!A981,'Lorri 401b'!N:N,0),0)</f>
        <v>-18400151.752410244</v>
      </c>
      <c r="S981" s="25">
        <f t="shared" ca="1" si="787"/>
        <v>-25107388.445612341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-6743614.1242774678</v>
      </c>
      <c r="R982" s="25">
        <f t="array" aca="1" ref="R982" ca="1">INDEX('Lorri 401b'!L:L,MATCH('Retirement Calculator'!A982,'Lorri 401b'!N:N,0),0)</f>
        <v>-18498564.585324507</v>
      </c>
      <c r="S982" s="25">
        <f t="shared" ca="1" si="787"/>
        <v>-25242178.709601976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-6780143.1279823184</v>
      </c>
      <c r="R983" s="25">
        <f t="array" aca="1" ref="R983" ca="1">INDEX('Lorri 401b'!L:L,MATCH('Retirement Calculator'!A983,'Lorri 401b'!N:N,0),0)</f>
        <v>-18597387.471709248</v>
      </c>
      <c r="S983" s="25">
        <f t="shared" ca="1" si="787"/>
        <v>-25377530.599691566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-6816824.3358692732</v>
      </c>
      <c r="R984" s="25">
        <f t="array" aca="1" ref="R984" ca="1">INDEX('Lorri 401b'!L:L,MATCH('Retirement Calculator'!A984,'Lorri 401b'!N:N,0),0)</f>
        <v>-18696622.120120592</v>
      </c>
      <c r="S984" s="25">
        <f t="shared" ca="1" si="787"/>
        <v>-25513446.455989867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-6853658.3821224235</v>
      </c>
      <c r="R985" s="25">
        <f t="array" aca="1" ref="R985" ca="1">INDEX('Lorri 401b'!L:L,MATCH('Retirement Calculator'!A985,'Lorri 401b'!N:N,0),0)</f>
        <v>-18796270.24623365</v>
      </c>
      <c r="S985" s="25">
        <f t="shared" ca="1" si="787"/>
        <v>-25649928.628356073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-6890645.9035682948</v>
      </c>
      <c r="R986" s="25">
        <f t="array" aca="1" ref="R986" ca="1">INDEX('Lorri 401b'!L:L,MATCH('Retirement Calculator'!A986,'Lorri 401b'!N:N,0),0)</f>
        <v>-18896333.572872177</v>
      </c>
      <c r="S986" s="25">
        <f t="shared" ca="1" si="787"/>
        <v>-25786979.476440471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-6927787.5396868577</v>
      </c>
      <c r="R987" s="25">
        <f t="array" aca="1" ref="R987" ca="1">INDEX('Lorri 401b'!L:L,MATCH('Retirement Calculator'!A987,'Lorri 401b'!N:N,0),0)</f>
        <v>-18996813.830038365</v>
      </c>
      <c r="S987" s="25">
        <f t="shared" ca="1" si="787"/>
        <v>-25924601.369725224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-6965083.9326225808</v>
      </c>
      <c r="R988" s="25">
        <f t="array" aca="1" ref="R988" ca="1">INDEX('Lorri 401b'!L:L,MATCH('Retirement Calculator'!A988,'Lorri 401b'!N:N,0),0)</f>
        <v>-19097712.754942745</v>
      </c>
      <c r="S988" s="25">
        <f t="shared" ca="1" si="787"/>
        <v>-26062796.687565327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-7002535.7271955358</v>
      </c>
      <c r="R989" s="25">
        <f t="array" aca="1" ref="R989" ca="1">INDEX('Lorri 401b'!L:L,MATCH('Retirement Calculator'!A989,'Lorri 401b'!N:N,0),0)</f>
        <v>-19199032.092034228</v>
      </c>
      <c r="S989" s="25">
        <f t="shared" ca="1" si="787"/>
        <v>-26201567.819229763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-7040143.5709125455</v>
      </c>
      <c r="R990" s="25">
        <f t="array" aca="1" ref="R990" ca="1">INDEX('Lorri 401b'!L:L,MATCH('Retirement Calculator'!A990,'Lorri 401b'!N:N,0),0)</f>
        <v>-19300773.593030259</v>
      </c>
      <c r="S990" s="25">
        <f t="shared" ca="1" si="787"/>
        <v>-26340917.163942806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-7077908.1139783757</v>
      </c>
      <c r="R991" s="25">
        <f t="array" aca="1" ref="R991" ca="1">INDEX('Lorri 401b'!L:L,MATCH('Retirement Calculator'!A991,'Lorri 401b'!N:N,0),0)</f>
        <v>-19402939.016947106</v>
      </c>
      <c r="S991" s="25">
        <f t="shared" ca="1" si="787"/>
        <v>-26480847.13092548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-7115830.0093069803</v>
      </c>
      <c r="R992" s="25">
        <f t="array" aca="1" ref="R992" ca="1">INDEX('Lorri 401b'!L:L,MATCH('Retirement Calculator'!A992,'Lorri 401b'!N:N,0),0)</f>
        <v>-19505530.130130272</v>
      </c>
      <c r="S992" s="25">
        <f t="shared" ca="1" si="787"/>
        <v>-26621360.139437251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-7153909.9125327878</v>
      </c>
      <c r="R993" s="25">
        <f t="array" aca="1" ref="R993" ca="1">INDEX('Lorri 401b'!L:L,MATCH('Retirement Calculator'!A993,'Lorri 401b'!N:N,0),0)</f>
        <v>-19608548.706285037</v>
      </c>
      <c r="S993" s="25">
        <f t="shared" ca="1" si="787"/>
        <v>-26762458.618817825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-7192148.4820220359</v>
      </c>
      <c r="R994" s="25">
        <f t="array" aca="1" ref="R994" ca="1">INDEX('Lorri 401b'!L:L,MATCH('Retirement Calculator'!A994,'Lorri 401b'!N:N,0),0)</f>
        <v>-19711996.526507113</v>
      </c>
      <c r="S994" s="25">
        <f t="shared" ca="1" si="787"/>
        <v>-26904145.008529149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-7230546.3788841553</v>
      </c>
      <c r="R995" s="25">
        <f t="array" aca="1" ref="R995" ca="1">INDEX('Lorri 401b'!L:L,MATCH('Retirement Calculator'!A995,'Lorri 401b'!N:N,0),0)</f>
        <v>-19815875.379313447</v>
      </c>
      <c r="S995" s="25">
        <f t="shared" ca="1" si="787"/>
        <v>-27046421.758197602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-7269104.2669832008</v>
      </c>
      <c r="R996" s="25">
        <f t="array" aca="1" ref="R996" ca="1">INDEX('Lorri 401b'!L:L,MATCH('Retirement Calculator'!A996,'Lorri 401b'!N:N,0),0)</f>
        <v>-19920187.06067314</v>
      </c>
      <c r="S996" s="25">
        <f t="shared" ca="1" si="787"/>
        <v>-27189291.32765634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-7307822.8129493259</v>
      </c>
      <c r="R997" s="25">
        <f t="array" aca="1" ref="R997" ca="1">INDEX('Lorri 401b'!L:L,MATCH('Retirement Calculator'!A997,'Lorri 401b'!N:N,0),0)</f>
        <v>-20024933.374038499</v>
      </c>
      <c r="S997" s="25">
        <f t="shared" ca="1" si="787"/>
        <v>-27332756.186987825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-7346702.686190309</v>
      </c>
      <c r="R998" s="25">
        <f t="array" aca="1" ref="R998" ca="1">INDEX('Lorri 401b'!L:L,MATCH('Retirement Calculator'!A998,'Lorri 401b'!N:N,0),0)</f>
        <v>-20130116.130376212</v>
      </c>
      <c r="S998" s="25">
        <f t="shared" ca="1" si="787"/>
        <v>-27476818.816566519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-7385744.5589031298</v>
      </c>
      <c r="R999" s="25">
        <f t="array" aca="1" ref="R999" ca="1">INDEX('Lorri 401b'!L:L,MATCH('Retirement Calculator'!A999,'Lorri 401b'!N:N,0),0)</f>
        <v>-20235737.148198668</v>
      </c>
      <c r="S999" s="25">
        <f t="shared" ca="1" si="787"/>
        <v>-27621481.7071018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-7424949.1060855873</v>
      </c>
      <c r="R1000" s="25">
        <f t="array" aca="1" ref="R1000" ca="1">INDEX('Lorri 401b'!L:L,MATCH('Retirement Calculator'!A1000,'Lorri 401b'!N:N,0),0)</f>
        <v>-20341798.253595386</v>
      </c>
      <c r="S1000" s="25">
        <f t="shared" ca="1" si="787"/>
        <v>-27766747.359680973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-7464317.0055479715</v>
      </c>
      <c r="R1001" s="25">
        <f t="array" aca="1" ref="R1001" ca="1">INDEX('Lorri 401b'!L:L,MATCH('Retirement Calculator'!A1001,'Lorri 401b'!N:N,0),0)</f>
        <v>-20448301.280264586</v>
      </c>
      <c r="S1001" s="25">
        <f t="shared" ca="1" si="787"/>
        <v>-27912618.285812557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-7503848.9379247827</v>
      </c>
      <c r="R1002" s="25">
        <f t="array" aca="1" ref="R1002" ca="1">INDEX('Lorri 401b'!L:L,MATCH('Retirement Calculator'!A1002,'Lorri 401b'!N:N,0),0)</f>
        <v>-20555248.069544911</v>
      </c>
      <c r="S1002" s="25">
        <f t="shared" ca="1" si="787"/>
        <v>-28059097.007469695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-7543545.5866864976</v>
      </c>
      <c r="R1003" s="25">
        <f t="array" aca="1" ref="R1003" ca="1">INDEX('Lorri 401b'!L:L,MATCH('Retirement Calculator'!A1003,'Lorri 401b'!N:N,0),0)</f>
        <v>-20662640.470447239</v>
      </c>
      <c r="S1003" s="25">
        <f t="shared" ca="1" si="787"/>
        <v>-28206186.057133734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-7583407.6381513858</v>
      </c>
      <c r="R1004" s="25">
        <f t="array" aca="1" ref="R1004" ca="1">INDEX('Lorri 401b'!L:L,MATCH('Retirement Calculator'!A1004,'Lorri 401b'!N:N,0),0)</f>
        <v>-20770480.339686658</v>
      </c>
      <c r="S1004" s="25">
        <f t="shared" ca="1" si="787"/>
        <v>-28353887.977838043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-7623435.7814973779</v>
      </c>
      <c r="R1005" s="25">
        <f t="array" aca="1" ref="R1005" ca="1">INDEX('Lorri 401b'!L:L,MATCH('Retirement Calculator'!A1005,'Lorri 401b'!N:N,0),0)</f>
        <v>-20878769.541714575</v>
      </c>
      <c r="S1005" s="25">
        <f t="shared" ca="1" si="787"/>
        <v>-28502205.323211953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-7663630.7087739781</v>
      </c>
      <c r="R1006" s="25">
        <f t="array" aca="1" ref="R1006" ca="1">INDEX('Lorri 401b'!L:L,MATCH('Retirement Calculator'!A1006,'Lorri 401b'!N:N,0),0)</f>
        <v>-20987509.948750939</v>
      </c>
      <c r="S1006" s="25">
        <f t="shared" ca="1" si="787"/>
        <v>-28651140.657524917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-7703993.114914231</v>
      </c>
      <c r="R1007" s="25">
        <f t="array" aca="1" ref="R1007" ca="1">INDEX('Lorri 401b'!L:L,MATCH('Retirement Calculator'!A1007,'Lorri 401b'!N:N,0),0)</f>
        <v>-21096703.440816622</v>
      </c>
      <c r="S1007" s="25">
        <f t="shared" ca="1" si="787"/>
        <v>-28800696.555730853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-7744523.6977467351</v>
      </c>
      <c r="R1008" s="25">
        <f t="array" aca="1" ref="R1008" ca="1">INDEX('Lorri 401b'!L:L,MATCH('Retirement Calculator'!A1008,'Lorri 401b'!N:N,0),0)</f>
        <v>-21206351.905765913</v>
      </c>
      <c r="S1008" s="25">
        <f t="shared" ca="1" si="787"/>
        <v>-28950875.603512648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-7785223.1580077074</v>
      </c>
      <c r="R1009" s="25">
        <f t="array" aca="1" ref="R1009" ca="1">INDEX('Lorri 401b'!L:L,MATCH('Retirement Calculator'!A1009,'Lorri 401b'!N:N,0),0)</f>
        <v>-21316457.239319161</v>
      </c>
      <c r="S1009" s="25">
        <f t="shared" ca="1" si="787"/>
        <v>-29101680.397326868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-7826092.1993531007</v>
      </c>
      <c r="R1010" s="25">
        <f t="array" aca="1" ref="R1010" ca="1">INDEX('Lorri 401b'!L:L,MATCH('Retirement Calculator'!A1010,'Lorri 401b'!N:N,0),0)</f>
        <v>-21427021.345095545</v>
      </c>
      <c r="S1010" s="25">
        <f t="shared" ca="1" si="787"/>
        <v>-29253113.544448644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-7867131.5283707669</v>
      </c>
      <c r="R1011" s="25">
        <f t="array" aca="1" ref="R1011" ca="1">INDEX('Lorri 401b'!L:L,MATCH('Retirement Calculator'!A1011,'Lorri 401b'!N:N,0),0)</f>
        <v>-21538046.134645998</v>
      </c>
      <c r="S1011" s="25">
        <f t="shared" ca="1" si="787"/>
        <v>-29405177.663016766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-7908341.8545926735</v>
      </c>
      <c r="R1012" s="25">
        <f t="array" aca="1" ref="R1012" ca="1">INDEX('Lorri 401b'!L:L,MATCH('Retirement Calculator'!A1012,'Lorri 401b'!N:N,0),0)</f>
        <v>-21649533.527486246</v>
      </c>
      <c r="S1012" s="25">
        <f t="shared" ca="1" si="787"/>
        <v>-29557875.38207892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-7949723.8905071709</v>
      </c>
      <c r="R1013" s="25">
        <f t="array" aca="1" ref="R1013" ca="1">INDEX('Lorri 401b'!L:L,MATCH('Retirement Calculator'!A1013,'Lorri 401b'!N:N,0),0)</f>
        <v>-21761485.451129995</v>
      </c>
      <c r="S1013" s="25">
        <f t="shared" ca="1" si="787"/>
        <v>-29711209.341637164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-7991278.3515713122</v>
      </c>
      <c r="R1014" s="25">
        <f t="array" aca="1" ref="R1014" ca="1">INDEX('Lorri 401b'!L:L,MATCH('Retirement Calculator'!A1014,'Lorri 401b'!N:N,0),0)</f>
        <v>-21873903.841122258</v>
      </c>
      <c r="S1014" s="25">
        <f t="shared" ca="1" si="787"/>
        <v>-29865182.192693569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-8033005.9562232206</v>
      </c>
      <c r="R1015" s="25">
        <f t="array" aca="1" ref="R1015" ca="1">INDEX('Lorri 401b'!L:L,MATCH('Retirement Calculator'!A1015,'Lorri 401b'!N:N,0),0)</f>
        <v>-21986790.641072821</v>
      </c>
      <c r="S1015" s="25">
        <f t="shared" ca="1" si="787"/>
        <v>-30019796.597296041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-8074907.4258945119</v>
      </c>
      <c r="R1016" s="25">
        <f t="array" aca="1" ref="R1016" ca="1">INDEX('Lorri 401b'!L:L,MATCH('Retirement Calculator'!A1016,'Lorri 401b'!N:N,0),0)</f>
        <v>-22100147.802689847</v>
      </c>
      <c r="S1016" s="25">
        <f t="shared" ca="1" si="787"/>
        <v>-30175055.228584357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-8116983.4850227674</v>
      </c>
      <c r="R1017" s="25">
        <f t="array" aca="1" ref="R1017" ca="1">INDEX('Lorri 401b'!L:L,MATCH('Retirement Calculator'!A1017,'Lorri 401b'!N:N,0),0)</f>
        <v>-22213977.285813611</v>
      </c>
      <c r="S1017" s="25">
        <f t="shared" ca="1" si="787"/>
        <v>-30330960.770836379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-8159234.8610640569</v>
      </c>
      <c r="R1018" s="25">
        <f t="array" aca="1" ref="R1018" ca="1">INDEX('Lorri 401b'!L:L,MATCH('Retirement Calculator'!A1018,'Lorri 401b'!N:N,0),0)</f>
        <v>-22328281.05845039</v>
      </c>
      <c r="S1018" s="25">
        <f t="shared" ca="1" si="787"/>
        <v>-30487515.919514447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-8201662.2845055182</v>
      </c>
      <c r="R1019" s="25">
        <f t="array" aca="1" ref="R1019" ca="1">INDEX('Lorri 401b'!L:L,MATCH('Retirement Calculator'!A1019,'Lorri 401b'!N:N,0),0)</f>
        <v>-22443061.096806489</v>
      </c>
      <c r="S1019" s="25">
        <f t="shared" ca="1" si="787"/>
        <v>-30644723.381312005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-8244266.4888779856</v>
      </c>
      <c r="R1020" s="25">
        <f t="array" aca="1" ref="R1020" ca="1">INDEX('Lorri 401b'!L:L,MATCH('Retirement Calculator'!A1020,'Lorri 401b'!N:N,0),0)</f>
        <v>-22558319.385322403</v>
      </c>
      <c r="S1020" s="25">
        <f t="shared" ca="1" si="787"/>
        <v>-30802585.874200389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-8287048.2107686717</v>
      </c>
      <c r="R1021" s="25">
        <f t="array" aca="1" ref="R1021" ca="1">INDEX('Lorri 401b'!L:L,MATCH('Retirement Calculator'!A1021,'Lorri 401b'!N:N,0),0)</f>
        <v>-22674057.916707136</v>
      </c>
      <c r="S1021" s="25">
        <f t="shared" ca="1" si="787"/>
        <v>-30961106.127475806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-8330008.1898339028</v>
      </c>
      <c r="R1022" s="25">
        <f t="array" aca="1" ref="R1022" ca="1">INDEX('Lorri 401b'!L:L,MATCH('Retirement Calculator'!A1022,'Lorri 401b'!N:N,0),0)</f>
        <v>-22790278.691972636</v>
      </c>
      <c r="S1022" s="25">
        <f t="shared" ca="1" si="787"/>
        <v>-31120286.881806538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-8373147.1688119052</v>
      </c>
      <c r="R1023" s="25">
        <f t="array" aca="1" ref="R1023" ca="1">INDEX('Lorri 401b'!L:L,MATCH('Retirement Calculator'!A1023,'Lorri 401b'!N:N,0),0)</f>
        <v>-22906983.720468409</v>
      </c>
      <c r="S1023" s="25">
        <f t="shared" ca="1" si="787"/>
        <v>-31280130.889280315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-8416465.8935356494</v>
      </c>
      <c r="R1024" s="25">
        <f t="array" aca="1" ref="R1024" ca="1">INDEX('Lorri 401b'!L:L,MATCH('Retirement Calculator'!A1024,'Lorri 401b'!N:N,0),0)</f>
        <v>-23024175.019916248</v>
      </c>
      <c r="S1024" s="25">
        <f t="shared" ca="1" si="787"/>
        <v>-31440640.913451895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-8459965.1129457429</v>
      </c>
      <c r="R1025" s="25">
        <f t="array" aca="1" ref="R1025" ca="1">INDEX('Lorri 401b'!L:L,MATCH('Retirement Calculator'!A1025,'Lorri 401b'!N:N,0),0)</f>
        <v>-23141854.61644512</v>
      </c>
      <c r="S1025" s="25">
        <f t="shared" ca="1" si="787"/>
        <v>-31601819.729390863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-8503645.5791033786</v>
      </c>
      <c r="R1026" s="25">
        <f t="array" aca="1" ref="R1026" ca="1">INDEX('Lorri 401b'!L:L,MATCH('Retirement Calculator'!A1026,'Lorri 401b'!N:N,0),0)</f>
        <v>-23260024.544626195</v>
      </c>
      <c r="S1026" s="25">
        <f t="shared" ca="1" si="787"/>
        <v>-31763670.123729572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-8547508.0472033378</v>
      </c>
      <c r="R1027" s="25">
        <f t="array" aca="1" ref="R1027" ca="1">INDEX('Lorri 401b'!L:L,MATCH('Retirement Calculator'!A1027,'Lorri 401b'!N:N,0),0)</f>
        <v>-23378686.847508024</v>
      </c>
      <c r="S1027" s="25">
        <f t="shared" ca="1" si="787"/>
        <v>-31926194.89471136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-8591553.2755870465</v>
      </c>
      <c r="R1028" s="25">
        <f t="array" aca="1" ref="R1028" ca="1">INDEX('Lorri 401b'!L:L,MATCH('Retirement Calculator'!A1028,'Lorri 401b'!N:N,0),0)</f>
        <v>-23497843.576651864</v>
      </c>
      <c r="S1028" s="25">
        <f t="shared" ca="1" si="787"/>
        <v>-32089396.852238908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-8635782.0257556867</v>
      </c>
      <c r="R1029" s="25">
        <f t="array" aca="1" ref="R1029" ca="1">INDEX('Lorri 401b'!L:L,MATCH('Retirement Calculator'!A1029,'Lorri 401b'!N:N,0),0)</f>
        <v>-23617496.792167135</v>
      </c>
      <c r="S1029" s="25">
        <f t="shared" ca="1" si="787"/>
        <v>-32253278.817922823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-8680195.062383363</v>
      </c>
      <c r="R1030" s="25">
        <f t="array" aca="1" ref="R1030" ca="1">INDEX('Lorri 401b'!L:L,MATCH('Retirement Calculator'!A1030,'Lorri 401b'!N:N,0),0)</f>
        <v>-23737648.562747054</v>
      </c>
      <c r="S1030" s="25">
        <f t="shared" ca="1" si="787"/>
        <v>-32417843.625130415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-8724793.1533303224</v>
      </c>
      <c r="R1031" s="25">
        <f t="array" aca="1" ref="R1031" ca="1">INDEX('Lorri 401b'!L:L,MATCH('Retirement Calculator'!A1031,'Lorri 401b'!N:N,0),0)</f>
        <v>-23858300.965704389</v>
      </c>
      <c r="S1031" s="25">
        <f t="shared" ref="S1031:S1171" ca="1" si="1047">SUM(Q1031:R1031)</f>
        <v>-32583094.119034711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-8769577.0696562268</v>
      </c>
      <c r="R1032" s="25">
        <f t="array" aca="1" ref="R1032" ca="1">INDEX('Lorri 401b'!L:L,MATCH('Retirement Calculator'!A1032,'Lorri 401b'!N:N,0),0)</f>
        <v>-23979456.087007377</v>
      </c>
      <c r="S1032" s="25">
        <f t="shared" ca="1" si="1047"/>
        <v>-32749033.156663604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-8814547.5856334884</v>
      </c>
      <c r="R1033" s="25">
        <f t="array" aca="1" ref="R1033" ca="1">INDEX('Lorri 401b'!L:L,MATCH('Retirement Calculator'!A1033,'Lorri 401b'!N:N,0),0)</f>
        <v>-24101116.021315794</v>
      </c>
      <c r="S1033" s="25">
        <f t="shared" ca="1" si="1047"/>
        <v>-32915663.606949285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-8859705.478760656</v>
      </c>
      <c r="R1034" s="25">
        <f t="array" aca="1" ref="R1034" ca="1">INDEX('Lorri 401b'!L:L,MATCH('Retirement Calculator'!A1034,'Lorri 401b'!N:N,0),0)</f>
        <v>-24223282.872017164</v>
      </c>
      <c r="S1034" s="25">
        <f t="shared" ca="1" si="1047"/>
        <v>-33082988.35077782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-8905051.5297758542</v>
      </c>
      <c r="R1035" s="25">
        <f t="array" aca="1" ref="R1035" ca="1">INDEX('Lorri 401b'!L:L,MATCH('Retirement Calculator'!A1035,'Lorri 401b'!N:N,0),0)</f>
        <v>-24345958.751263123</v>
      </c>
      <c r="S1035" s="25">
        <f t="shared" ca="1" si="1047"/>
        <v>-33251010.281038977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-8950586.5226702821</v>
      </c>
      <c r="R1036" s="25">
        <f t="array" aca="1" ref="R1036" ca="1">INDEX('Lorri 401b'!L:L,MATCH('Retirement Calculator'!A1036,'Lorri 401b'!N:N,0),0)</f>
        <v>-24469145.780005939</v>
      </c>
      <c r="S1036" s="25">
        <f t="shared" ca="1" si="1047"/>
        <v>-33419732.302676223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-8996311.2447017692</v>
      </c>
      <c r="R1037" s="25">
        <f t="array" aca="1" ref="R1037" ca="1">INDEX('Lorri 401b'!L:L,MATCH('Retirement Calculator'!A1037,'Lorri 401b'!N:N,0),0)</f>
        <v>-24592846.088035185</v>
      </c>
      <c r="S1037" s="25">
        <f t="shared" ca="1" si="1047"/>
        <v>-33589157.332736954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-9042226.4864083882</v>
      </c>
      <c r="R1038" s="25">
        <f t="array" aca="1" ref="R1038" ca="1">INDEX('Lorri 401b'!L:L,MATCH('Retirement Calculator'!A1038,'Lorri 401b'!N:N,0),0)</f>
        <v>-24717061.814014554</v>
      </c>
      <c r="S1038" s="25">
        <f t="shared" ca="1" si="1047"/>
        <v>-33759288.300422944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-9088333.0416221172</v>
      </c>
      <c r="R1039" s="25">
        <f t="array" aca="1" ref="R1039" ca="1">INDEX('Lorri 401b'!L:L,MATCH('Retirement Calculator'!A1039,'Lorri 401b'!N:N,0),0)</f>
        <v>-24841795.105518837</v>
      </c>
      <c r="S1039" s="25">
        <f t="shared" ca="1" si="1047"/>
        <v>-33930128.14714095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-9134631.7074825708</v>
      </c>
      <c r="R1040" s="25">
        <f t="array" aca="1" ref="R1040" ca="1">INDEX('Lorri 401b'!L:L,MATCH('Retirement Calculator'!A1040,'Lorri 401b'!N:N,0),0)</f>
        <v>-24967048.119071051</v>
      </c>
      <c r="S1040" s="25">
        <f t="shared" ca="1" si="1047"/>
        <v>-34101679.82655362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-9181123.2844507769</v>
      </c>
      <c r="R1041" s="25">
        <f t="array" aca="1" ref="R1041" ca="1">INDEX('Lorri 401b'!L:L,MATCH('Retirement Calculator'!A1041,'Lorri 401b'!N:N,0),0)</f>
        <v>-25092823.020179737</v>
      </c>
      <c r="S1041" s="25">
        <f t="shared" ca="1" si="1047"/>
        <v>-34273946.304630518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-9227808.5763230156</v>
      </c>
      <c r="R1042" s="25">
        <f t="array" aca="1" ref="R1042" ca="1">INDEX('Lorri 401b'!L:L,MATCH('Retirement Calculator'!A1042,'Lorri 401b'!N:N,0),0)</f>
        <v>-25219121.983376373</v>
      </c>
      <c r="S1042" s="25">
        <f t="shared" ca="1" si="1047"/>
        <v>-34446930.559699386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-9274688.3902447224</v>
      </c>
      <c r="R1043" s="25">
        <f t="array" aca="1" ref="R1043" ca="1">INDEX('Lorri 401b'!L:L,MATCH('Retirement Calculator'!A1043,'Lorri 401b'!N:N,0),0)</f>
        <v>-25345947.192252997</v>
      </c>
      <c r="S1043" s="25">
        <f t="shared" ca="1" si="1047"/>
        <v>-34620635.582497716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-9321763.536724437</v>
      </c>
      <c r="R1044" s="25">
        <f t="array" aca="1" ref="R1044" ca="1">INDEX('Lorri 401b'!L:L,MATCH('Retirement Calculator'!A1044,'Lorri 401b'!N:N,0),0)</f>
        <v>-25473300.839499939</v>
      </c>
      <c r="S1044" s="25">
        <f t="shared" ca="1" si="1047"/>
        <v>-34795064.376224376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-9369034.8296478167</v>
      </c>
      <c r="R1045" s="25">
        <f t="array" aca="1" ref="R1045" ca="1">INDEX('Lorri 401b'!L:L,MATCH('Retirement Calculator'!A1045,'Lorri 401b'!N:N,0),0)</f>
        <v>-25601185.126943745</v>
      </c>
      <c r="S1045" s="25">
        <f t="shared" ca="1" si="1047"/>
        <v>-34970219.956591561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-9416503.0862917099</v>
      </c>
      <c r="R1046" s="25">
        <f t="array" aca="1" ref="R1046" ca="1">INDEX('Lorri 401b'!L:L,MATCH('Retirement Calculator'!A1046,'Lorri 401b'!N:N,0),0)</f>
        <v>-25729602.265585233</v>
      </c>
      <c r="S1046" s="25">
        <f t="shared" ca="1" si="1047"/>
        <v>-35146105.351876944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-9464169.1273382865</v>
      </c>
      <c r="R1047" s="25">
        <f t="array" aca="1" ref="R1047" ca="1">INDEX('Lorri 401b'!L:L,MATCH('Retirement Calculator'!A1047,'Lorri 401b'!N:N,0),0)</f>
        <v>-25858554.475637726</v>
      </c>
      <c r="S1047" s="25">
        <f t="shared" ca="1" si="1047"/>
        <v>-35322723.602976009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-9512033.7768892236</v>
      </c>
      <c r="R1048" s="25">
        <f t="array" aca="1" ref="R1048" ca="1">INDEX('Lorri 401b'!L:L,MATCH('Retirement Calculator'!A1048,'Lorri 401b'!N:N,0),0)</f>
        <v>-25988043.986565437</v>
      </c>
      <c r="S1048" s="25">
        <f t="shared" ca="1" si="1047"/>
        <v>-35500077.763454661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-9560097.8624799568</v>
      </c>
      <c r="R1049" s="25">
        <f t="array" aca="1" ref="R1049" ca="1">INDEX('Lorri 401b'!L:L,MATCH('Retirement Calculator'!A1049,'Lorri 401b'!N:N,0),0)</f>
        <v>-26118073.037122015</v>
      </c>
      <c r="S1049" s="25">
        <f t="shared" ca="1" si="1047"/>
        <v>-35678170.899601974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-9608362.2150939852</v>
      </c>
      <c r="R1050" s="25">
        <f t="array" aca="1" ref="R1050" ca="1">INDEX('Lorri 401b'!L:L,MATCH('Retirement Calculator'!A1050,'Lorri 401b'!N:N,0),0)</f>
        <v>-26248643.875389244</v>
      </c>
      <c r="S1050" s="25">
        <f t="shared" ca="1" si="1047"/>
        <v>-35857006.090483233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-9656827.6691772379</v>
      </c>
      <c r="R1051" s="25">
        <f t="array" aca="1" ref="R1051" ca="1">INDEX('Lorri 401b'!L:L,MATCH('Retirement Calculator'!A1051,'Lorri 401b'!N:N,0),0)</f>
        <v>-26379758.758815922</v>
      </c>
      <c r="S1051" s="25">
        <f t="shared" ca="1" si="1047"/>
        <v>-36036586.427993163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-9705495.0626525041</v>
      </c>
      <c r="R1052" s="25">
        <f t="array" aca="1" ref="R1052" ca="1">INDEX('Lorri 401b'!L:L,MATCH('Retirement Calculator'!A1052,'Lorri 401b'!N:N,0),0)</f>
        <v>-26511419.954256877</v>
      </c>
      <c r="S1052" s="25">
        <f t="shared" ca="1" si="1047"/>
        <v>-36216915.016909383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-9754365.2369339168</v>
      </c>
      <c r="R1053" s="25">
        <f t="array" aca="1" ref="R1053" ca="1">INDEX('Lorri 401b'!L:L,MATCH('Retirement Calculator'!A1053,'Lorri 401b'!N:N,0),0)</f>
        <v>-26643629.738012169</v>
      </c>
      <c r="S1053" s="25">
        <f t="shared" ca="1" si="1047"/>
        <v>-36397994.974946082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-9803439.0369415022</v>
      </c>
      <c r="R1054" s="25">
        <f t="array" aca="1" ref="R1054" ca="1">INDEX('Lorri 401b'!L:L,MATCH('Retirement Calculator'!A1054,'Lorri 401b'!N:N,0),0)</f>
        <v>-26776390.395866442</v>
      </c>
      <c r="S1054" s="25">
        <f t="shared" ca="1" si="1047"/>
        <v>-36579829.432807945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-9852717.3111157864</v>
      </c>
      <c r="R1055" s="25">
        <f t="array" aca="1" ref="R1055" ca="1">INDEX('Lorri 401b'!L:L,MATCH('Retirement Calculator'!A1055,'Lorri 401b'!N:N,0),0)</f>
        <v>-26909704.223128442</v>
      </c>
      <c r="S1055" s="25">
        <f t="shared" ca="1" si="1047"/>
        <v>-36762421.534244224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-9902200.9114324637</v>
      </c>
      <c r="R1056" s="25">
        <f t="array" aca="1" ref="R1056" ca="1">INDEX('Lorri 401b'!L:L,MATCH('Retirement Calculator'!A1056,'Lorri 401b'!N:N,0),0)</f>
        <v>-27043573.524670698</v>
      </c>
      <c r="S1056" s="25">
        <f t="shared" ca="1" si="1047"/>
        <v>-36945774.436103165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-9951890.6934171263</v>
      </c>
      <c r="R1057" s="25">
        <f t="array" aca="1" ref="R1057" ca="1">INDEX('Lorri 401b'!L:L,MATCH('Retirement Calculator'!A1057,'Lorri 401b'!N:N,0),0)</f>
        <v>-27178000.61496938</v>
      </c>
      <c r="S1057" s="25">
        <f t="shared" ca="1" si="1047"/>
        <v>-37129891.308386505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-10001787.51616006</v>
      </c>
      <c r="R1058" s="25">
        <f t="array" aca="1" ref="R1058" ca="1">INDEX('Lorri 401b'!L:L,MATCH('Retirement Calculator'!A1058,'Lorri 401b'!N:N,0),0)</f>
        <v>-27312987.818144307</v>
      </c>
      <c r="S1058" s="25">
        <f t="shared" ca="1" si="1047"/>
        <v>-37314775.334304363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-10051892.242331088</v>
      </c>
      <c r="R1059" s="25">
        <f t="array" aca="1" ref="R1059" ca="1">INDEX('Lorri 401b'!L:L,MATCH('Retirement Calculator'!A1059,'Lorri 401b'!N:N,0),0)</f>
        <v>-27448537.46799913</v>
      </c>
      <c r="S1059" s="25">
        <f t="shared" ca="1" si="1047"/>
        <v>-37500429.710330218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-10102205.738194495</v>
      </c>
      <c r="R1060" s="25">
        <f t="array" aca="1" ref="R1060" ca="1">INDEX('Lorri 401b'!L:L,MATCH('Retirement Calculator'!A1060,'Lorri 401b'!N:N,0),0)</f>
        <v>-27584651.908061683</v>
      </c>
      <c r="S1060" s="25">
        <f t="shared" ca="1" si="1047"/>
        <v>-37686857.646256179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-10152728.873624001</v>
      </c>
      <c r="R1061" s="25">
        <f t="array" aca="1" ref="R1061" ca="1">INDEX('Lorri 401b'!L:L,MATCH('Retirement Calculator'!A1061,'Lorri 401b'!N:N,0),0)</f>
        <v>-27721333.491624497</v>
      </c>
      <c r="S1061" s="25">
        <f t="shared" ca="1" si="1047"/>
        <v>-37874062.365248501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-10203462.522117795</v>
      </c>
      <c r="R1062" s="25">
        <f t="array" aca="1" ref="R1062" ca="1">INDEX('Lorri 401b'!L:L,MATCH('Retirement Calculator'!A1062,'Lorri 401b'!N:N,0),0)</f>
        <v>-27858584.581785489</v>
      </c>
      <c r="S1062" s="25">
        <f t="shared" ca="1" si="1047"/>
        <v>-38062047.103903286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-10254407.560813647</v>
      </c>
      <c r="R1063" s="25">
        <f t="array" aca="1" ref="R1063" ca="1">INDEX('Lorri 401b'!L:L,MATCH('Retirement Calculator'!A1063,'Lorri 401b'!N:N,0),0)</f>
        <v>-27996407.551488817</v>
      </c>
      <c r="S1063" s="25">
        <f t="shared" ca="1" si="1047"/>
        <v>-38250815.112302467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-10305564.870504064</v>
      </c>
      <c r="R1064" s="25">
        <f t="array" aca="1" ref="R1064" ca="1">INDEX('Lorri 401b'!L:L,MATCH('Retirement Calculator'!A1064,'Lorri 401b'!N:N,0),0)</f>
        <v>-28134804.783565909</v>
      </c>
      <c r="S1064" s="25">
        <f t="shared" ca="1" si="1047"/>
        <v>-38440369.654069975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-10356935.335651526</v>
      </c>
      <c r="R1065" s="25">
        <f t="array" aca="1" ref="R1065" ca="1">INDEX('Lorri 401b'!L:L,MATCH('Retirement Calculator'!A1065,'Lorri 401b'!N:N,0),0)</f>
        <v>-28273778.670776654</v>
      </c>
      <c r="S1065" s="25">
        <f t="shared" ca="1" si="1047"/>
        <v>-38630714.006428182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-10408519.84440377</v>
      </c>
      <c r="R1066" s="25">
        <f t="array" aca="1" ref="R1066" ca="1">INDEX('Lorri 401b'!L:L,MATCH('Retirement Calculator'!A1066,'Lorri 401b'!N:N,0),0)</f>
        <v>-28413331.615850776</v>
      </c>
      <c r="S1066" s="25">
        <f t="shared" ca="1" si="1047"/>
        <v>-38821851.46025455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-10460319.288609147</v>
      </c>
      <c r="R1067" s="25">
        <f t="array" aca="1" ref="R1067" ca="1">INDEX('Lorri 401b'!L:L,MATCH('Retirement Calculator'!A1067,'Lorri 401b'!N:N,0),0)</f>
        <v>-28553466.031529374</v>
      </c>
      <c r="S1067" s="25">
        <f t="shared" ca="1" si="1047"/>
        <v>-39013785.320138521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-10512334.563832046</v>
      </c>
      <c r="R1068" s="25">
        <f t="array" aca="1" ref="R1068" ca="1">INDEX('Lorri 401b'!L:L,MATCH('Retirement Calculator'!A1068,'Lorri 401b'!N:N,0),0)</f>
        <v>-28694184.340606634</v>
      </c>
      <c r="S1068" s="25">
        <f t="shared" ca="1" si="1047"/>
        <v>-39206518.904438682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-10564566.569368375</v>
      </c>
      <c r="R1069" s="25">
        <f t="array" aca="1" ref="R1069" ca="1">INDEX('Lorri 401b'!L:L,MATCH('Retirement Calculator'!A1069,'Lorri 401b'!N:N,0),0)</f>
        <v>-28835488.975971717</v>
      </c>
      <c r="S1069" s="25">
        <f t="shared" ca="1" si="1047"/>
        <v>-39400055.545340091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-10617016.208261104</v>
      </c>
      <c r="R1070" s="25">
        <f t="array" aca="1" ref="R1070" ca="1">INDEX('Lorri 401b'!L:L,MATCH('Retirement Calculator'!A1070,'Lorri 401b'!N:N,0),0)</f>
        <v>-28977382.380650822</v>
      </c>
      <c r="S1070" s="25">
        <f t="shared" ca="1" si="1047"/>
        <v>-39594398.588911928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-10669684.387315886</v>
      </c>
      <c r="R1071" s="25">
        <f t="array" aca="1" ref="R1071" ca="1">INDEX('Lorri 401b'!L:L,MATCH('Retirement Calculator'!A1071,'Lorri 401b'!N:N,0),0)</f>
        <v>-29119867.007849421</v>
      </c>
      <c r="S1071" s="25">
        <f t="shared" ca="1" si="1047"/>
        <v>-39789551.395165309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-10722572.017116731</v>
      </c>
      <c r="R1072" s="25">
        <f t="array" aca="1" ref="R1072" ca="1">INDEX('Lorri 401b'!L:L,MATCH('Retirement Calculator'!A1072,'Lorri 401b'!N:N,0),0)</f>
        <v>-29262945.320994683</v>
      </c>
      <c r="S1072" s="25">
        <f t="shared" ca="1" si="1047"/>
        <v>-39985517.338111416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-10775680.012041746</v>
      </c>
      <c r="R1073" s="25">
        <f t="array" aca="1" ref="R1073" ca="1">INDEX('Lorri 401b'!L:L,MATCH('Retirement Calculator'!A1073,'Lorri 401b'!N:N,0),0)</f>
        <v>-29406619.793778047</v>
      </c>
      <c r="S1073" s="25">
        <f t="shared" ca="1" si="1047"/>
        <v>-40182299.805819795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-10829009.290278947</v>
      </c>
      <c r="R1074" s="25">
        <f t="array" aca="1" ref="R1074" ca="1">INDEX('Lorri 401b'!L:L,MATCH('Retirement Calculator'!A1074,'Lorri 401b'!N:N,0),0)</f>
        <v>-29550892.910198011</v>
      </c>
      <c r="S1074" s="25">
        <f t="shared" ca="1" si="1047"/>
        <v>-40379902.200476959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-10882560.773842137</v>
      </c>
      <c r="R1075" s="25">
        <f t="array" aca="1" ref="R1075" ca="1">INDEX('Lorri 401b'!L:L,MATCH('Retirement Calculator'!A1075,'Lorri 401b'!N:N,0),0)</f>
        <v>-29695767.164603058</v>
      </c>
      <c r="S1075" s="25">
        <f t="shared" ca="1" si="1047"/>
        <v>-40578327.938445196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-10936335.388586842</v>
      </c>
      <c r="R1076" s="25">
        <f t="array" aca="1" ref="R1076" ca="1">INDEX('Lorri 401b'!L:L,MATCH('Retirement Calculator'!A1076,'Lorri 401b'!N:N,0),0)</f>
        <v>-29841245.061734792</v>
      </c>
      <c r="S1076" s="25">
        <f t="shared" ca="1" si="1047"/>
        <v>-40777580.45032163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-10990334.064226314</v>
      </c>
      <c r="R1077" s="25">
        <f t="array" aca="1" ref="R1077" ca="1">INDEX('Lorri 401b'!L:L,MATCH('Retirement Calculator'!A1077,'Lorri 401b'!N:N,0),0)</f>
        <v>-29987329.116771244</v>
      </c>
      <c r="S1077" s="25">
        <f t="shared" ca="1" si="1047"/>
        <v>-40977663.180997558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-11044557.734347619</v>
      </c>
      <c r="R1078" s="25">
        <f t="array" aca="1" ref="R1078" ca="1">INDEX('Lorri 401b'!L:L,MATCH('Retirement Calculator'!A1078,'Lorri 401b'!N:N,0),0)</f>
        <v>-30134021.855370346</v>
      </c>
      <c r="S1078" s="25">
        <f t="shared" ca="1" si="1047"/>
        <v>-41178579.589717969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-11099007.336427763</v>
      </c>
      <c r="R1079" s="25">
        <f t="array" aca="1" ref="R1079" ca="1">INDEX('Lorri 401b'!L:L,MATCH('Retirement Calculator'!A1079,'Lorri 401b'!N:N,0),0)</f>
        <v>-30281325.81371361</v>
      </c>
      <c r="S1079" s="25">
        <f t="shared" ca="1" si="1047"/>
        <v>-41380333.150141373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-11153683.811849907</v>
      </c>
      <c r="R1080" s="25">
        <f t="array" aca="1" ref="R1080" ca="1">INDEX('Lorri 401b'!L:L,MATCH('Retirement Calculator'!A1080,'Lorri 401b'!N:N,0),0)</f>
        <v>-30429243.538549971</v>
      </c>
      <c r="S1080" s="25">
        <f t="shared" ca="1" si="1047"/>
        <v>-41582927.350399882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-11208588.105919642</v>
      </c>
      <c r="R1081" s="25">
        <f t="array" aca="1" ref="R1081" ca="1">INDEX('Lorri 401b'!L:L,MATCH('Retirement Calculator'!A1081,'Lorri 401b'!N:N,0),0)</f>
        <v>-30577777.587239817</v>
      </c>
      <c r="S1081" s="25">
        <f t="shared" ca="1" si="1047"/>
        <v>-41786365.693159461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-11263721.167881336</v>
      </c>
      <c r="R1082" s="25">
        <f t="array" aca="1" ref="R1082" ca="1">INDEX('Lorri 401b'!L:L,MATCH('Retirement Calculator'!A1082,'Lorri 401b'!N:N,0),0)</f>
        <v>-30726930.527799204</v>
      </c>
      <c r="S1082" s="25">
        <f t="shared" ca="1" si="1047"/>
        <v>-41990651.695680544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-11319083.950934537</v>
      </c>
      <c r="R1083" s="25">
        <f t="array" aca="1" ref="R1083" ca="1">INDEX('Lorri 401b'!L:L,MATCH('Retirement Calculator'!A1083,'Lorri 401b'!N:N,0),0)</f>
        <v>-30876704.938944254</v>
      </c>
      <c r="S1083" s="25">
        <f t="shared" ca="1" si="1047"/>
        <v>-42195788.889878795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-11374677.412250459</v>
      </c>
      <c r="R1084" s="25">
        <f t="array" aca="1" ref="R1084" ca="1">INDEX('Lorri 401b'!L:L,MATCH('Retirement Calculator'!A1084,'Lorri 401b'!N:N,0),0)</f>
        <v>-31027103.410135742</v>
      </c>
      <c r="S1084" s="25">
        <f t="shared" ca="1" si="1047"/>
        <v>-42401780.822386205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-11430502.51298853</v>
      </c>
      <c r="R1085" s="25">
        <f t="array" aca="1" ref="R1085" ca="1">INDEX('Lorri 401b'!L:L,MATCH('Retirement Calculator'!A1085,'Lorri 401b'!N:N,0),0)</f>
        <v>-31178128.541623864</v>
      </c>
      <c r="S1085" s="25">
        <f t="shared" ca="1" si="1047"/>
        <v>-42608631.054612398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-11486560.21831301</v>
      </c>
      <c r="R1086" s="25">
        <f t="array" aca="1" ref="R1086" ca="1">INDEX('Lorri 401b'!L:L,MATCH('Retirement Calculator'!A1086,'Lorri 401b'!N:N,0),0)</f>
        <v>-31329782.944493186</v>
      </c>
      <c r="S1086" s="25">
        <f t="shared" ca="1" si="1047"/>
        <v>-42816343.162806198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-11542851.497409675</v>
      </c>
      <c r="R1087" s="25">
        <f t="array" aca="1" ref="R1087" ca="1">INDEX('Lorri 401b'!L:L,MATCH('Retirement Calculator'!A1087,'Lorri 401b'!N:N,0),0)</f>
        <v>-31482069.240707796</v>
      </c>
      <c r="S1087" s="25">
        <f t="shared" ca="1" si="1047"/>
        <v>-43024920.738117471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-11599377.323502578</v>
      </c>
      <c r="R1088" s="25">
        <f t="array" aca="1" ref="R1088" ca="1">INDEX('Lorri 401b'!L:L,MATCH('Retirement Calculator'!A1088,'Lorri 401b'!N:N,0),0)</f>
        <v>-31634990.063156635</v>
      </c>
      <c r="S1088" s="25">
        <f t="shared" ca="1" si="1047"/>
        <v>-43234367.386659212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-11656138.673870867</v>
      </c>
      <c r="R1089" s="25">
        <f t="array" aca="1" ref="R1089" ca="1">INDEX('Lorri 401b'!L:L,MATCH('Retirement Calculator'!A1089,'Lorri 401b'!N:N,0),0)</f>
        <v>-31788548.055699009</v>
      </c>
      <c r="S1089" s="25">
        <f t="shared" ca="1" si="1047"/>
        <v>-43444686.729569875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-11713136.52986569</v>
      </c>
      <c r="R1090" s="25">
        <f t="array" aca="1" ref="R1090" ca="1">INDEX('Lorri 401b'!L:L,MATCH('Retirement Calculator'!A1090,'Lorri 401b'!N:N,0),0)</f>
        <v>-31942745.873210311</v>
      </c>
      <c r="S1090" s="25">
        <f t="shared" ca="1" si="1047"/>
        <v>-43655882.403076001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-11770371.876927158</v>
      </c>
      <c r="R1091" s="25">
        <f t="array" aca="1" ref="R1091" ca="1">INDEX('Lorri 401b'!L:L,MATCH('Retirement Calculator'!A1091,'Lorri 401b'!N:N,0),0)</f>
        <v>-32097586.181627911</v>
      </c>
      <c r="S1091" s="25">
        <f t="shared" ca="1" si="1047"/>
        <v>-43867958.058555067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-11827845.704601383</v>
      </c>
      <c r="R1092" s="25">
        <f t="array" aca="1" ref="R1092" ca="1">INDEX('Lorri 401b'!L:L,MATCH('Retirement Calculator'!A1092,'Lorri 401b'!N:N,0),0)</f>
        <v>-32253071.657997247</v>
      </c>
      <c r="S1092" s="25">
        <f t="shared" ca="1" si="1047"/>
        <v>-44080917.362598628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-11885559.006557584</v>
      </c>
      <c r="R1093" s="25">
        <f t="array" aca="1" ref="R1093" ca="1">INDEX('Lorri 401b'!L:L,MATCH('Retirement Calculator'!A1093,'Lorri 401b'!N:N,0),0)</f>
        <v>-32409204.990518123</v>
      </c>
      <c r="S1093" s="25">
        <f t="shared" ca="1" si="1047"/>
        <v>-44294763.997075707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-11943512.780605268</v>
      </c>
      <c r="R1094" s="25">
        <f t="array" aca="1" ref="R1094" ca="1">INDEX('Lorri 401b'!L:L,MATCH('Retirement Calculator'!A1094,'Lorri 401b'!N:N,0),0)</f>
        <v>-32565988.878591169</v>
      </c>
      <c r="S1094" s="25">
        <f t="shared" ca="1" si="1047"/>
        <v>-44509501.659196436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-12001708.028711485</v>
      </c>
      <c r="R1095" s="25">
        <f t="array" aca="1" ref="R1095" ca="1">INDEX('Lorri 401b'!L:L,MATCH('Retirement Calculator'!A1095,'Lorri 401b'!N:N,0),0)</f>
        <v>-32723426.032864518</v>
      </c>
      <c r="S1095" s="25">
        <f t="shared" ca="1" si="1047"/>
        <v>-44725134.061576001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-12060145.757018143</v>
      </c>
      <c r="R1096" s="25">
        <f t="array" aca="1" ref="R1096" ca="1">INDEX('Lorri 401b'!L:L,MATCH('Retirement Calculator'!A1096,'Lorri 401b'!N:N,0),0)</f>
        <v>-32881519.175280675</v>
      </c>
      <c r="S1096" s="25">
        <f t="shared" ca="1" si="1047"/>
        <v>-44941664.932298817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-12118826.975859413</v>
      </c>
      <c r="R1097" s="25">
        <f t="array" aca="1" ref="R1097" ca="1">INDEX('Lorri 401b'!L:L,MATCH('Retirement Calculator'!A1097,'Lorri 401b'!N:N,0),0)</f>
        <v>-33040271.039123565</v>
      </c>
      <c r="S1097" s="25">
        <f t="shared" ca="1" si="1047"/>
        <v>-45159098.014982976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-12177752.699779188</v>
      </c>
      <c r="R1098" s="25">
        <f t="array" aca="1" ref="R1098" ca="1">INDEX('Lorri 401b'!L:L,MATCH('Retirement Calculator'!A1098,'Lorri 401b'!N:N,0),0)</f>
        <v>-33199684.369065803</v>
      </c>
      <c r="S1098" s="25">
        <f t="shared" ca="1" si="1047"/>
        <v>-45377437.068844989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-12236923.94754863</v>
      </c>
      <c r="R1099" s="25">
        <f t="array" aca="1" ref="R1099" ca="1">INDEX('Lorri 401b'!L:L,MATCH('Retirement Calculator'!A1099,'Lorri 401b'!N:N,0),0)</f>
        <v>-33359761.92121613</v>
      </c>
      <c r="S1099" s="25">
        <f t="shared" ca="1" si="1047"/>
        <v>-45596685.868764758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-12296341.742183777</v>
      </c>
      <c r="R1100" s="25">
        <f t="array" aca="1" ref="R1100" ca="1">INDEX('Lorri 401b'!L:L,MATCH('Retirement Calculator'!A1100,'Lorri 401b'!N:N,0),0)</f>
        <v>-33520506.463167086</v>
      </c>
      <c r="S1100" s="25">
        <f t="shared" ca="1" si="1047"/>
        <v>-45816848.205350861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-12356007.110963237</v>
      </c>
      <c r="R1101" s="25">
        <f t="array" aca="1" ref="R1101" ca="1">INDEX('Lorri 401b'!L:L,MATCH('Retirement Calculator'!A1101,'Lorri 401b'!N:N,0),0)</f>
        <v>-33681920.774042837</v>
      </c>
      <c r="S1101" s="25">
        <f t="shared" ca="1" si="1047"/>
        <v>-46037927.88500607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-12415921.085445944</v>
      </c>
      <c r="R1102" s="25">
        <f t="array" aca="1" ref="R1102" ca="1">INDEX('Lorri 401b'!L:L,MATCH('Retirement Calculator'!A1102,'Lorri 401b'!N:N,0),0)</f>
        <v>-33844007.644547239</v>
      </c>
      <c r="S1102" s="25">
        <f t="shared" ca="1" si="1047"/>
        <v>-46259928.729993179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-12476084.701488998</v>
      </c>
      <c r="R1103" s="25">
        <f t="array" aca="1" ref="R1103" ca="1">INDEX('Lorri 401b'!L:L,MATCH('Retirement Calculator'!A1103,'Lorri 401b'!N:N,0),0)</f>
        <v>-34006769.877012074</v>
      </c>
      <c r="S1103" s="25">
        <f t="shared" ca="1" si="1047"/>
        <v>-46482854.578501076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-12536498.999265563</v>
      </c>
      <c r="R1104" s="25">
        <f t="array" aca="1" ref="R1104" ca="1">INDEX('Lorri 401b'!L:L,MATCH('Retirement Calculator'!A1104,'Lorri 401b'!N:N,0),0)</f>
        <v>-34170210.285445511</v>
      </c>
      <c r="S1104" s="25">
        <f t="shared" ca="1" si="1047"/>
        <v>-46706709.284711078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-12597165.023282863</v>
      </c>
      <c r="R1105" s="25">
        <f t="array" aca="1" ref="R1105" ca="1">INDEX('Lorri 401b'!L:L,MATCH('Retirement Calculator'!A1105,'Lorri 401b'!N:N,0),0)</f>
        <v>-34334331.695580758</v>
      </c>
      <c r="S1105" s="25">
        <f t="shared" ca="1" si="1047"/>
        <v>-46931496.718863621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-12658083.822400237</v>
      </c>
      <c r="R1106" s="25">
        <f t="array" aca="1" ref="R1106" ca="1">INDEX('Lorri 401b'!L:L,MATCH('Retirement Calculator'!A1106,'Lorri 401b'!N:N,0),0)</f>
        <v>-34499136.944924898</v>
      </c>
      <c r="S1106" s="25">
        <f t="shared" ca="1" si="1047"/>
        <v>-47157220.767325133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-12719256.449847266</v>
      </c>
      <c r="R1107" s="25">
        <f t="array" aca="1" ref="R1107" ca="1">INDEX('Lorri 401b'!L:L,MATCH('Retirement Calculator'!A1107,'Lorri 401b'!N:N,0),0)</f>
        <v>-34664628.88280797</v>
      </c>
      <c r="S1107" s="25">
        <f t="shared" ca="1" si="1047"/>
        <v>-47383885.332655236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-12780683.963241991</v>
      </c>
      <c r="R1108" s="25">
        <f t="array" aca="1" ref="R1108" ca="1">INDEX('Lorri 401b'!L:L,MATCH('Retirement Calculator'!A1108,'Lorri 401b'!N:N,0),0)</f>
        <v>-34830810.370432228</v>
      </c>
      <c r="S1108" s="25">
        <f t="shared" ca="1" si="1047"/>
        <v>-47611494.333674222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-12842367.424609194</v>
      </c>
      <c r="R1109" s="25">
        <f t="array" aca="1" ref="R1109" ca="1">INDEX('Lorri 401b'!L:L,MATCH('Retirement Calculator'!A1109,'Lorri 401b'!N:N,0),0)</f>
        <v>-34997684.280921586</v>
      </c>
      <c r="S1109" s="25">
        <f t="shared" ca="1" si="1047"/>
        <v>-47840051.705530778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-12904307.900398759</v>
      </c>
      <c r="R1110" s="25">
        <f t="array" aca="1" ref="R1110" ca="1">INDEX('Lorri 401b'!L:L,MATCH('Retirement Calculator'!A1110,'Lorri 401b'!N:N,0),0)</f>
        <v>-35165253.499371313</v>
      </c>
      <c r="S1110" s="25">
        <f t="shared" ca="1" si="1047"/>
        <v>-48069561.399770074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-12966506.461504115</v>
      </c>
      <c r="R1111" s="25">
        <f t="array" aca="1" ref="R1111" ca="1">INDEX('Lorri 401b'!L:L,MATCH('Retirement Calculator'!A1111,'Lorri 401b'!N:N,0),0)</f>
        <v>-35333520.922897913</v>
      </c>
      <c r="S1111" s="25">
        <f t="shared" ca="1" si="1047"/>
        <v>-48300027.384402029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-13028964.183280744</v>
      </c>
      <c r="R1112" s="25">
        <f t="array" aca="1" ref="R1112" ca="1">INDEX('Lorri 401b'!L:L,MATCH('Retirement Calculator'!A1112,'Lorri 401b'!N:N,0),0)</f>
        <v>-35502489.460689209</v>
      </c>
      <c r="S1112" s="25">
        <f t="shared" ca="1" si="1047"/>
        <v>-48531453.643969953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-13091682.145564774</v>
      </c>
      <c r="R1113" s="25">
        <f t="array" aca="1" ref="R1113" ca="1">INDEX('Lorri 401b'!L:L,MATCH('Retirement Calculator'!A1113,'Lorri 401b'!N:N,0),0)</f>
        <v>-35672162.034054637</v>
      </c>
      <c r="S1113" s="25">
        <f t="shared" ca="1" si="1047"/>
        <v>-48763844.179619409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-13154661.432691656</v>
      </c>
      <c r="R1114" s="25">
        <f t="array" aca="1" ref="R1114" ca="1">INDEX('Lorri 401b'!L:L,MATCH('Retirement Calculator'!A1114,'Lorri 401b'!N:N,0),0)</f>
        <v>-35842541.576475754</v>
      </c>
      <c r="S1114" s="25">
        <f t="shared" ca="1" si="1047"/>
        <v>-48997203.00916741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-13217903.1335149</v>
      </c>
      <c r="R1115" s="25">
        <f t="array" aca="1" ref="R1115" ca="1">INDEX('Lorri 401b'!L:L,MATCH('Retirement Calculator'!A1115,'Lorri 401b'!N:N,0),0)</f>
        <v>-36013631.033656955</v>
      </c>
      <c r="S1115" s="25">
        <f t="shared" ca="1" si="1047"/>
        <v>-49231534.167171851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-13281408.341424907</v>
      </c>
      <c r="R1116" s="25">
        <f t="array" aca="1" ref="R1116" ca="1">INDEX('Lorri 401b'!L:L,MATCH('Retirement Calculator'!A1116,'Lorri 401b'!N:N,0),0)</f>
        <v>-36185433.363576412</v>
      </c>
      <c r="S1116" s="25">
        <f t="shared" ca="1" si="1047"/>
        <v>-49466841.705001317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-13345178.154367872</v>
      </c>
      <c r="R1117" s="25">
        <f t="array" aca="1" ref="R1117" ca="1">INDEX('Lorri 401b'!L:L,MATCH('Retirement Calculator'!A1117,'Lorri 401b'!N:N,0),0)</f>
        <v>-36357951.5365372</v>
      </c>
      <c r="S1117" s="25">
        <f t="shared" ca="1" si="1047"/>
        <v>-49703129.690905072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-13409213.674864765</v>
      </c>
      <c r="R1118" s="25">
        <f t="array" aca="1" ref="R1118" ca="1">INDEX('Lorri 401b'!L:L,MATCH('Retirement Calculator'!A1118,'Lorri 401b'!N:N,0),0)</f>
        <v>-36531188.535218664</v>
      </c>
      <c r="S1118" s="25">
        <f t="shared" ca="1" si="1047"/>
        <v>-49940402.210083425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-13473516.010030396</v>
      </c>
      <c r="R1119" s="25">
        <f t="array" aca="1" ref="R1119" ca="1">INDEX('Lorri 401b'!L:L,MATCH('Retirement Calculator'!A1119,'Lorri 401b'!N:N,0),0)</f>
        <v>-36705147.354727961</v>
      </c>
      <c r="S1119" s="25">
        <f t="shared" ca="1" si="1047"/>
        <v>-50178663.364758357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-13538086.271592552</v>
      </c>
      <c r="R1120" s="25">
        <f t="array" aca="1" ref="R1120" ca="1">INDEX('Lorri 401b'!L:L,MATCH('Retirement Calculator'!A1120,'Lorri 401b'!N:N,0),0)</f>
        <v>-36879831.002651885</v>
      </c>
      <c r="S1120" s="25">
        <f t="shared" ca="1" si="1047"/>
        <v>-50417917.274244435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-13602925.575911215</v>
      </c>
      <c r="R1121" s="25">
        <f t="array" aca="1" ref="R1121" ca="1">INDEX('Lorri 401b'!L:L,MATCH('Retirement Calculator'!A1121,'Lorri 401b'!N:N,0),0)</f>
        <v>-37055242.499108821</v>
      </c>
      <c r="S1121" s="25">
        <f t="shared" ca="1" si="1047"/>
        <v>-50658168.075020038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-13668035.043997873</v>
      </c>
      <c r="R1122" s="25">
        <f t="array" aca="1" ref="R1122" ca="1">INDEX('Lorri 401b'!L:L,MATCH('Retirement Calculator'!A1122,'Lorri 401b'!N:N,0),0)</f>
        <v>-37231384.876800999</v>
      </c>
      <c r="S1122" s="25">
        <f t="shared" ca="1" si="1047"/>
        <v>-50899419.920798868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-13733415.801534891</v>
      </c>
      <c r="R1123" s="25">
        <f t="array" aca="1" ref="R1123" ca="1">INDEX('Lorri 401b'!L:L,MATCH('Retirement Calculator'!A1123,'Lorri 401b'!N:N,0),0)</f>
        <v>-37408261.181066893</v>
      </c>
      <c r="S1123" s="25">
        <f t="shared" ca="1" si="1047"/>
        <v>-51141676.982601784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-13799068.978894981</v>
      </c>
      <c r="R1124" s="25">
        <f t="array" aca="1" ref="R1124" ca="1">INDEX('Lorri 401b'!L:L,MATCH('Retirement Calculator'!A1124,'Lorri 401b'!N:N,0),0)</f>
        <v>-37585874.46993389</v>
      </c>
      <c r="S1124" s="25">
        <f t="shared" ca="1" si="1047"/>
        <v>-51384943.448828869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-13864995.711160738</v>
      </c>
      <c r="R1125" s="25">
        <f t="array" aca="1" ref="R1125" ca="1">INDEX('Lorri 401b'!L:L,MATCH('Retirement Calculator'!A1125,'Lorri 401b'!N:N,0),0)</f>
        <v>-37764227.814171173</v>
      </c>
      <c r="S1125" s="25">
        <f t="shared" ca="1" si="1047"/>
        <v>-51629223.525331914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-13931197.13814427</v>
      </c>
      <c r="R1126" s="25">
        <f t="array" aca="1" ref="R1126" ca="1">INDEX('Lorri 401b'!L:L,MATCH('Retirement Calculator'!A1126,'Lorri 401b'!N:N,0),0)</f>
        <v>-37943324.297342777</v>
      </c>
      <c r="S1126" s="25">
        <f t="shared" ca="1" si="1047"/>
        <v>-51874521.435487047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-13997674.4044069</v>
      </c>
      <c r="R1127" s="25">
        <f t="array" aca="1" ref="R1127" ca="1">INDEX('Lorri 401b'!L:L,MATCH('Retirement Calculator'!A1127,'Lorri 401b'!N:N,0),0)</f>
        <v>-38123167.01586093</v>
      </c>
      <c r="S1127" s="25">
        <f t="shared" ca="1" si="1047"/>
        <v>-52120841.420267828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-14064428.659278957</v>
      </c>
      <c r="R1128" s="25">
        <f t="array" aca="1" ref="R1128" ca="1">INDEX('Lorri 401b'!L:L,MATCH('Retirement Calculator'!A1128,'Lorri 401b'!N:N,0),0)</f>
        <v>-38303759.079039574</v>
      </c>
      <c r="S1128" s="25">
        <f t="shared" ca="1" si="1047"/>
        <v>-52368187.738318533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-14131461.056879647</v>
      </c>
      <c r="R1129" s="25">
        <f t="array" aca="1" ref="R1129" ca="1">INDEX('Lorri 401b'!L:L,MATCH('Retirement Calculator'!A1129,'Lorri 401b'!N:N,0),0)</f>
        <v>-38485103.60914813</v>
      </c>
      <c r="S1129" s="25">
        <f t="shared" ca="1" si="1047"/>
        <v>-52616564.666027777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-14198772.756137008</v>
      </c>
      <c r="R1130" s="25">
        <f t="array" aca="1" ref="R1130" ca="1">INDEX('Lorri 401b'!L:L,MATCH('Retirement Calculator'!A1130,'Lorri 401b'!N:N,0),0)</f>
        <v>-38667203.741465472</v>
      </c>
      <c r="S1130" s="25">
        <f t="shared" ca="1" si="1047"/>
        <v>-52865976.497602478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-14266364.920807941</v>
      </c>
      <c r="R1131" s="25">
        <f t="array" aca="1" ref="R1131" ca="1">INDEX('Lorri 401b'!L:L,MATCH('Retirement Calculator'!A1131,'Lorri 401b'!N:N,0),0)</f>
        <v>-38850062.624334134</v>
      </c>
      <c r="S1131" s="25">
        <f t="shared" ca="1" si="1047"/>
        <v>-53116427.545142077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-14334238.719498334</v>
      </c>
      <c r="R1132" s="25">
        <f t="array" aca="1" ref="R1132" ca="1">INDEX('Lorri 401b'!L:L,MATCH('Retirement Calculator'!A1132,'Lorri 401b'!N:N,0),0)</f>
        <v>-39033683.419214748</v>
      </c>
      <c r="S1132" s="25">
        <f t="shared" ca="1" si="1047"/>
        <v>-53367922.138713084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-14402395.325683272</v>
      </c>
      <c r="R1133" s="25">
        <f t="array" aca="1" ref="R1133" ca="1">INDEX('Lorri 401b'!L:L,MATCH('Retirement Calculator'!A1133,'Lorri 401b'!N:N,0),0)</f>
        <v>-39218069.300740696</v>
      </c>
      <c r="S1133" s="25">
        <f t="shared" ca="1" si="1047"/>
        <v>-53620464.62642397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-14470835.917727314</v>
      </c>
      <c r="R1134" s="25">
        <f t="array" aca="1" ref="R1134" ca="1">INDEX('Lorri 401b'!L:L,MATCH('Retirement Calculator'!A1134,'Lorri 401b'!N:N,0),0)</f>
        <v>-39403223.456773005</v>
      </c>
      <c r="S1134" s="25">
        <f t="shared" ca="1" si="1047"/>
        <v>-53874059.374500319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-14539561.678904872</v>
      </c>
      <c r="R1135" s="25">
        <f t="array" aca="1" ref="R1135" ca="1">INDEX('Lorri 401b'!L:L,MATCH('Retirement Calculator'!A1135,'Lorri 401b'!N:N,0),0)</f>
        <v>-39589149.088455446</v>
      </c>
      <c r="S1135" s="25">
        <f t="shared" ca="1" si="1047"/>
        <v>-54128710.767360315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-14608573.797420671</v>
      </c>
      <c r="R1136" s="25">
        <f t="array" aca="1" ref="R1136" ca="1">INDEX('Lorri 401b'!L:L,MATCH('Retirement Calculator'!A1136,'Lorri 401b'!N:N,0),0)</f>
        <v>-39775849.410269901</v>
      </c>
      <c r="S1136" s="25">
        <f t="shared" ca="1" si="1047"/>
        <v>-54384423.207690574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-14677873.466430286</v>
      </c>
      <c r="R1137" s="25">
        <f t="array" aca="1" ref="R1137" ca="1">INDEX('Lorri 401b'!L:L,MATCH('Retirement Calculator'!A1137,'Lorri 401b'!N:N,0),0)</f>
        <v>-39963327.650091916</v>
      </c>
      <c r="S1137" s="25">
        <f t="shared" ca="1" si="1047"/>
        <v>-54641201.1165222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-14747461.884060774</v>
      </c>
      <c r="R1138" s="25">
        <f t="array" aca="1" ref="R1138" ca="1">INDEX('Lorri 401b'!L:L,MATCH('Retirement Calculator'!A1138,'Lorri 401b'!N:N,0),0)</f>
        <v>-40151587.04924652</v>
      </c>
      <c r="S1138" s="25">
        <f t="shared" ca="1" si="1047"/>
        <v>-54899048.93330729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-14817340.253431389</v>
      </c>
      <c r="R1139" s="25">
        <f t="array" aca="1" ref="R1139" ca="1">INDEX('Lorri 401b'!L:L,MATCH('Retirement Calculator'!A1139,'Lorri 401b'!N:N,0),0)</f>
        <v>-40340630.862564266</v>
      </c>
      <c r="S1139" s="25">
        <f t="shared" ca="1" si="1047"/>
        <v>-55157971.115995653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-14887509.782674382</v>
      </c>
      <c r="R1140" s="25">
        <f t="array" aca="1" ref="R1140" ca="1">INDEX('Lorri 401b'!L:L,MATCH('Retirement Calculator'!A1140,'Lorri 401b'!N:N,0),0)</f>
        <v>-40530462.358437508</v>
      </c>
      <c r="S1140" s="25">
        <f t="shared" ca="1" si="1047"/>
        <v>-55417972.141111888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-14957971.684955886</v>
      </c>
      <c r="R1141" s="25">
        <f t="array" aca="1" ref="R1141" ca="1">INDEX('Lorri 401b'!L:L,MATCH('Retirement Calculator'!A1141,'Lorri 401b'!N:N,0),0)</f>
        <v>-40721084.818876885</v>
      </c>
      <c r="S1141" s="25">
        <f t="shared" ca="1" si="1047"/>
        <v>-55679056.503832772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-15028727.178496897</v>
      </c>
      <c r="R1142" s="25">
        <f t="array" aca="1" ref="R1142" ca="1">INDEX('Lorri 401b'!L:L,MATCH('Retirement Calculator'!A1142,'Lorri 401b'!N:N,0),0)</f>
        <v>-40912501.539568096</v>
      </c>
      <c r="S1142" s="25">
        <f t="shared" ca="1" si="1047"/>
        <v>-55941228.718064994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-15099777.486594329</v>
      </c>
      <c r="R1143" s="25">
        <f t="array" aca="1" ref="R1143" ca="1">INDEX('Lorri 401b'!L:L,MATCH('Retirement Calculator'!A1143,'Lorri 401b'!N:N,0),0)</f>
        <v>-41104715.829928853</v>
      </c>
      <c r="S1143" s="25">
        <f t="shared" ca="1" si="1047"/>
        <v>-56204493.316523179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-15171123.837642167</v>
      </c>
      <c r="R1144" s="25">
        <f t="array" aca="1" ref="R1144" ca="1">INDEX('Lorri 401b'!L:L,MATCH('Retirement Calculator'!A1144,'Lorri 401b'!N:N,0),0)</f>
        <v>-41297731.013166115</v>
      </c>
      <c r="S1144" s="25">
        <f t="shared" ca="1" si="1047"/>
        <v>-56468854.850808278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-15242767.465152703</v>
      </c>
      <c r="R1145" s="25">
        <f t="array" aca="1" ref="R1145" ca="1">INDEX('Lorri 401b'!L:L,MATCH('Retirement Calculator'!A1145,'Lorri 401b'!N:N,0),0)</f>
        <v>-41491550.426333532</v>
      </c>
      <c r="S1145" s="25">
        <f t="shared" ca="1" si="1047"/>
        <v>-56734317.891486235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-15314709.607777867</v>
      </c>
      <c r="R1146" s="25">
        <f t="array" aca="1" ref="R1146" ca="1">INDEX('Lorri 401b'!L:L,MATCH('Retirement Calculator'!A1146,'Lorri 401b'!N:N,0),0)</f>
        <v>-41686177.420389146</v>
      </c>
      <c r="S1146" s="25">
        <f t="shared" ca="1" si="1047"/>
        <v>-57000887.028167009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-15386951.509330636</v>
      </c>
      <c r="R1147" s="25">
        <f t="array" aca="1" ref="R1147" ca="1">INDEX('Lorri 401b'!L:L,MATCH('Retirement Calculator'!A1147,'Lorri 401b'!N:N,0),0)</f>
        <v>-41881615.360253319</v>
      </c>
      <c r="S1147" s="25">
        <f t="shared" ca="1" si="1047"/>
        <v>-57268566.869583957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-15459494.418806542</v>
      </c>
      <c r="R1148" s="25">
        <f t="array" aca="1" ref="R1148" ca="1">INDEX('Lorri 401b'!L:L,MATCH('Retirement Calculator'!A1148,'Lorri 401b'!N:N,0),0)</f>
        <v>-42077867.624866933</v>
      </c>
      <c r="S1148" s="25">
        <f t="shared" ca="1" si="1047"/>
        <v>-57537362.043673471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-15532339.590405263</v>
      </c>
      <c r="R1149" s="25">
        <f t="array" aca="1" ref="R1149" ca="1">INDEX('Lorri 401b'!L:L,MATCH('Retirement Calculator'!A1149,'Lorri 401b'!N:N,0),0)</f>
        <v>-42274937.607249767</v>
      </c>
      <c r="S1149" s="25">
        <f t="shared" ca="1" si="1047"/>
        <v>-57807277.19765503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-15605488.283552313</v>
      </c>
      <c r="R1150" s="25">
        <f t="array" aca="1" ref="R1150" ca="1">INDEX('Lorri 401b'!L:L,MATCH('Retirement Calculator'!A1150,'Lorri 401b'!N:N,0),0)</f>
        <v>-42472828.714559197</v>
      </c>
      <c r="S1150" s="25">
        <f t="shared" ca="1" si="1047"/>
        <v>-58078316.998111509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-15678941.76292081</v>
      </c>
      <c r="R1151" s="25">
        <f t="array" aca="1" ref="R1151" ca="1">INDEX('Lorri 401b'!L:L,MATCH('Retirement Calculator'!A1151,'Lorri 401b'!N:N,0),0)</f>
        <v>-42671544.368149079</v>
      </c>
      <c r="S1151" s="25">
        <f t="shared" ca="1" si="1047"/>
        <v>-58350486.131069891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-15752701.298453342</v>
      </c>
      <c r="R1152" s="25">
        <f t="array" aca="1" ref="R1152" ca="1">INDEX('Lorri 401b'!L:L,MATCH('Retirement Calculator'!A1152,'Lorri 401b'!N:N,0),0)</f>
        <v>-42871088.003628924</v>
      </c>
      <c r="S1152" s="25">
        <f t="shared" ca="1" si="1047"/>
        <v>-58623789.30208227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-15826768.165383926</v>
      </c>
      <c r="R1153" s="25">
        <f t="array" aca="1" ref="R1153" ca="1">INDEX('Lorri 401b'!L:L,MATCH('Retirement Calculator'!A1153,'Lorri 401b'!N:N,0),0)</f>
        <v>-43071463.070923269</v>
      </c>
      <c r="S1153" s="25">
        <f t="shared" ca="1" si="1047"/>
        <v>-58898231.236307196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-15901143.644260053</v>
      </c>
      <c r="R1154" s="25">
        <f t="array" aca="1" ref="R1154" ca="1">INDEX('Lorri 401b'!L:L,MATCH('Retirement Calculator'!A1154,'Lorri 401b'!N:N,0),0)</f>
        <v>-43272673.034331337</v>
      </c>
      <c r="S1154" s="25">
        <f t="shared" ca="1" si="1047"/>
        <v>-59173816.678591385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-15975829.020964831</v>
      </c>
      <c r="R1155" s="25">
        <f t="array" aca="1" ref="R1155" ca="1">INDEX('Lorri 401b'!L:L,MATCH('Retirement Calculator'!A1155,'Lorri 401b'!N:N,0),0)</f>
        <v>-43474721.372586936</v>
      </c>
      <c r="S1155" s="25">
        <f t="shared" ca="1" si="1047"/>
        <v>-59450550.393551767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-16050825.586739212</v>
      </c>
      <c r="R1156" s="25">
        <f t="array" aca="1" ref="R1156" ca="1">INDEX('Lorri 401b'!L:L,MATCH('Retirement Calculator'!A1156,'Lorri 401b'!N:N,0),0)</f>
        <v>-43677611.578918606</v>
      </c>
      <c r="S1156" s="25">
        <f t="shared" ca="1" si="1047"/>
        <v>-59728437.165657818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-16126134.638204319</v>
      </c>
      <c r="R1157" s="25">
        <f t="array" aca="1" ref="R1157" ca="1">INDEX('Lorri 401b'!L:L,MATCH('Retirement Calculator'!A1157,'Lorri 401b'!N:N,0),0)</f>
        <v>-43881347.161109991</v>
      </c>
      <c r="S1157" s="25">
        <f t="shared" ca="1" si="1047"/>
        <v>-60007481.799314313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-16201757.477383865</v>
      </c>
      <c r="R1158" s="25">
        <f t="array" aca="1" ref="R1158" ca="1">INDEX('Lorri 401b'!L:L,MATCH('Retirement Calculator'!A1158,'Lorri 401b'!N:N,0),0)</f>
        <v>-44085931.641560502</v>
      </c>
      <c r="S1158" s="25">
        <f t="shared" ca="1" si="1047"/>
        <v>-60287689.118944369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-16277695.411726659</v>
      </c>
      <c r="R1159" s="25">
        <f t="array" aca="1" ref="R1159" ca="1">INDEX('Lorri 401b'!L:L,MATCH('Retirement Calculator'!A1159,'Lorri 401b'!N:N,0),0)</f>
        <v>-44291368.557346225</v>
      </c>
      <c r="S1159" s="25">
        <f t="shared" ca="1" si="1047"/>
        <v>-60569063.969072886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-16353949.754129214</v>
      </c>
      <c r="R1160" s="25">
        <f t="array" aca="1" ref="R1160" ca="1">INDEX('Lorri 401b'!L:L,MATCH('Retirement Calculator'!A1160,'Lorri 401b'!N:N,0),0)</f>
        <v>-44497661.460281059</v>
      </c>
      <c r="S1160" s="25">
        <f t="shared" ca="1" si="1047"/>
        <v>-60851611.214410275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-16430521.822958447</v>
      </c>
      <c r="R1161" s="25">
        <f t="array" aca="1" ref="R1161" ca="1">INDEX('Lorri 401b'!L:L,MATCH('Retirement Calculator'!A1161,'Lorri 401b'!N:N,0),0)</f>
        <v>-44704813.916978121</v>
      </c>
      <c r="S1161" s="25">
        <f t="shared" ca="1" si="1047"/>
        <v>-61135335.739936568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-16507412.942074468</v>
      </c>
      <c r="R1162" s="25">
        <f t="array" aca="1" ref="R1162" ca="1">INDEX('Lorri 401b'!L:L,MATCH('Retirement Calculator'!A1162,'Lorri 401b'!N:N,0),0)</f>
        <v>-44912829.508911416</v>
      </c>
      <c r="S1162" s="25">
        <f t="shared" ca="1" si="1047"/>
        <v>-61420242.450985886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-16584624.440853473</v>
      </c>
      <c r="R1163" s="25">
        <f t="array" aca="1" ref="R1163" ca="1">INDEX('Lorri 401b'!L:L,MATCH('Retirement Calculator'!A1163,'Lorri 401b'!N:N,0),0)</f>
        <v>-45121711.832477771</v>
      </c>
      <c r="S1163" s="25">
        <f t="shared" ca="1" si="1047"/>
        <v>-61706336.27333124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-16662157.654210724</v>
      </c>
      <c r="R1164" s="25">
        <f t="array" aca="1" ref="R1164" ca="1">INDEX('Lorri 401b'!L:L,MATCH('Retirement Calculator'!A1164,'Lorri 401b'!N:N,0),0)</f>
        <v>-45331464.499058984</v>
      </c>
      <c r="S1164" s="25">
        <f t="shared" ca="1" si="1047"/>
        <v>-61993622.153269708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-16740013.922623631</v>
      </c>
      <c r="R1165" s="25">
        <f t="array" aca="1" ref="R1165" ca="1">INDEX('Lorri 401b'!L:L,MATCH('Retirement Calculator'!A1165,'Lorri 401b'!N:N,0),0)</f>
        <v>-45542091.135084286</v>
      </c>
      <c r="S1165" s="25">
        <f t="shared" ca="1" si="1047"/>
        <v>-62282105.057707921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-16818194.592154924</v>
      </c>
      <c r="R1166" s="25">
        <f t="array" aca="1" ref="R1166" ca="1">INDEX('Lorri 401b'!L:L,MATCH('Retirement Calculator'!A1166,'Lorri 401b'!N:N,0),0)</f>
        <v>-45753595.382093027</v>
      </c>
      <c r="S1166" s="25">
        <f t="shared" ca="1" si="1047"/>
        <v>-62571789.974247947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-16896701.01447593</v>
      </c>
      <c r="R1167" s="25">
        <f t="array" aca="1" ref="R1167" ca="1">INDEX('Lorri 401b'!L:L,MATCH('Retirement Calculator'!A1167,'Lorri 401b'!N:N,0),0)</f>
        <v>-45965980.896797635</v>
      </c>
      <c r="S1167" s="25">
        <f t="shared" ca="1" si="1047"/>
        <v>-62862681.911273569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-16975534.546889938</v>
      </c>
      <c r="R1168" s="25">
        <f t="array" aca="1" ref="R1168" ca="1">INDEX('Lorri 401b'!L:L,MATCH('Retirement Calculator'!A1168,'Lorri 401b'!N:N,0),0)</f>
        <v>-46179251.351146847</v>
      </c>
      <c r="S1168" s="25">
        <f t="shared" ca="1" si="1047"/>
        <v>-63154785.898036785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-17054696.552355673</v>
      </c>
      <c r="R1169" s="25">
        <f t="array" aca="1" ref="R1169" ca="1">INDEX('Lorri 401b'!L:L,MATCH('Retirement Calculator'!A1169,'Lorri 401b'!N:N,0),0)</f>
        <v>-46393410.432389177</v>
      </c>
      <c r="S1169" s="25">
        <f t="shared" ca="1" si="1047"/>
        <v>-63448106.984744847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-17134188.399510849</v>
      </c>
      <c r="R1170" s="25">
        <f t="array" aca="1" ref="R1170" ca="1">INDEX('Lorri 401b'!L:L,MATCH('Retirement Calculator'!A1170,'Lorri 401b'!N:N,0),0)</f>
        <v>-46608461.843136691</v>
      </c>
      <c r="S1170" s="25">
        <f t="shared" ca="1" si="1047"/>
        <v>-63742650.242647544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-17214011.462695837</v>
      </c>
      <c r="R1171" s="25">
        <f t="array" aca="1" ref="R1171" ca="1">INDEX('Lorri 401b'!L:L,MATCH('Retirement Calculator'!A1171,'Lorri 401b'!N:N,0),0)</f>
        <v>-46824409.301428981</v>
      </c>
      <c r="S1171" s="25">
        <f t="shared" ca="1" si="1047"/>
        <v>-64038420.764124818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16.186301369863013</v>
      </c>
      <c r="R1" s="400"/>
      <c r="S1" s="400"/>
      <c r="T1" s="400"/>
      <c r="U1" s="400"/>
      <c r="V1" s="401">
        <f ca="1">(TODAY()-B16)/365</f>
        <v>16.682191780821917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18.936986301369863</v>
      </c>
      <c r="B2" s="338">
        <v>39356</v>
      </c>
      <c r="C2" s="338">
        <f ca="1">TODAY()</f>
        <v>46268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0.11522815823554994</v>
      </c>
      <c r="G2" s="402">
        <f ca="1">(72/(F2*100))</f>
        <v>6.248472691268506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0.11522815823554994</v>
      </c>
      <c r="E4" s="400"/>
      <c r="F4" s="296"/>
      <c r="G4" s="296"/>
      <c r="H4" s="296"/>
      <c r="I4" s="400"/>
      <c r="J4" s="296">
        <f ca="1">XIRR(H8:H83,B8:B83)</f>
        <v>0.11682305932044984</v>
      </c>
      <c r="K4" s="296"/>
      <c r="L4" s="296"/>
      <c r="M4" s="296"/>
      <c r="N4" s="400"/>
      <c r="O4" s="296">
        <f ca="1">XIRR(L7:L83,B7:B83)</f>
        <v>0.113276606798172</v>
      </c>
      <c r="P4" s="296"/>
      <c r="Q4" s="296"/>
      <c r="R4" s="400"/>
      <c r="S4" s="400"/>
      <c r="T4" s="296">
        <f ca="1">XIRR(Q18:Q83,B18:B83)</f>
        <v>0.11429036259651185</v>
      </c>
      <c r="U4" s="296"/>
      <c r="V4" s="296"/>
      <c r="W4" s="296"/>
      <c r="X4" s="400"/>
      <c r="Y4" s="296">
        <f ca="1">XIRR(V16:V83,B16:B83)</f>
        <v>0.11477480530738832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46268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46268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13.744010951403148</v>
      </c>
      <c r="D3" s="429" t="s">
        <v>633</v>
      </c>
      <c r="E3" s="441">
        <f ca="1">'TSP-401K'!J4</f>
        <v>0.11682305932044984</v>
      </c>
      <c r="F3" s="429" t="s">
        <v>633</v>
      </c>
      <c r="G3" s="441">
        <f ca="1">'TSP-401K'!O4</f>
        <v>0.113276606798172</v>
      </c>
      <c r="H3" s="429" t="s">
        <v>633</v>
      </c>
      <c r="I3" s="441">
        <f ca="1">'TSP-401K'!T4</f>
        <v>0.11429036259651185</v>
      </c>
      <c r="J3" s="429" t="s">
        <v>633</v>
      </c>
      <c r="K3" s="441">
        <f ca="1">'TSP-401K'!Y4</f>
        <v>0.11477480530738832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13.744010951403148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6895077.9308557883</v>
      </c>
      <c r="D8" s="429" t="s">
        <v>639</v>
      </c>
      <c r="E8" s="445">
        <f ca="1">FV(E3/26,C3*26,-(E2*0.1)/26,-E6,1)</f>
        <v>2587059.3105016784</v>
      </c>
      <c r="F8" s="429" t="s">
        <v>639</v>
      </c>
      <c r="G8" s="445">
        <f ca="1">FV(G3/12,12*C3,-(G2*0.1)/12,-G6,1)</f>
        <v>737461.86999321368</v>
      </c>
      <c r="H8" s="429" t="s">
        <v>639</v>
      </c>
      <c r="I8" s="445">
        <f ca="1">FV(I3/24,C5*24,-(I2*0.1)/24,-I6,1)</f>
        <v>2617751.4656590354</v>
      </c>
      <c r="J8" s="429" t="s">
        <v>639</v>
      </c>
      <c r="K8" s="445">
        <f ca="1">FV(K3/24,C5*24,-(K2*0.055)/24,-K6,1)</f>
        <v>952805.28470186098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3324521.1804948919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51.666666666666664</v>
      </c>
      <c r="C4" s="463">
        <f ca="1">(SUMIFS(H:H,I:I,"&gt;0",L:L,"&lt;0"))</f>
        <v>620</v>
      </c>
      <c r="D4" s="456">
        <f t="array" aca="1" ref="D4" ca="1">INDEX(N:N,MATCH(C4,H:H,0),0)</f>
        <v>70129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3324521.1804948919</v>
      </c>
      <c r="C8" s="447">
        <f t="shared" ref="C8:C136" si="0">SUMIF(G:G,A8,J:J)</f>
        <v>398963.19893278764</v>
      </c>
      <c r="D8" s="447">
        <f ca="1">SUMIF(G:G,1,K:K)</f>
        <v>159116.74702401803</v>
      </c>
      <c r="E8" s="447">
        <f t="shared" ref="E8:E136" ca="1" si="1">B8-C8+D8</f>
        <v>3084674.7285861219</v>
      </c>
      <c r="F8" s="431"/>
      <c r="G8" s="459">
        <v>1</v>
      </c>
      <c r="H8" s="459">
        <v>1</v>
      </c>
      <c r="I8" s="444">
        <f ca="1">B1</f>
        <v>3324521.1804948919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13713.642696877054</v>
      </c>
      <c r="L8" s="444">
        <f t="shared" ref="L8:L262" ca="1" si="3">I8-J8+K8</f>
        <v>3304987.8899473702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3084674.7285861219</v>
      </c>
      <c r="C9" s="447">
        <f t="shared" si="0"/>
        <v>398963.19893278764</v>
      </c>
      <c r="D9" s="447">
        <f ca="1">SUMIF(G:G,2,K:K)</f>
        <v>146845.74734416563</v>
      </c>
      <c r="E9" s="447">
        <f t="shared" ca="1" si="1"/>
        <v>2832557.2769974996</v>
      </c>
      <c r="F9" s="431"/>
      <c r="G9" s="459">
        <v>1</v>
      </c>
      <c r="H9" s="459">
        <v>2</v>
      </c>
      <c r="I9" s="444">
        <f t="shared" ref="I9:I263" ca="1" si="5">L8</f>
        <v>3304987.8899473702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13632.25398626238</v>
      </c>
      <c r="L9" s="444">
        <f t="shared" ca="1" si="3"/>
        <v>3285373.2106892336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2832557.2769974996</v>
      </c>
      <c r="C10" s="447">
        <f t="shared" si="0"/>
        <v>398963.19893278764</v>
      </c>
      <c r="D10" s="447">
        <f ca="1">SUMIF(G:G,3,K:K)</f>
        <v>133946.9400317859</v>
      </c>
      <c r="E10" s="447">
        <f t="shared" ca="1" si="1"/>
        <v>2567541.0180964977</v>
      </c>
      <c r="F10" s="431"/>
      <c r="G10" s="459">
        <v>1</v>
      </c>
      <c r="H10" s="459">
        <v>3</v>
      </c>
      <c r="I10" s="444">
        <f t="shared" ca="1" si="5"/>
        <v>3285373.2106892336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13550.526156020145</v>
      </c>
      <c r="L10" s="444">
        <f t="shared" ca="1" si="3"/>
        <v>3265676.8036008552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2567541.0180964977</v>
      </c>
      <c r="C11" s="447">
        <f t="shared" si="0"/>
        <v>394307.19893278764</v>
      </c>
      <c r="D11" s="447">
        <f ca="1">SUMIF(G:G,4,K:K)</f>
        <v>120456.57875428938</v>
      </c>
      <c r="E11" s="447">
        <f t="shared" ca="1" si="1"/>
        <v>2293690.3979179994</v>
      </c>
      <c r="F11" s="431"/>
      <c r="G11" s="459">
        <v>1</v>
      </c>
      <c r="H11" s="459">
        <v>4</v>
      </c>
      <c r="I11" s="444">
        <f t="shared" ca="1" si="5"/>
        <v>3265676.8036008552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13468.457793151902</v>
      </c>
      <c r="L11" s="444">
        <f t="shared" ca="1" si="3"/>
        <v>3245898.3281496083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2293690.3979179994</v>
      </c>
      <c r="C12" s="447">
        <f t="shared" si="0"/>
        <v>389651.19893278764</v>
      </c>
      <c r="D12" s="447">
        <f ca="1">SUMIF(G:G,5,K:K)</f>
        <v>106633.58128672266</v>
      </c>
      <c r="E12" s="447">
        <f t="shared" ca="1" si="1"/>
        <v>2010672.7802719343</v>
      </c>
      <c r="F12" s="431"/>
      <c r="G12" s="459">
        <v>1</v>
      </c>
      <c r="H12" s="459">
        <v>5</v>
      </c>
      <c r="I12" s="444">
        <f t="shared" ca="1" si="5"/>
        <v>3245898.3281496083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13386.047478771707</v>
      </c>
      <c r="L12" s="444">
        <f t="shared" ca="1" si="3"/>
        <v>3226037.4423839813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2010672.7802719343</v>
      </c>
      <c r="C13" s="447">
        <f t="shared" si="0"/>
        <v>272655.17935989378</v>
      </c>
      <c r="D13" s="447">
        <f ca="1">SUMIF(G:G,6,K:K)</f>
        <v>93624.463234332754</v>
      </c>
      <c r="E13" s="447">
        <f t="shared" ca="1" si="1"/>
        <v>1831642.0641463734</v>
      </c>
      <c r="F13" s="431"/>
      <c r="G13" s="459">
        <v>1</v>
      </c>
      <c r="H13" s="459">
        <v>6</v>
      </c>
      <c r="I13" s="444">
        <f t="shared" ca="1" si="5"/>
        <v>3226037.4423839813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13303.293788081593</v>
      </c>
      <c r="L13" s="444">
        <f t="shared" ca="1" si="3"/>
        <v>3206093.802927664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1831642.0641463734</v>
      </c>
      <c r="C14" s="447">
        <f t="shared" si="0"/>
        <v>108860.75195784221</v>
      </c>
      <c r="D14" s="447">
        <f ca="1">SUMIF(G:G,7,K:K)</f>
        <v>90716.455810087311</v>
      </c>
      <c r="E14" s="447">
        <f t="shared" ca="1" si="1"/>
        <v>1813497.7679986185</v>
      </c>
      <c r="F14" s="431"/>
      <c r="G14" s="459">
        <v>1</v>
      </c>
      <c r="H14" s="459">
        <v>7</v>
      </c>
      <c r="I14" s="444">
        <f t="shared" ca="1" si="5"/>
        <v>3206093.802927664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13220.195290346937</v>
      </c>
      <c r="L14" s="444">
        <f t="shared" ca="1" si="3"/>
        <v>3186067.0649736123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1813497.7679986185</v>
      </c>
      <c r="C15" s="447">
        <f t="shared" si="0"/>
        <v>108860.75195784221</v>
      </c>
      <c r="D15" s="447">
        <f ca="1">SUMIF(G:G,8,K:K)</f>
        <v>89788.159183439915</v>
      </c>
      <c r="E15" s="447">
        <f t="shared" ca="1" si="1"/>
        <v>1794425.1752242162</v>
      </c>
      <c r="F15" s="431"/>
      <c r="G15" s="459">
        <v>1</v>
      </c>
      <c r="H15" s="459">
        <v>8</v>
      </c>
      <c r="I15" s="444">
        <f t="shared" ca="1" si="5"/>
        <v>3186067.0649736123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13136.750548871723</v>
      </c>
      <c r="L15" s="444">
        <f t="shared" ca="1" si="3"/>
        <v>3165956.8822780852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1794425.1752242162</v>
      </c>
      <c r="C16" s="447">
        <f t="shared" si="0"/>
        <v>101423.65635784219</v>
      </c>
      <c r="D16" s="447">
        <f ca="1">SUMIF(G:G,9,K:K)</f>
        <v>89000.903225915405</v>
      </c>
      <c r="E16" s="447">
        <f t="shared" ca="1" si="1"/>
        <v>1782002.4220922894</v>
      </c>
      <c r="F16" s="431"/>
      <c r="G16" s="459">
        <v>1</v>
      </c>
      <c r="H16" s="459">
        <v>9</v>
      </c>
      <c r="I16" s="444">
        <f t="shared" ca="1" si="5"/>
        <v>3165956.8822780852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13052.958120973693</v>
      </c>
      <c r="L16" s="444">
        <f t="shared" ca="1" si="3"/>
        <v>3145762.9071546602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1782002.4220922894</v>
      </c>
      <c r="C17" s="447">
        <f t="shared" si="0"/>
        <v>100747.55675784221</v>
      </c>
      <c r="D17" s="447">
        <f ca="1">SUMIF(G:G,10,K:K)</f>
        <v>88399.922137462869</v>
      </c>
      <c r="E17" s="447">
        <f t="shared" ca="1" si="1"/>
        <v>1769654.78747191</v>
      </c>
      <c r="F17" s="431"/>
      <c r="G17" s="459">
        <v>1</v>
      </c>
      <c r="H17" s="459">
        <v>10</v>
      </c>
      <c r="I17" s="444">
        <f t="shared" ca="1" si="5"/>
        <v>3145762.9071546602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12968.816557959422</v>
      </c>
      <c r="L17" s="444">
        <f t="shared" ca="1" si="3"/>
        <v>3125484.7904682211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1769654.78747191</v>
      </c>
      <c r="C18" s="447">
        <f t="shared" si="0"/>
        <v>100747.55675784221</v>
      </c>
      <c r="D18" s="447">
        <f ca="1">SUMIF(G:G,11,K:K)</f>
        <v>87768.19371593406</v>
      </c>
      <c r="E18" s="447">
        <f t="shared" ca="1" si="1"/>
        <v>1756675.424430002</v>
      </c>
      <c r="F18" s="431"/>
      <c r="G18" s="459">
        <v>1</v>
      </c>
      <c r="H18" s="459">
        <v>11</v>
      </c>
      <c r="I18" s="444">
        <f t="shared" ca="1" si="5"/>
        <v>3125484.7904682211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12884.32440509926</v>
      </c>
      <c r="L18" s="444">
        <f t="shared" ca="1" si="3"/>
        <v>3105122.1816289215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1756675.424430002</v>
      </c>
      <c r="C19" s="447">
        <f t="shared" si="0"/>
        <v>100747.55675784221</v>
      </c>
      <c r="D19" s="447">
        <f ca="1">SUMIF(G:G,12,K:K)</f>
        <v>87104.144869414027</v>
      </c>
      <c r="E19" s="447">
        <f t="shared" ca="1" si="1"/>
        <v>1743032.0125415737</v>
      </c>
      <c r="F19" s="431"/>
      <c r="G19" s="459">
        <v>1</v>
      </c>
      <c r="H19" s="459">
        <v>12</v>
      </c>
      <c r="I19" s="444">
        <f t="shared" ca="1" si="5"/>
        <v>3105122.1816289215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12799.480201602179</v>
      </c>
      <c r="L19" s="444">
        <f t="shared" ca="1" si="3"/>
        <v>3084674.7285861247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1743032.0125415737</v>
      </c>
      <c r="C20" s="447">
        <f t="shared" si="0"/>
        <v>100747.55675784221</v>
      </c>
      <c r="D20" s="447">
        <f ca="1">SUMIF(G:G,13,K:K)</f>
        <v>86406.122023619842</v>
      </c>
      <c r="E20" s="447">
        <f t="shared" ca="1" si="1"/>
        <v>1728690.5778073515</v>
      </c>
      <c r="F20" s="431"/>
      <c r="G20" s="459">
        <v>2</v>
      </c>
      <c r="H20" s="459">
        <v>13</v>
      </c>
      <c r="I20" s="444">
        <f t="shared" ca="1" si="5"/>
        <v>3084674.7285861247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12714.282480590524</v>
      </c>
      <c r="L20" s="444">
        <f t="shared" ca="1" si="3"/>
        <v>3064142.0778223164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1728690.5778073515</v>
      </c>
      <c r="C21" s="447">
        <f t="shared" si="0"/>
        <v>100747.55675784221</v>
      </c>
      <c r="D21" s="447">
        <f ca="1">SUMIF(G:G,14,K:K)</f>
        <v>85672.387004270015</v>
      </c>
      <c r="E21" s="447">
        <f t="shared" ca="1" si="1"/>
        <v>1713615.4080537793</v>
      </c>
      <c r="F21" s="431"/>
      <c r="G21" s="459">
        <v>2</v>
      </c>
      <c r="H21" s="459">
        <v>14</v>
      </c>
      <c r="I21" s="444">
        <f t="shared" ca="1" si="5"/>
        <v>3064142.0778223164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12628.729769074656</v>
      </c>
      <c r="L21" s="444">
        <f t="shared" ca="1" si="3"/>
        <v>3043523.8743469925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1713615.4080537793</v>
      </c>
      <c r="C22" s="447">
        <f t="shared" si="0"/>
        <v>100747.55675784221</v>
      </c>
      <c r="D22" s="447">
        <f ca="1">SUMIF(G:G,15,K:K)</f>
        <v>84901.112708787958</v>
      </c>
      <c r="E22" s="447">
        <f t="shared" ca="1" si="1"/>
        <v>1697768.964004725</v>
      </c>
      <c r="F22" s="431"/>
      <c r="G22" s="459">
        <v>2</v>
      </c>
      <c r="H22" s="459">
        <v>15</v>
      </c>
      <c r="I22" s="444">
        <f t="shared" ca="1" si="5"/>
        <v>3043523.8743469925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12542.820587927474</v>
      </c>
      <c r="L22" s="444">
        <f t="shared" ca="1" si="3"/>
        <v>3022819.7616905211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1697768.964004725</v>
      </c>
      <c r="C23" s="447">
        <f t="shared" si="0"/>
        <v>100747.55675784221</v>
      </c>
      <c r="D23" s="447">
        <f ca="1">SUMIF(G:G,16,K:K)</f>
        <v>84090.378556561642</v>
      </c>
      <c r="E23" s="447">
        <f t="shared" ca="1" si="1"/>
        <v>1681111.7858034445</v>
      </c>
      <c r="F23" s="431"/>
      <c r="G23" s="459">
        <v>2</v>
      </c>
      <c r="H23" s="459">
        <v>16</v>
      </c>
      <c r="I23" s="444">
        <f t="shared" ca="1" si="5"/>
        <v>3022819.7616905211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12456.553451858843</v>
      </c>
      <c r="L23" s="444">
        <f t="shared" ca="1" si="3"/>
        <v>3002029.3818979813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1681111.7858034445</v>
      </c>
      <c r="C24" s="447">
        <f t="shared" si="0"/>
        <v>100747.55675784221</v>
      </c>
      <c r="D24" s="447">
        <f ca="1">SUMIF(G:G,17,K:K)</f>
        <v>83238.165706429892</v>
      </c>
      <c r="E24" s="447">
        <f t="shared" ca="1" si="1"/>
        <v>1663602.3947520321</v>
      </c>
      <c r="F24" s="431"/>
      <c r="G24" s="459">
        <v>2</v>
      </c>
      <c r="H24" s="459">
        <v>17</v>
      </c>
      <c r="I24" s="444">
        <f t="shared" ca="1" si="5"/>
        <v>3002029.3818979813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12369.926869389927</v>
      </c>
      <c r="L24" s="444">
        <f t="shared" ca="1" si="3"/>
        <v>2981152.3755229726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1663602.3947520321</v>
      </c>
      <c r="C25" s="447">
        <f t="shared" si="0"/>
        <v>100747.55675784221</v>
      </c>
      <c r="D25" s="447">
        <f ca="1">SUMIF(G:G,18,K:K)</f>
        <v>82342.352029486196</v>
      </c>
      <c r="E25" s="447">
        <f t="shared" ca="1" si="1"/>
        <v>1645197.190023676</v>
      </c>
      <c r="F25" s="431"/>
      <c r="G25" s="459">
        <v>2</v>
      </c>
      <c r="H25" s="459">
        <v>18</v>
      </c>
      <c r="I25" s="444">
        <f t="shared" ca="1" si="5"/>
        <v>2981152.3755229726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12282.939342827391</v>
      </c>
      <c r="L25" s="444">
        <f t="shared" ca="1" si="3"/>
        <v>2960188.3816214013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1645197.190023676</v>
      </c>
      <c r="C26" s="447">
        <f t="shared" si="0"/>
        <v>100747.55675784221</v>
      </c>
      <c r="D26" s="447">
        <f ca="1">SUMIF(G:G,19,K:K)</f>
        <v>81400.706824681649</v>
      </c>
      <c r="E26" s="447">
        <f t="shared" ca="1" si="1"/>
        <v>1625850.3400905156</v>
      </c>
      <c r="F26" s="431"/>
      <c r="G26" s="459">
        <v>2</v>
      </c>
      <c r="H26" s="459">
        <v>19</v>
      </c>
      <c r="I26" s="444">
        <f t="shared" ca="1" si="5"/>
        <v>2960188.3816214013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12195.58936823751</v>
      </c>
      <c r="L26" s="444">
        <f t="shared" ca="1" si="3"/>
        <v>2939137.0377452401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1625850.3400905156</v>
      </c>
      <c r="C27" s="447">
        <f t="shared" si="0"/>
        <v>100747.55675784221</v>
      </c>
      <c r="D27" s="447">
        <f ca="1">SUMIF(G:G,20,K:K)</f>
        <v>80410.885264068056</v>
      </c>
      <c r="E27" s="447">
        <f t="shared" ca="1" si="1"/>
        <v>1605513.6685967415</v>
      </c>
      <c r="F27" s="431"/>
      <c r="G27" s="459">
        <v>2</v>
      </c>
      <c r="H27" s="459">
        <v>20</v>
      </c>
      <c r="I27" s="444">
        <f t="shared" ca="1" si="5"/>
        <v>2939137.0377452401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12107.875435420172</v>
      </c>
      <c r="L27" s="444">
        <f t="shared" ca="1" si="3"/>
        <v>2917997.9799362617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1605513.6685967415</v>
      </c>
      <c r="C28" s="447">
        <f t="shared" si="0"/>
        <v>100747.55675784221</v>
      </c>
      <c r="D28" s="447">
        <f ca="1">SUMIF(G:G,21,K:K)</f>
        <v>79370.422553849232</v>
      </c>
      <c r="E28" s="447">
        <f t="shared" ca="1" si="1"/>
        <v>1584136.5343927485</v>
      </c>
      <c r="F28" s="431"/>
      <c r="G28" s="459">
        <v>2</v>
      </c>
      <c r="H28" s="459">
        <v>21</v>
      </c>
      <c r="I28" s="444">
        <f t="shared" ca="1" si="5"/>
        <v>2917997.9799362617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12019.796027882761</v>
      </c>
      <c r="L28" s="444">
        <f t="shared" ca="1" si="3"/>
        <v>2896770.8427197458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1584136.5343927485</v>
      </c>
      <c r="C29" s="447">
        <f t="shared" si="0"/>
        <v>100747.55675784221</v>
      </c>
      <c r="D29" s="447">
        <f ca="1">SUMIF(G:G,22,K:K)</f>
        <v>78276.727796700477</v>
      </c>
      <c r="E29" s="447">
        <f t="shared" ca="1" si="1"/>
        <v>1561665.7054316069</v>
      </c>
      <c r="F29" s="431"/>
      <c r="G29" s="459">
        <v>2</v>
      </c>
      <c r="H29" s="459">
        <v>22</v>
      </c>
      <c r="I29" s="444">
        <f t="shared" ca="1" si="5"/>
        <v>2896770.8427197458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11931.349622813947</v>
      </c>
      <c r="L29" s="444">
        <f t="shared" ca="1" si="3"/>
        <v>2875455.259098161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1561665.7054316069</v>
      </c>
      <c r="C30" s="447">
        <f t="shared" si="0"/>
        <v>100747.55675784221</v>
      </c>
      <c r="D30" s="447">
        <f ca="1">SUMIF(G:G,23,K:K)</f>
        <v>77127.077540072642</v>
      </c>
      <c r="E30" s="447">
        <f t="shared" ca="1" si="1"/>
        <v>1538045.2262138373</v>
      </c>
      <c r="F30" s="431"/>
      <c r="G30" s="459">
        <v>2</v>
      </c>
      <c r="H30" s="459">
        <v>23</v>
      </c>
      <c r="I30" s="444">
        <f t="shared" ca="1" si="5"/>
        <v>2875455.259098161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11842.534691057343</v>
      </c>
      <c r="L30" s="444">
        <f t="shared" ca="1" si="3"/>
        <v>2854050.8605448194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1538045.2262138373</v>
      </c>
      <c r="C31" s="447">
        <f t="shared" si="0"/>
        <v>100747.55675784221</v>
      </c>
      <c r="D31" s="447">
        <f ca="1">SUMIF(G:G,24,K:K)</f>
        <v>75918.60899441551</v>
      </c>
      <c r="E31" s="447">
        <f t="shared" ca="1" si="1"/>
        <v>1513216.2784504106</v>
      </c>
      <c r="F31" s="431"/>
      <c r="G31" s="459">
        <v>2</v>
      </c>
      <c r="H31" s="459">
        <v>24</v>
      </c>
      <c r="I31" s="444">
        <f t="shared" ca="1" si="5"/>
        <v>2854050.8605448194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11753.349697085087</v>
      </c>
      <c r="L31" s="444">
        <f t="shared" ca="1" si="3"/>
        <v>2832557.2769975057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1513216.2784504106</v>
      </c>
      <c r="C32" s="447">
        <f t="shared" si="0"/>
        <v>100747.55675784221</v>
      </c>
      <c r="D32" s="447">
        <f ca="1">SUMIF(G:G,25,K:K)</f>
        <v>74648.312904432169</v>
      </c>
      <c r="E32" s="447">
        <f t="shared" ca="1" si="1"/>
        <v>1487117.0345970006</v>
      </c>
      <c r="F32" s="431"/>
      <c r="G32" s="459">
        <v>3</v>
      </c>
      <c r="H32" s="459">
        <v>25</v>
      </c>
      <c r="I32" s="444">
        <f t="shared" ca="1" si="5"/>
        <v>2832557.2769975057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11663.793098971279</v>
      </c>
      <c r="L32" s="444">
        <f t="shared" ca="1" si="3"/>
        <v>2810974.1368520781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1487117.0345970006</v>
      </c>
      <c r="C33" s="447">
        <f t="shared" si="0"/>
        <v>100747.55675784221</v>
      </c>
      <c r="D33" s="447">
        <f ca="1">SUMIF(G:G,26,K:K)</f>
        <v>73313.026055613547</v>
      </c>
      <c r="E33" s="447">
        <f t="shared" ca="1" si="1"/>
        <v>1459682.5038947719</v>
      </c>
      <c r="F33" s="431"/>
      <c r="G33" s="459">
        <v>3</v>
      </c>
      <c r="H33" s="459">
        <v>26</v>
      </c>
      <c r="I33" s="444">
        <f t="shared" ca="1" si="5"/>
        <v>2810974.1368520781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11573.86334836533</v>
      </c>
      <c r="L33" s="444">
        <f t="shared" ca="1" si="3"/>
        <v>2789301.0669560446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1459682.5038947719</v>
      </c>
      <c r="C34" s="447">
        <f t="shared" si="0"/>
        <v>100747.55675784221</v>
      </c>
      <c r="D34" s="447">
        <f ca="1">SUMIF(G:G,27,K:K)</f>
        <v>71909.423397392864</v>
      </c>
      <c r="E34" s="447">
        <f t="shared" ca="1" si="1"/>
        <v>1430844.3705343227</v>
      </c>
      <c r="F34" s="431"/>
      <c r="G34" s="459">
        <v>3</v>
      </c>
      <c r="H34" s="459">
        <v>27</v>
      </c>
      <c r="I34" s="444">
        <f t="shared" ca="1" si="5"/>
        <v>2789301.0669560446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11483.55889046519</v>
      </c>
      <c r="L34" s="444">
        <f t="shared" ca="1" si="3"/>
        <v>2767537.692602111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1430844.3705343227</v>
      </c>
      <c r="C35" s="447">
        <f t="shared" si="0"/>
        <v>100747.55675784221</v>
      </c>
      <c r="D35" s="447">
        <f ca="1">SUMIF(G:G,28,K:K)</f>
        <v>70434.009763305759</v>
      </c>
      <c r="E35" s="447">
        <f t="shared" ca="1" si="1"/>
        <v>1400530.8235397863</v>
      </c>
      <c r="F35" s="431"/>
      <c r="G35" s="459">
        <v>3</v>
      </c>
      <c r="H35" s="459">
        <v>28</v>
      </c>
      <c r="I35" s="444">
        <f t="shared" ca="1" si="5"/>
        <v>2767537.692602111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11392.878163990468</v>
      </c>
      <c r="L35" s="444">
        <f t="shared" ca="1" si="3"/>
        <v>2745683.6375217028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1400530.8235397863</v>
      </c>
      <c r="C36" s="447">
        <f t="shared" si="0"/>
        <v>100747.55675784221</v>
      </c>
      <c r="D36" s="447">
        <f ca="1">SUMIF(G:G,29,K:K)</f>
        <v>68883.111167538169</v>
      </c>
      <c r="E36" s="447">
        <f t="shared" ca="1" si="1"/>
        <v>1368666.3779494823</v>
      </c>
      <c r="F36" s="431"/>
      <c r="G36" s="459">
        <v>3</v>
      </c>
      <c r="H36" s="459">
        <v>29</v>
      </c>
      <c r="I36" s="444">
        <f t="shared" ca="1" si="5"/>
        <v>2745683.6375217028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11301.819601155434</v>
      </c>
      <c r="L36" s="444">
        <f t="shared" ca="1" si="3"/>
        <v>2723738.5238784594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1368666.3779494823</v>
      </c>
      <c r="C37" s="447">
        <f t="shared" si="0"/>
        <v>100747.55675784221</v>
      </c>
      <c r="D37" s="447">
        <f ca="1">SUMIF(G:G,30,K:K)</f>
        <v>67252.865656188995</v>
      </c>
      <c r="E37" s="447">
        <f t="shared" ca="1" si="1"/>
        <v>1335171.686847829</v>
      </c>
      <c r="F37" s="431"/>
      <c r="G37" s="459">
        <v>3</v>
      </c>
      <c r="H37" s="459">
        <v>30</v>
      </c>
      <c r="I37" s="444">
        <f t="shared" ca="1" si="5"/>
        <v>2723738.5238784594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11210.381627641918</v>
      </c>
      <c r="L37" s="444">
        <f t="shared" ca="1" si="3"/>
        <v>2701701.9722617026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1335171.686847829</v>
      </c>
      <c r="C38" s="447">
        <f t="shared" si="0"/>
        <v>100747.55675784221</v>
      </c>
      <c r="D38" s="447">
        <f ca="1">SUMIF(G:G,31,K:K)</f>
        <v>65539.213690466</v>
      </c>
      <c r="E38" s="447">
        <f t="shared" ca="1" si="1"/>
        <v>1299963.3437804529</v>
      </c>
      <c r="F38" s="431"/>
      <c r="G38" s="459">
        <v>3</v>
      </c>
      <c r="H38" s="459">
        <v>31</v>
      </c>
      <c r="I38" s="444">
        <f t="shared" ca="1" si="5"/>
        <v>2701701.9722617026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11118.5626625721</v>
      </c>
      <c r="L38" s="444">
        <f t="shared" ca="1" si="3"/>
        <v>2679573.601679876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1299963.3437804529</v>
      </c>
      <c r="C39" s="447">
        <f t="shared" si="0"/>
        <v>100747.55675784221</v>
      </c>
      <c r="D39" s="447">
        <f ca="1">SUMIF(G:G,32,K:K)</f>
        <v>63737.888037867873</v>
      </c>
      <c r="E39" s="447">
        <f t="shared" ca="1" si="1"/>
        <v>1262953.6750604785</v>
      </c>
      <c r="F39" s="431"/>
      <c r="G39" s="459">
        <v>3</v>
      </c>
      <c r="H39" s="459">
        <v>32</v>
      </c>
      <c r="I39" s="444">
        <f t="shared" ca="1" si="5"/>
        <v>2679573.601679876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11026.361118481154</v>
      </c>
      <c r="L39" s="444">
        <f t="shared" ca="1" si="3"/>
        <v>2657353.0295539582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1262953.6750604785</v>
      </c>
      <c r="C40" s="447">
        <f t="shared" si="0"/>
        <v>100747.55675784221</v>
      </c>
      <c r="D40" s="447">
        <f ca="1">SUMIF(G:G,33,K:K)</f>
        <v>61844.403146179771</v>
      </c>
      <c r="E40" s="447">
        <f t="shared" ca="1" si="1"/>
        <v>1224050.5214488162</v>
      </c>
      <c r="F40" s="431"/>
      <c r="G40" s="459">
        <v>3</v>
      </c>
      <c r="H40" s="459">
        <v>33</v>
      </c>
      <c r="I40" s="444">
        <f t="shared" ca="1" si="5"/>
        <v>2657353.0295539582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10933.775401289831</v>
      </c>
      <c r="L40" s="444">
        <f t="shared" ca="1" si="3"/>
        <v>2635039.8717108495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1224050.5214488162</v>
      </c>
      <c r="C41" s="447">
        <f t="shared" si="0"/>
        <v>100747.55675784221</v>
      </c>
      <c r="D41" s="447">
        <f ca="1">SUMIF(G:G,34,K:K)</f>
        <v>59854.043973822525</v>
      </c>
      <c r="E41" s="447">
        <f t="shared" ca="1" si="1"/>
        <v>1183157.0086647966</v>
      </c>
      <c r="F41" s="431"/>
      <c r="G41" s="459">
        <v>3</v>
      </c>
      <c r="H41" s="459">
        <v>34</v>
      </c>
      <c r="I41" s="444">
        <f t="shared" ca="1" si="5"/>
        <v>2635039.8717108495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10840.803910276878</v>
      </c>
      <c r="L41" s="444">
        <f t="shared" ca="1" si="3"/>
        <v>2612633.7423767275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1183157.0086647966</v>
      </c>
      <c r="C42" s="447">
        <f t="shared" si="0"/>
        <v>100747.55675784221</v>
      </c>
      <c r="D42" s="447">
        <f ca="1">SUMIF(G:G,35,K:K)</f>
        <v>57761.854248741161</v>
      </c>
      <c r="E42" s="447">
        <f t="shared" ca="1" si="1"/>
        <v>1140171.3061556956</v>
      </c>
      <c r="F42" s="431"/>
      <c r="G42" s="459">
        <v>3</v>
      </c>
      <c r="H42" s="459">
        <v>35</v>
      </c>
      <c r="I42" s="444">
        <f t="shared" ca="1" si="5"/>
        <v>2612633.7423767275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10747.44503805137</v>
      </c>
      <c r="L42" s="444">
        <f t="shared" ca="1" si="3"/>
        <v>2590134.2541703801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1140171.3061556956</v>
      </c>
      <c r="C43" s="447">
        <f t="shared" si="0"/>
        <v>100747.55675784221</v>
      </c>
      <c r="D43" s="447">
        <f ca="1">SUMIF(G:G,36,K:K)</f>
        <v>55562.624126595969</v>
      </c>
      <c r="E43" s="447">
        <f t="shared" ca="1" si="1"/>
        <v>1094986.3735244493</v>
      </c>
      <c r="F43" s="431"/>
      <c r="G43" s="459">
        <v>3</v>
      </c>
      <c r="H43" s="459">
        <v>36</v>
      </c>
      <c r="I43" s="444">
        <f t="shared" ca="1" si="5"/>
        <v>2590134.2541703801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10653.697170524922</v>
      </c>
      <c r="L43" s="444">
        <f t="shared" ca="1" si="3"/>
        <v>2567541.0180965061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1094986.3735244493</v>
      </c>
      <c r="C44" s="447">
        <f t="shared" si="0"/>
        <v>100747.55675784221</v>
      </c>
      <c r="D44" s="447">
        <f ca="1">SUMIF(G:G,37,K:K)</f>
        <v>53250.877217523164</v>
      </c>
      <c r="E44" s="447">
        <f t="shared" ca="1" si="1"/>
        <v>1047489.6939841303</v>
      </c>
      <c r="F44" s="431"/>
      <c r="G44" s="459">
        <v>4</v>
      </c>
      <c r="H44" s="459">
        <v>37</v>
      </c>
      <c r="I44" s="444">
        <f t="shared" ca="1" si="5"/>
        <v>2567541.0180965061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10559.55868688378</v>
      </c>
      <c r="L44" s="444">
        <f t="shared" ca="1" si="3"/>
        <v>2544853.643538991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1047489.6939841303</v>
      </c>
      <c r="C45" s="447">
        <f t="shared" si="0"/>
        <v>100747.55675784221</v>
      </c>
      <c r="D45" s="447">
        <f ca="1">SUMIF(G:G,38,K:K)</f>
        <v>50820.856949159963</v>
      </c>
      <c r="E45" s="447">
        <f t="shared" ca="1" si="1"/>
        <v>997562.99417544808</v>
      </c>
      <c r="F45" s="431"/>
      <c r="G45" s="459">
        <v>4</v>
      </c>
      <c r="H45" s="459">
        <v>38</v>
      </c>
      <c r="I45" s="444">
        <f t="shared" ca="1" si="5"/>
        <v>2544853.643538991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10465.027959560801</v>
      </c>
      <c r="L45" s="444">
        <f t="shared" ca="1" si="3"/>
        <v>2522071.7382541532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997562.99417544808</v>
      </c>
      <c r="C46" s="447">
        <f t="shared" si="0"/>
        <v>100747.55675784221</v>
      </c>
      <c r="D46" s="447">
        <f ca="1">SUMIF(G:G,39,K:K)</f>
        <v>48266.512231976209</v>
      </c>
      <c r="E46" s="447">
        <f t="shared" ca="1" si="1"/>
        <v>945081.94964958215</v>
      </c>
      <c r="F46" s="431"/>
      <c r="G46" s="459">
        <v>4</v>
      </c>
      <c r="H46" s="459">
        <v>39</v>
      </c>
      <c r="I46" s="444">
        <f t="shared" ca="1" si="5"/>
        <v>2522071.7382541532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10370.103354207309</v>
      </c>
      <c r="L46" s="444">
        <f t="shared" ca="1" si="3"/>
        <v>2499194.9083639616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945081.94964958215</v>
      </c>
      <c r="C47" s="447">
        <f t="shared" si="0"/>
        <v>100747.55675784221</v>
      </c>
      <c r="D47" s="447">
        <f ca="1">SUMIF(G:G,40,K:K)</f>
        <v>45581.482391217149</v>
      </c>
      <c r="E47" s="447">
        <f t="shared" ca="1" si="1"/>
        <v>889915.8752829571</v>
      </c>
      <c r="F47" s="431"/>
      <c r="G47" s="459">
        <v>4</v>
      </c>
      <c r="H47" s="459">
        <v>40</v>
      </c>
      <c r="I47" s="444">
        <f t="shared" ca="1" si="5"/>
        <v>2499194.9083639616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10274.783229664845</v>
      </c>
      <c r="L47" s="444">
        <f t="shared" ca="1" si="3"/>
        <v>2476222.7583492277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889915.8752829571</v>
      </c>
      <c r="C48" s="447">
        <f t="shared" si="0"/>
        <v>100747.55675784221</v>
      </c>
      <c r="D48" s="447">
        <f ca="1">SUMIF(G:G,41,K:K)</f>
        <v>42759.08132793579</v>
      </c>
      <c r="E48" s="447">
        <f t="shared" ca="1" si="1"/>
        <v>831927.39985305071</v>
      </c>
      <c r="F48" s="431"/>
      <c r="G48" s="459">
        <v>4</v>
      </c>
      <c r="H48" s="459">
        <v>41</v>
      </c>
      <c r="I48" s="444">
        <f t="shared" ca="1" si="5"/>
        <v>2476222.7583492277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10179.065937936786</v>
      </c>
      <c r="L48" s="444">
        <f t="shared" ca="1" si="3"/>
        <v>2453154.8910427657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831927.39985305071</v>
      </c>
      <c r="C49" s="447">
        <f t="shared" si="0"/>
        <v>100747.55675784221</v>
      </c>
      <c r="D49" s="447">
        <f ca="1">SUMIF(G:G,42,K:K)</f>
        <v>39792.280869673523</v>
      </c>
      <c r="E49" s="447">
        <f t="shared" ca="1" si="1"/>
        <v>770972.12396488199</v>
      </c>
      <c r="F49" s="431"/>
      <c r="G49" s="459">
        <v>4</v>
      </c>
      <c r="H49" s="459">
        <v>42</v>
      </c>
      <c r="I49" s="444">
        <f t="shared" ca="1" si="5"/>
        <v>2453154.8910427657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10082.949824159861</v>
      </c>
      <c r="L49" s="444">
        <f t="shared" ca="1" si="3"/>
        <v>2429990.9076225269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770972.12396488199</v>
      </c>
      <c r="C50" s="447">
        <f t="shared" si="0"/>
        <v>100747.55675784221</v>
      </c>
      <c r="D50" s="447">
        <f ca="1">SUMIF(G:G,43,K:K)</f>
        <v>36673.69326933015</v>
      </c>
      <c r="E50" s="447">
        <f t="shared" ca="1" si="1"/>
        <v>706898.26047636999</v>
      </c>
      <c r="F50" s="431"/>
      <c r="G50" s="459">
        <v>4</v>
      </c>
      <c r="H50" s="459">
        <v>43</v>
      </c>
      <c r="I50" s="444">
        <f t="shared" ca="1" si="5"/>
        <v>2429990.9076225269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9989.6665599088665</v>
      </c>
      <c r="L50" s="444">
        <f t="shared" ca="1" si="3"/>
        <v>2407509.6409380371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706898.26047636999</v>
      </c>
      <c r="C51" s="447">
        <f t="shared" si="0"/>
        <v>100747.55675784221</v>
      </c>
      <c r="D51" s="447">
        <f ca="1">SUMIF(G:G,44,K:K)</f>
        <v>33395.552808642788</v>
      </c>
      <c r="E51" s="447">
        <f t="shared" ca="1" si="1"/>
        <v>639546.25652717054</v>
      </c>
      <c r="F51" s="431"/>
      <c r="G51" s="459">
        <v>4</v>
      </c>
      <c r="H51" s="459">
        <v>44</v>
      </c>
      <c r="I51" s="444">
        <f t="shared" ca="1" si="5"/>
        <v>2407509.6409380371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9895.9946153901601</v>
      </c>
      <c r="L51" s="444">
        <f t="shared" ca="1" si="3"/>
        <v>2384934.7023090282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639546.25652717054</v>
      </c>
      <c r="C52" s="447">
        <f t="shared" si="0"/>
        <v>100747.55675784221</v>
      </c>
      <c r="D52" s="447">
        <f ca="1">SUMIF(G:G,45,K:K)</f>
        <v>29949.696460463754</v>
      </c>
      <c r="E52" s="447">
        <f t="shared" ca="1" si="1"/>
        <v>568748.39622979215</v>
      </c>
      <c r="F52" s="431"/>
      <c r="G52" s="459">
        <v>4</v>
      </c>
      <c r="H52" s="459">
        <v>45</v>
      </c>
      <c r="I52" s="444">
        <f t="shared" ca="1" si="5"/>
        <v>2384934.7023090282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9801.9323711026227</v>
      </c>
      <c r="L52" s="444">
        <f t="shared" ca="1" si="3"/>
        <v>2362265.7014357322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568748.39622979215</v>
      </c>
      <c r="C53" s="447">
        <f t="shared" si="0"/>
        <v>100747.55675784221</v>
      </c>
      <c r="D53" s="447">
        <f ca="1">SUMIF(G:G,46,K:K)</f>
        <v>26327.543561684073</v>
      </c>
      <c r="E53" s="447">
        <f t="shared" ca="1" si="1"/>
        <v>494328.38303363405</v>
      </c>
      <c r="F53" s="431"/>
      <c r="G53" s="459">
        <v>4</v>
      </c>
      <c r="H53" s="459">
        <v>46</v>
      </c>
      <c r="I53" s="444">
        <f t="shared" ca="1" si="5"/>
        <v>2362265.7014357322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9707.4782007972226</v>
      </c>
      <c r="L53" s="444">
        <f t="shared" ca="1" si="3"/>
        <v>2339502.2463921304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494328.38303363405</v>
      </c>
      <c r="C54" s="447">
        <f t="shared" si="0"/>
        <v>100747.55675784221</v>
      </c>
      <c r="D54" s="447">
        <f ca="1">SUMIF(G:G,47,K:K)</f>
        <v>22520.07444618499</v>
      </c>
      <c r="E54" s="447">
        <f t="shared" ca="1" si="1"/>
        <v>416100.90072197682</v>
      </c>
      <c r="F54" s="431"/>
      <c r="G54" s="459">
        <v>4</v>
      </c>
      <c r="H54" s="459">
        <v>47</v>
      </c>
      <c r="I54" s="444">
        <f t="shared" ca="1" si="5"/>
        <v>2339502.2463921304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9612.6304714488815</v>
      </c>
      <c r="L54" s="444">
        <f t="shared" ca="1" si="3"/>
        <v>2316643.9436191805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416100.90072197682</v>
      </c>
      <c r="C55" s="447">
        <f t="shared" si="0"/>
        <v>100747.55675784221</v>
      </c>
      <c r="D55" s="447">
        <f ca="1">SUMIF(G:G,48,K:K)</f>
        <v>18517.807984610896</v>
      </c>
      <c r="E55" s="447">
        <f t="shared" ca="1" si="1"/>
        <v>333871.15194874554</v>
      </c>
      <c r="F55" s="431"/>
      <c r="G55" s="459">
        <v>4</v>
      </c>
      <c r="H55" s="459">
        <v>48</v>
      </c>
      <c r="I55" s="444">
        <f t="shared" ca="1" si="5"/>
        <v>2316643.9436191805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9517.3875432282566</v>
      </c>
      <c r="L55" s="444">
        <f t="shared" ca="1" si="3"/>
        <v>2293690.3979180101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333871.15194874554</v>
      </c>
      <c r="C56" s="447">
        <f t="shared" si="0"/>
        <v>100747.55675784221</v>
      </c>
      <c r="D56" s="447">
        <f ca="1">SUMIF(G:G,49,K:K)</f>
        <v>14310.777975034263</v>
      </c>
      <c r="E56" s="447">
        <f t="shared" ca="1" si="1"/>
        <v>247434.37316593761</v>
      </c>
      <c r="F56" s="431"/>
      <c r="G56" s="459">
        <f>G55+1</f>
        <v>5</v>
      </c>
      <c r="H56" s="459">
        <v>49</v>
      </c>
      <c r="I56" s="444">
        <f t="shared" ca="1" si="5"/>
        <v>2293690.3979180101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9421.7477694733807</v>
      </c>
      <c r="L56" s="444">
        <f t="shared" ca="1" si="3"/>
        <v>2270641.2124430849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247434.37316593761</v>
      </c>
      <c r="C57" s="447">
        <f t="shared" si="0"/>
        <v>100747.55675784221</v>
      </c>
      <c r="D57" s="447">
        <f ca="1">SUMIF(G:G,50,K:K)</f>
        <v>9888.5083257222832</v>
      </c>
      <c r="E57" s="447">
        <f t="shared" ca="1" si="1"/>
        <v>156575.32473381769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2270641.2124430849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9325.7094966611912</v>
      </c>
      <c r="L57" s="444">
        <f t="shared" ca="1" si="3"/>
        <v>2247495.9886953472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156575.32473381769</v>
      </c>
      <c r="C58" s="447">
        <f t="shared" si="0"/>
        <v>100747.55675784221</v>
      </c>
      <c r="D58" s="447">
        <f ca="1">SUMIF(G:G,51,K:K)</f>
        <v>5239.9869682067147</v>
      </c>
      <c r="E58" s="447">
        <f t="shared" ca="1" si="1"/>
        <v>61067.754944182198</v>
      </c>
      <c r="F58" s="431"/>
      <c r="G58" s="459">
        <f t="shared" si="8"/>
        <v>5</v>
      </c>
      <c r="H58" s="459">
        <v>51</v>
      </c>
      <c r="I58" s="444">
        <f t="shared" ca="1" si="5"/>
        <v>2247495.9886953472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9229.2710643789524</v>
      </c>
      <c r="L58" s="444">
        <f t="shared" ca="1" si="3"/>
        <v>2224254.3265153272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61067.754944182198</v>
      </c>
      <c r="C59" s="447">
        <f t="shared" si="0"/>
        <v>100747.55675784221</v>
      </c>
      <c r="D59" s="447">
        <f ca="1">SUMIF(G:G,52,K:K)</f>
        <v>353.6384356968789</v>
      </c>
      <c r="E59" s="447">
        <f t="shared" ca="1" si="1"/>
        <v>-39326.16337796313</v>
      </c>
      <c r="F59" s="431"/>
      <c r="G59" s="459">
        <f t="shared" si="8"/>
        <v>5</v>
      </c>
      <c r="H59" s="459">
        <v>52</v>
      </c>
      <c r="I59" s="444">
        <f t="shared" ca="1" si="5"/>
        <v>2224254.3265153272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9132.4308052955348</v>
      </c>
      <c r="L59" s="444">
        <f t="shared" ca="1" si="3"/>
        <v>2200915.8240762241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-39326.16337796313</v>
      </c>
      <c r="C60" s="447">
        <f t="shared" si="0"/>
        <v>100747.55675784221</v>
      </c>
      <c r="D60" s="447">
        <f ca="1">SUMIF(G:G,53,K:K)</f>
        <v>-4782.7049614477819</v>
      </c>
      <c r="E60" s="447">
        <f t="shared" ca="1" si="1"/>
        <v>-144856.42509725312</v>
      </c>
      <c r="F60" s="431"/>
      <c r="G60" s="459">
        <f t="shared" si="8"/>
        <v>5</v>
      </c>
      <c r="H60" s="459">
        <v>53</v>
      </c>
      <c r="I60" s="444">
        <f t="shared" ca="1" si="5"/>
        <v>2200915.8240762241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9035.1870451326049</v>
      </c>
      <c r="L60" s="444">
        <f t="shared" ca="1" si="3"/>
        <v>2177480.0778769581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-144856.42509725312</v>
      </c>
      <c r="C61" s="447">
        <f t="shared" si="0"/>
        <v>100747.55675784221</v>
      </c>
      <c r="D61" s="447">
        <f ca="1">SUMIF(G:G,54,K:K)</f>
        <v>-10181.833434962673</v>
      </c>
      <c r="E61" s="447">
        <f t="shared" ca="1" si="1"/>
        <v>-255785.81529005797</v>
      </c>
      <c r="F61" s="431"/>
      <c r="G61" s="459">
        <f t="shared" si="8"/>
        <v>5</v>
      </c>
      <c r="H61" s="459">
        <v>54</v>
      </c>
      <c r="I61" s="444">
        <f t="shared" ca="1" si="5"/>
        <v>2177480.0778769581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8937.5381026356627</v>
      </c>
      <c r="L61" s="444">
        <f t="shared" ca="1" si="3"/>
        <v>2153946.6827351949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-255785.81529005797</v>
      </c>
      <c r="C62" s="447">
        <f t="shared" si="0"/>
        <v>100747.55675784221</v>
      </c>
      <c r="D62" s="447">
        <f ca="1">SUMIF(G:G,55,K:K)</f>
        <v>-15857.191568089889</v>
      </c>
      <c r="E62" s="447">
        <f t="shared" ca="1" si="1"/>
        <v>-372390.56361599005</v>
      </c>
      <c r="F62" s="431"/>
      <c r="G62" s="459">
        <f t="shared" si="8"/>
        <v>5</v>
      </c>
      <c r="H62" s="459">
        <v>55</v>
      </c>
      <c r="I62" s="444">
        <f t="shared" ca="1" si="5"/>
        <v>2153946.6827351949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8839.4822895449834</v>
      </c>
      <c r="L62" s="444">
        <f t="shared" ca="1" si="3"/>
        <v>2130315.2317803409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-372390.56361599005</v>
      </c>
      <c r="C63" s="447">
        <f t="shared" si="0"/>
        <v>100747.55675784221</v>
      </c>
      <c r="D63" s="447">
        <f ca="1">SUMIF(G:G,56,K:K)</f>
        <v>-21822.911794466421</v>
      </c>
      <c r="E63" s="447">
        <f t="shared" ca="1" si="1"/>
        <v>-494961.03216829867</v>
      </c>
      <c r="F63" s="431"/>
      <c r="G63" s="459">
        <f t="shared" si="8"/>
        <v>5</v>
      </c>
      <c r="H63" s="459">
        <v>56</v>
      </c>
      <c r="I63" s="444">
        <f t="shared" ca="1" si="5"/>
        <v>2130315.2317803409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8741.0179105664247</v>
      </c>
      <c r="L63" s="444">
        <f t="shared" ca="1" si="3"/>
        <v>2106585.3164465087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-494961.03216829867</v>
      </c>
      <c r="C64" s="447">
        <f t="shared" si="0"/>
        <v>100747.55675784221</v>
      </c>
      <c r="D64" s="447">
        <f ca="1">SUMIF(G:G,57,K:K)</f>
        <v>-28093.849589855829</v>
      </c>
      <c r="E64" s="447">
        <f t="shared" ca="1" si="1"/>
        <v>-623802.43851599679</v>
      </c>
      <c r="F64" s="431"/>
      <c r="G64" s="459">
        <f t="shared" si="8"/>
        <v>5</v>
      </c>
      <c r="H64" s="459">
        <v>57</v>
      </c>
      <c r="I64" s="444">
        <f t="shared" ca="1" si="5"/>
        <v>2106585.3164465087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8642.1432633421246</v>
      </c>
      <c r="L64" s="444">
        <f t="shared" ca="1" si="3"/>
        <v>2082756.5264654518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-623802.43851599679</v>
      </c>
      <c r="C65" s="447">
        <f t="shared" si="0"/>
        <v>100747.55675784221</v>
      </c>
      <c r="D65" s="447">
        <f ca="1">SUMIF(G:G,58,K:K)</f>
        <v>-34685.620464355641</v>
      </c>
      <c r="E65" s="447">
        <f t="shared" ca="1" si="1"/>
        <v>-759235.61573819467</v>
      </c>
      <c r="F65" s="431"/>
      <c r="G65" s="459">
        <f t="shared" si="8"/>
        <v>5</v>
      </c>
      <c r="H65" s="459">
        <v>58</v>
      </c>
      <c r="I65" s="444">
        <f t="shared" ca="1" si="5"/>
        <v>2082756.5264654518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8542.8566384210535</v>
      </c>
      <c r="L65" s="444">
        <f t="shared" ca="1" si="3"/>
        <v>2058828.4498594739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-759235.61573819467</v>
      </c>
      <c r="C66" s="447">
        <f t="shared" si="0"/>
        <v>100747.55675784221</v>
      </c>
      <c r="D66" s="447">
        <f ca="1">SUMIF(G:G,59,K:K)</f>
        <v>-41614.638847196409</v>
      </c>
      <c r="E66" s="447">
        <f t="shared" ca="1" si="1"/>
        <v>-901597.81134323322</v>
      </c>
      <c r="F66" s="431"/>
      <c r="G66" s="459">
        <f t="shared" si="8"/>
        <v>5</v>
      </c>
      <c r="H66" s="459">
        <v>59</v>
      </c>
      <c r="I66" s="444">
        <f t="shared" ca="1" si="5"/>
        <v>2058828.4498594739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8443.156319229478</v>
      </c>
      <c r="L66" s="444">
        <f t="shared" ca="1" si="3"/>
        <v>2034800.6729343042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-901597.81134323322</v>
      </c>
      <c r="C67" s="447">
        <f t="shared" si="0"/>
        <v>100747.55675784221</v>
      </c>
      <c r="D67" s="447">
        <f t="shared" ref="D67:D136" ca="1" si="9">SUMIF(G:G,60,K:K)</f>
        <v>-48898.158960960718</v>
      </c>
      <c r="E67" s="447">
        <f t="shared" ca="1" si="1"/>
        <v>-1051243.5270620361</v>
      </c>
      <c r="F67" s="431"/>
      <c r="G67" s="459">
        <f t="shared" si="8"/>
        <v>5</v>
      </c>
      <c r="H67" s="459">
        <v>60</v>
      </c>
      <c r="I67" s="444">
        <f t="shared" ca="1" si="5"/>
        <v>2034800.6729343042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8343.0405820412707</v>
      </c>
      <c r="L67" s="444">
        <f t="shared" ca="1" si="3"/>
        <v>2010672.7802719465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-1051243.5270620361</v>
      </c>
      <c r="C68" s="447">
        <f t="shared" si="0"/>
        <v>100747.55675784221</v>
      </c>
      <c r="D68" s="447">
        <f t="shared" ca="1" si="9"/>
        <v>-48898.158960960718</v>
      </c>
      <c r="E68" s="447">
        <f t="shared" ca="1" si="1"/>
        <v>-1200889.2427808391</v>
      </c>
      <c r="F68" s="431"/>
      <c r="G68" s="459">
        <f>G67+1</f>
        <v>6</v>
      </c>
      <c r="H68" s="459">
        <v>61</v>
      </c>
      <c r="I68" s="444">
        <f t="shared" ca="1" si="5"/>
        <v>2010672.7802719465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8242.5076959481139</v>
      </c>
      <c r="L68" s="444">
        <f t="shared" ca="1" si="3"/>
        <v>1986444.3547234954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-1200889.2427808391</v>
      </c>
      <c r="C69" s="447">
        <f t="shared" si="0"/>
        <v>100747.55675784221</v>
      </c>
      <c r="D69" s="447">
        <f t="shared" ca="1" si="9"/>
        <v>-48898.158960960718</v>
      </c>
      <c r="E69" s="447">
        <f t="shared" ca="1" si="1"/>
        <v>-1350534.9584996421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1986444.3547234954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8141.5559228295688</v>
      </c>
      <c r="L69" s="444">
        <f t="shared" ca="1" si="3"/>
        <v>1962114.9774019259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-1350534.9584996421</v>
      </c>
      <c r="C70" s="447">
        <f t="shared" si="0"/>
        <v>100747.55675784221</v>
      </c>
      <c r="D70" s="447">
        <f t="shared" ca="1" si="9"/>
        <v>-48898.158960960718</v>
      </c>
      <c r="E70" s="447">
        <f t="shared" ca="1" si="1"/>
        <v>-1500180.6742184451</v>
      </c>
      <c r="F70" s="431"/>
      <c r="G70" s="459">
        <f t="shared" si="10"/>
        <v>6</v>
      </c>
      <c r="H70" s="459">
        <v>63</v>
      </c>
      <c r="I70" s="444">
        <f t="shared" ca="1" si="5"/>
        <v>1962114.9774019259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8040.1835173230284</v>
      </c>
      <c r="L70" s="444">
        <f t="shared" ca="1" si="3"/>
        <v>1937684.22767485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-1500180.6742184451</v>
      </c>
      <c r="C71" s="447">
        <f t="shared" si="0"/>
        <v>100747.55675784221</v>
      </c>
      <c r="D71" s="447">
        <f t="shared" ca="1" si="9"/>
        <v>-48898.158960960718</v>
      </c>
      <c r="E71" s="447">
        <f t="shared" ca="1" si="1"/>
        <v>-1649826.3899372481</v>
      </c>
      <c r="F71" s="431"/>
      <c r="G71" s="459">
        <f t="shared" si="10"/>
        <v>6</v>
      </c>
      <c r="H71" s="459">
        <v>64</v>
      </c>
      <c r="I71" s="444">
        <f t="shared" ca="1" si="5"/>
        <v>1937684.22767485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7938.3887267935461</v>
      </c>
      <c r="L71" s="444">
        <f t="shared" ca="1" si="3"/>
        <v>1913151.6831572445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-1649826.3899372481</v>
      </c>
      <c r="C72" s="447">
        <f t="shared" si="0"/>
        <v>100747.55675784221</v>
      </c>
      <c r="D72" s="447">
        <f t="shared" ca="1" si="9"/>
        <v>-48898.158960960718</v>
      </c>
      <c r="E72" s="447">
        <f t="shared" ca="1" si="1"/>
        <v>-1799472.1056560511</v>
      </c>
      <c r="F72" s="431"/>
      <c r="G72" s="459">
        <f t="shared" si="10"/>
        <v>6</v>
      </c>
      <c r="H72" s="459">
        <v>65</v>
      </c>
      <c r="I72" s="444">
        <f t="shared" ca="1" si="5"/>
        <v>1913151.6831572445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7836.1697913035223</v>
      </c>
      <c r="L72" s="444">
        <f t="shared" ca="1" si="3"/>
        <v>1888516.919704149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-1799472.1056560511</v>
      </c>
      <c r="C73" s="447">
        <f t="shared" si="0"/>
        <v>100747.55675784221</v>
      </c>
      <c r="D73" s="447">
        <f t="shared" ca="1" si="9"/>
        <v>-48898.158960960718</v>
      </c>
      <c r="E73" s="447">
        <f t="shared" ca="1" si="1"/>
        <v>-1949117.8213748541</v>
      </c>
      <c r="F73" s="431"/>
      <c r="G73" s="459">
        <f t="shared" si="10"/>
        <v>6</v>
      </c>
      <c r="H73" s="459">
        <v>66</v>
      </c>
      <c r="I73" s="444">
        <f t="shared" ca="1" si="5"/>
        <v>1888516.919704149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7733.5249435822907</v>
      </c>
      <c r="L73" s="444">
        <f t="shared" ca="1" si="3"/>
        <v>1863779.5114033322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-1949117.8213748541</v>
      </c>
      <c r="C74" s="447">
        <f t="shared" si="0"/>
        <v>100747.55675784221</v>
      </c>
      <c r="D74" s="447">
        <f t="shared" ca="1" si="9"/>
        <v>-48898.158960960718</v>
      </c>
      <c r="E74" s="447">
        <f t="shared" ca="1" si="1"/>
        <v>-2098763.5370936571</v>
      </c>
      <c r="F74" s="431"/>
      <c r="G74" s="459">
        <f t="shared" si="10"/>
        <v>6</v>
      </c>
      <c r="H74" s="459">
        <v>67</v>
      </c>
      <c r="I74" s="444">
        <f t="shared" ca="1" si="5"/>
        <v>1863779.5114033322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7630.4524089955557</v>
      </c>
      <c r="L74" s="444">
        <f t="shared" ca="1" si="3"/>
        <v>1838939.0305679287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-2098763.5370936571</v>
      </c>
      <c r="C75" s="447">
        <f t="shared" si="0"/>
        <v>100747.55675784221</v>
      </c>
      <c r="D75" s="447">
        <f t="shared" ca="1" si="9"/>
        <v>-48898.158960960718</v>
      </c>
      <c r="E75" s="447">
        <f t="shared" ca="1" si="1"/>
        <v>-2248409.2528124601</v>
      </c>
      <c r="F75" s="431"/>
      <c r="G75" s="459">
        <f t="shared" si="10"/>
        <v>6</v>
      </c>
      <c r="H75" s="459">
        <v>68</v>
      </c>
      <c r="I75" s="444">
        <f t="shared" ca="1" si="5"/>
        <v>1838939.0305679287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7624.4470884921184</v>
      </c>
      <c r="L75" s="444">
        <f t="shared" ca="1" si="3"/>
        <v>1837491.7483266005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-2248409.2528124601</v>
      </c>
      <c r="C76" s="447">
        <f t="shared" si="0"/>
        <v>100747.55675784221</v>
      </c>
      <c r="D76" s="447">
        <f t="shared" ca="1" si="9"/>
        <v>-48898.158960960718</v>
      </c>
      <c r="E76" s="447">
        <f t="shared" ca="1" si="1"/>
        <v>-2398054.9685312631</v>
      </c>
      <c r="F76" s="431"/>
      <c r="G76" s="459">
        <f t="shared" si="10"/>
        <v>6</v>
      </c>
      <c r="H76" s="459">
        <v>69</v>
      </c>
      <c r="I76" s="444">
        <f t="shared" ca="1" si="5"/>
        <v>1837491.7483266005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7618.4167458199181</v>
      </c>
      <c r="L76" s="444">
        <f t="shared" ca="1" si="3"/>
        <v>1836038.4357426001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-2398054.9685312631</v>
      </c>
      <c r="C77" s="447">
        <f t="shared" si="0"/>
        <v>100747.55675784221</v>
      </c>
      <c r="D77" s="447">
        <f t="shared" ca="1" si="9"/>
        <v>-48898.158960960718</v>
      </c>
      <c r="E77" s="447">
        <f t="shared" ca="1" si="1"/>
        <v>-2547700.6842500661</v>
      </c>
      <c r="F77" s="431"/>
      <c r="G77" s="459">
        <f t="shared" si="10"/>
        <v>6</v>
      </c>
      <c r="H77" s="459">
        <v>70</v>
      </c>
      <c r="I77" s="444">
        <f t="shared" ca="1" si="5"/>
        <v>1836038.4357426001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7612.3612767199156</v>
      </c>
      <c r="L77" s="444">
        <f t="shared" ca="1" si="3"/>
        <v>1834579.0676894998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-2547700.6842500661</v>
      </c>
      <c r="C78" s="447">
        <f t="shared" si="0"/>
        <v>100747.55675784221</v>
      </c>
      <c r="D78" s="447">
        <f t="shared" ca="1" si="9"/>
        <v>-48898.158960960718</v>
      </c>
      <c r="E78" s="447">
        <f t="shared" ca="1" si="1"/>
        <v>-2697346.3999688691</v>
      </c>
      <c r="F78" s="431"/>
      <c r="G78" s="459">
        <f t="shared" si="10"/>
        <v>6</v>
      </c>
      <c r="H78" s="459">
        <v>71</v>
      </c>
      <c r="I78" s="444">
        <f t="shared" ca="1" si="5"/>
        <v>1834579.0676894998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7606.2805764986661</v>
      </c>
      <c r="L78" s="444">
        <f t="shared" ca="1" si="3"/>
        <v>1833113.6189361783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-2697346.3999688691</v>
      </c>
      <c r="C79" s="447">
        <f t="shared" si="0"/>
        <v>100747.55675784221</v>
      </c>
      <c r="D79" s="447">
        <f t="shared" ca="1" si="9"/>
        <v>-48898.158960960718</v>
      </c>
      <c r="E79" s="447">
        <f t="shared" ca="1" si="1"/>
        <v>-2846992.115687672</v>
      </c>
      <c r="F79" s="431"/>
      <c r="G79" s="459">
        <f t="shared" si="10"/>
        <v>6</v>
      </c>
      <c r="H79" s="459">
        <v>72</v>
      </c>
      <c r="I79" s="444">
        <f t="shared" ca="1" si="5"/>
        <v>1833113.6189361783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7600.1745400264908</v>
      </c>
      <c r="L79" s="444">
        <f t="shared" ca="1" si="3"/>
        <v>1831642.0641463846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-2846992.115687672</v>
      </c>
      <c r="C80" s="447">
        <f t="shared" si="0"/>
        <v>100747.55675784221</v>
      </c>
      <c r="D80" s="447">
        <f t="shared" ca="1" si="9"/>
        <v>-48898.158960960718</v>
      </c>
      <c r="E80" s="447">
        <f t="shared" ca="1" si="1"/>
        <v>-2996637.831406475</v>
      </c>
      <c r="F80" s="431"/>
      <c r="G80" s="459">
        <f>G79+1</f>
        <v>7</v>
      </c>
      <c r="H80" s="459">
        <v>73</v>
      </c>
      <c r="I80" s="444">
        <f t="shared" ca="1" si="5"/>
        <v>1831642.0641463846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7594.0430617356833</v>
      </c>
      <c r="L80" s="444">
        <f t="shared" ca="1" si="3"/>
        <v>1830164.3778782999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-2996637.831406475</v>
      </c>
      <c r="C81" s="447">
        <f t="shared" si="0"/>
        <v>100747.55675784221</v>
      </c>
      <c r="D81" s="447">
        <f t="shared" ca="1" si="9"/>
        <v>-48898.158960960718</v>
      </c>
      <c r="E81" s="447">
        <f t="shared" ca="1" si="1"/>
        <v>-3146283.547125278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1830164.3778782999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7587.8860356186651</v>
      </c>
      <c r="L81" s="444">
        <f t="shared" ca="1" si="3"/>
        <v>1828680.5345840983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-3146283.547125278</v>
      </c>
      <c r="C82" s="447">
        <f t="shared" si="0"/>
        <v>100747.55675784221</v>
      </c>
      <c r="D82" s="447">
        <f t="shared" ca="1" si="9"/>
        <v>-48898.158960960718</v>
      </c>
      <c r="E82" s="447">
        <f t="shared" ca="1" si="1"/>
        <v>-3295929.262844081</v>
      </c>
      <c r="F82" s="431"/>
      <c r="G82" s="459">
        <f t="shared" si="11"/>
        <v>7</v>
      </c>
      <c r="H82" s="459">
        <v>75</v>
      </c>
      <c r="I82" s="444">
        <f t="shared" ca="1" si="5"/>
        <v>1828680.5345840983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7581.7033552261573</v>
      </c>
      <c r="L82" s="444">
        <f t="shared" ca="1" si="3"/>
        <v>1827190.5086095042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-3295929.262844081</v>
      </c>
      <c r="C83" s="447">
        <f t="shared" si="0"/>
        <v>100747.55675784221</v>
      </c>
      <c r="D83" s="447">
        <f t="shared" ca="1" si="9"/>
        <v>-48898.158960960718</v>
      </c>
      <c r="E83" s="447">
        <f t="shared" ca="1" si="1"/>
        <v>-3445574.978562884</v>
      </c>
      <c r="F83" s="431"/>
      <c r="G83" s="459">
        <f t="shared" si="11"/>
        <v>7</v>
      </c>
      <c r="H83" s="459">
        <v>76</v>
      </c>
      <c r="I83" s="444">
        <f t="shared" ca="1" si="5"/>
        <v>1827190.5086095042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7575.4949136653495</v>
      </c>
      <c r="L83" s="444">
        <f t="shared" ca="1" si="3"/>
        <v>1825694.2741933493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-3445574.978562884</v>
      </c>
      <c r="C84" s="447">
        <f t="shared" si="0"/>
        <v>100747.55675784221</v>
      </c>
      <c r="D84" s="447">
        <f t="shared" ca="1" si="9"/>
        <v>-48898.158960960718</v>
      </c>
      <c r="E84" s="447">
        <f t="shared" ca="1" si="1"/>
        <v>-3595220.694281687</v>
      </c>
      <c r="F84" s="431"/>
      <c r="G84" s="459">
        <f t="shared" si="11"/>
        <v>7</v>
      </c>
      <c r="H84" s="459">
        <v>77</v>
      </c>
      <c r="I84" s="444">
        <f t="shared" ca="1" si="5"/>
        <v>1825694.2741933493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7569.2606035980361</v>
      </c>
      <c r="L84" s="444">
        <f t="shared" ca="1" si="3"/>
        <v>1824191.8054671271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-3595220.694281687</v>
      </c>
      <c r="C85" s="447">
        <f t="shared" si="0"/>
        <v>100747.55675784221</v>
      </c>
      <c r="D85" s="447">
        <f t="shared" ca="1" si="9"/>
        <v>-48898.158960960718</v>
      </c>
      <c r="E85" s="447">
        <f t="shared" ca="1" si="1"/>
        <v>-3744866.41000049</v>
      </c>
      <c r="F85" s="431"/>
      <c r="G85" s="459">
        <f t="shared" si="11"/>
        <v>7</v>
      </c>
      <c r="H85" s="459">
        <v>78</v>
      </c>
      <c r="I85" s="444">
        <f t="shared" ca="1" si="5"/>
        <v>1824191.8054671271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7563.0003172387787</v>
      </c>
      <c r="L85" s="444">
        <f t="shared" ca="1" si="3"/>
        <v>1822683.0764545456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-3744866.41000049</v>
      </c>
      <c r="C86" s="447">
        <f t="shared" si="0"/>
        <v>100747.55675784221</v>
      </c>
      <c r="D86" s="447">
        <f t="shared" ca="1" si="9"/>
        <v>-48898.158960960718</v>
      </c>
      <c r="E86" s="447">
        <f t="shared" ca="1" si="1"/>
        <v>-3894512.125719293</v>
      </c>
      <c r="F86" s="431"/>
      <c r="G86" s="459">
        <f t="shared" si="11"/>
        <v>7</v>
      </c>
      <c r="H86" s="459">
        <v>79</v>
      </c>
      <c r="I86" s="444">
        <f t="shared" ca="1" si="5"/>
        <v>1822683.0764545456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7556.713946353022</v>
      </c>
      <c r="L86" s="444">
        <f t="shared" ca="1" si="3"/>
        <v>1821168.0610710783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-3894512.125719293</v>
      </c>
      <c r="C87" s="447">
        <f t="shared" si="0"/>
        <v>100747.55675784221</v>
      </c>
      <c r="D87" s="447">
        <f t="shared" ca="1" si="9"/>
        <v>-48898.158960960718</v>
      </c>
      <c r="E87" s="447">
        <f t="shared" ca="1" si="1"/>
        <v>-4044157.841438096</v>
      </c>
      <c r="F87" s="431"/>
      <c r="G87" s="459">
        <f t="shared" si="11"/>
        <v>7</v>
      </c>
      <c r="H87" s="459">
        <v>80</v>
      </c>
      <c r="I87" s="444">
        <f t="shared" ca="1" si="5"/>
        <v>1821168.0610710783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7550.4013822552406</v>
      </c>
      <c r="L87" s="444">
        <f t="shared" ca="1" si="3"/>
        <v>1819646.7331235132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-4044157.841438096</v>
      </c>
      <c r="C88" s="447">
        <f t="shared" si="0"/>
        <v>100747.55675784221</v>
      </c>
      <c r="D88" s="447">
        <f t="shared" ca="1" si="9"/>
        <v>-48898.158960960718</v>
      </c>
      <c r="E88" s="447">
        <f t="shared" ca="1" si="1"/>
        <v>-4193803.557156899</v>
      </c>
      <c r="F88" s="431"/>
      <c r="G88" s="459">
        <f t="shared" si="11"/>
        <v>7</v>
      </c>
      <c r="H88" s="459">
        <v>81</v>
      </c>
      <c r="I88" s="444">
        <f t="shared" ca="1" si="5"/>
        <v>1819646.7331235132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7544.0625158070534</v>
      </c>
      <c r="L88" s="444">
        <f t="shared" ca="1" si="3"/>
        <v>1818119.0663095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-4193803.557156899</v>
      </c>
      <c r="C89" s="447">
        <f t="shared" si="0"/>
        <v>100747.55675784221</v>
      </c>
      <c r="D89" s="447">
        <f t="shared" ca="1" si="9"/>
        <v>-48898.158960960718</v>
      </c>
      <c r="E89" s="447">
        <f t="shared" ca="1" si="1"/>
        <v>-4343449.272875702</v>
      </c>
      <c r="F89" s="431"/>
      <c r="G89" s="459">
        <f t="shared" si="11"/>
        <v>7</v>
      </c>
      <c r="H89" s="459">
        <v>82</v>
      </c>
      <c r="I89" s="444">
        <f t="shared" ca="1" si="5"/>
        <v>1818119.0663095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7537.697237415332</v>
      </c>
      <c r="L89" s="444">
        <f t="shared" ca="1" si="3"/>
        <v>1816585.034217095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-4343449.272875702</v>
      </c>
      <c r="C90" s="447">
        <f t="shared" si="0"/>
        <v>100747.55675784221</v>
      </c>
      <c r="D90" s="447">
        <f t="shared" ca="1" si="9"/>
        <v>-48898.158960960718</v>
      </c>
      <c r="E90" s="447">
        <f t="shared" ca="1" si="1"/>
        <v>-4493094.988594505</v>
      </c>
      <c r="F90" s="431"/>
      <c r="G90" s="459">
        <f t="shared" si="11"/>
        <v>7</v>
      </c>
      <c r="H90" s="459">
        <v>83</v>
      </c>
      <c r="I90" s="444">
        <f t="shared" ca="1" si="5"/>
        <v>1816585.034217095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7531.3054370303107</v>
      </c>
      <c r="L90" s="444">
        <f t="shared" ca="1" si="3"/>
        <v>1815044.610324305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-4493094.988594505</v>
      </c>
      <c r="C91" s="447">
        <f t="shared" si="0"/>
        <v>100747.55675784221</v>
      </c>
      <c r="D91" s="447">
        <f t="shared" ca="1" si="9"/>
        <v>-48898.158960960718</v>
      </c>
      <c r="E91" s="447">
        <f t="shared" ca="1" si="1"/>
        <v>-4642740.704313308</v>
      </c>
      <c r="F91" s="431"/>
      <c r="G91" s="459">
        <f t="shared" si="11"/>
        <v>7</v>
      </c>
      <c r="H91" s="459">
        <v>84</v>
      </c>
      <c r="I91" s="444">
        <f t="shared" ca="1" si="5"/>
        <v>1815044.610324305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7524.8870041436867</v>
      </c>
      <c r="L91" s="444">
        <f t="shared" ca="1" si="3"/>
        <v>1813497.7679986286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-4642740.704313308</v>
      </c>
      <c r="C92" s="447">
        <f t="shared" si="0"/>
        <v>100747.55675784221</v>
      </c>
      <c r="D92" s="447">
        <f t="shared" ca="1" si="9"/>
        <v>-48898.158960960718</v>
      </c>
      <c r="E92" s="447">
        <f t="shared" ca="1" si="1"/>
        <v>-4792386.420032111</v>
      </c>
      <c r="F92" s="431"/>
      <c r="G92" s="459">
        <f>G91+1</f>
        <v>8</v>
      </c>
      <c r="H92" s="459">
        <v>85</v>
      </c>
      <c r="I92" s="444">
        <f t="shared" ca="1" si="5"/>
        <v>1813497.7679986286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7518.4418277867007</v>
      </c>
      <c r="L92" s="444">
        <f t="shared" ca="1" si="3"/>
        <v>1811944.4804965949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-4792386.420032111</v>
      </c>
      <c r="C93" s="447">
        <f t="shared" si="0"/>
        <v>100747.55675784221</v>
      </c>
      <c r="D93" s="447">
        <f t="shared" ca="1" si="9"/>
        <v>-48898.158960960718</v>
      </c>
      <c r="E93" s="447">
        <f t="shared" ca="1" si="1"/>
        <v>-4942032.135750914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1811944.4804965949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7511.9697965282267</v>
      </c>
      <c r="L93" s="444">
        <f t="shared" ca="1" si="3"/>
        <v>1810384.720963303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-4942032.135750914</v>
      </c>
      <c r="C94" s="447">
        <f t="shared" si="0"/>
        <v>100747.55675784221</v>
      </c>
      <c r="D94" s="447">
        <f t="shared" ca="1" si="9"/>
        <v>-48898.158960960718</v>
      </c>
      <c r="E94" s="447">
        <f t="shared" ca="1" si="1"/>
        <v>-5091677.851469717</v>
      </c>
      <c r="F94" s="431"/>
      <c r="G94" s="459">
        <f t="shared" si="12"/>
        <v>8</v>
      </c>
      <c r="H94" s="459">
        <v>87</v>
      </c>
      <c r="I94" s="444">
        <f t="shared" ca="1" si="5"/>
        <v>1810384.720963303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7505.4707984728448</v>
      </c>
      <c r="L94" s="444">
        <f t="shared" ca="1" si="3"/>
        <v>1808818.4624319556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-5091677.851469717</v>
      </c>
      <c r="C95" s="447">
        <f t="shared" si="0"/>
        <v>100747.55675784221</v>
      </c>
      <c r="D95" s="447">
        <f t="shared" ca="1" si="9"/>
        <v>-48898.158960960718</v>
      </c>
      <c r="E95" s="447">
        <f t="shared" ca="1" si="1"/>
        <v>-5241323.56718852</v>
      </c>
      <c r="F95" s="431"/>
      <c r="G95" s="459">
        <f t="shared" si="12"/>
        <v>8</v>
      </c>
      <c r="H95" s="459">
        <v>88</v>
      </c>
      <c r="I95" s="444">
        <f t="shared" ca="1" si="5"/>
        <v>1808818.4624319556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7498.9447212588975</v>
      </c>
      <c r="L95" s="444">
        <f t="shared" ca="1" si="3"/>
        <v>1807245.6778233943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-5241323.56718852</v>
      </c>
      <c r="C96" s="447">
        <f t="shared" si="0"/>
        <v>100747.55675784221</v>
      </c>
      <c r="D96" s="447">
        <f t="shared" ca="1" si="9"/>
        <v>-48898.158960960718</v>
      </c>
      <c r="E96" s="447">
        <f t="shared" ca="1" si="1"/>
        <v>-5390969.282907323</v>
      </c>
      <c r="F96" s="431"/>
      <c r="G96" s="459">
        <f t="shared" si="12"/>
        <v>8</v>
      </c>
      <c r="H96" s="459">
        <v>89</v>
      </c>
      <c r="I96" s="444">
        <f t="shared" ca="1" si="5"/>
        <v>1807245.6778233943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7492.3914520565586</v>
      </c>
      <c r="L96" s="444">
        <f t="shared" ca="1" si="3"/>
        <v>1805666.3399456306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-5390969.282907323</v>
      </c>
      <c r="C97" s="447">
        <f t="shared" si="0"/>
        <v>100747.55675784221</v>
      </c>
      <c r="D97" s="447">
        <f t="shared" ca="1" si="9"/>
        <v>-48898.158960960718</v>
      </c>
      <c r="E97" s="447">
        <f t="shared" ca="1" si="1"/>
        <v>-5540614.998626126</v>
      </c>
      <c r="F97" s="431"/>
      <c r="G97" s="459">
        <f t="shared" si="12"/>
        <v>8</v>
      </c>
      <c r="H97" s="459">
        <v>90</v>
      </c>
      <c r="I97" s="444">
        <f t="shared" ca="1" si="5"/>
        <v>1805666.3399456306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7485.8108775658766</v>
      </c>
      <c r="L97" s="444">
        <f t="shared" ca="1" si="3"/>
        <v>1804080.4214933761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-5540614.998626126</v>
      </c>
      <c r="C98" s="447">
        <f t="shared" si="0"/>
        <v>100747.55675784221</v>
      </c>
      <c r="D98" s="447">
        <f t="shared" ca="1" si="9"/>
        <v>-48898.158960960718</v>
      </c>
      <c r="E98" s="447">
        <f t="shared" ca="1" si="1"/>
        <v>-5690260.714344929</v>
      </c>
      <c r="F98" s="431"/>
      <c r="G98" s="459">
        <f t="shared" si="12"/>
        <v>8</v>
      </c>
      <c r="H98" s="459">
        <v>91</v>
      </c>
      <c r="I98" s="444">
        <f t="shared" ca="1" si="5"/>
        <v>1804080.4214933761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7479.2028840148159</v>
      </c>
      <c r="L98" s="444">
        <f t="shared" ca="1" si="3"/>
        <v>1802487.8950475708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-5690260.714344929</v>
      </c>
      <c r="C99" s="447">
        <f t="shared" si="0"/>
        <v>100747.55675784221</v>
      </c>
      <c r="D99" s="447">
        <f t="shared" ca="1" si="9"/>
        <v>-48898.158960960718</v>
      </c>
      <c r="E99" s="447">
        <f t="shared" ca="1" si="1"/>
        <v>-5839906.430063732</v>
      </c>
      <c r="F99" s="431"/>
      <c r="G99" s="459">
        <f t="shared" si="12"/>
        <v>8</v>
      </c>
      <c r="H99" s="459">
        <v>92</v>
      </c>
      <c r="I99" s="444">
        <f t="shared" ca="1" si="5"/>
        <v>1802487.8950475708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7472.5673571572925</v>
      </c>
      <c r="L99" s="444">
        <f t="shared" ca="1" si="3"/>
        <v>1800888.7330749079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-5839906.430063732</v>
      </c>
      <c r="C100" s="447">
        <f t="shared" si="0"/>
        <v>100747.55675784221</v>
      </c>
      <c r="D100" s="447">
        <f t="shared" ca="1" si="9"/>
        <v>-48898.158960960718</v>
      </c>
      <c r="E100" s="447">
        <f t="shared" ca="1" si="1"/>
        <v>-5989552.145782535</v>
      </c>
      <c r="F100" s="431"/>
      <c r="G100" s="459">
        <f t="shared" si="12"/>
        <v>8</v>
      </c>
      <c r="H100" s="459">
        <v>93</v>
      </c>
      <c r="I100" s="444">
        <f t="shared" ca="1" si="5"/>
        <v>1800888.7330749079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7465.9041822711988</v>
      </c>
      <c r="L100" s="444">
        <f t="shared" ca="1" si="3"/>
        <v>1799282.9079273588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-5989552.145782535</v>
      </c>
      <c r="C101" s="447">
        <f t="shared" si="0"/>
        <v>100747.55675784221</v>
      </c>
      <c r="D101" s="447">
        <f t="shared" ca="1" si="9"/>
        <v>-48898.158960960718</v>
      </c>
      <c r="E101" s="447">
        <f t="shared" ca="1" si="1"/>
        <v>-6139197.861501338</v>
      </c>
      <c r="F101" s="431"/>
      <c r="G101" s="459">
        <f t="shared" si="12"/>
        <v>8</v>
      </c>
      <c r="H101" s="459">
        <v>94</v>
      </c>
      <c r="I101" s="444">
        <f t="shared" ca="1" si="5"/>
        <v>1799282.9079273588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7459.2132441564099</v>
      </c>
      <c r="L101" s="444">
        <f t="shared" ca="1" si="3"/>
        <v>1797670.3918416949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-6139197.861501338</v>
      </c>
      <c r="C102" s="447">
        <f t="shared" si="0"/>
        <v>100747.55675784221</v>
      </c>
      <c r="D102" s="447">
        <f t="shared" ca="1" si="9"/>
        <v>-48898.158960960718</v>
      </c>
      <c r="E102" s="447">
        <f t="shared" ca="1" si="1"/>
        <v>-6288843.577220141</v>
      </c>
      <c r="F102" s="431"/>
      <c r="G102" s="459">
        <f t="shared" si="12"/>
        <v>8</v>
      </c>
      <c r="H102" s="459">
        <v>95</v>
      </c>
      <c r="I102" s="444">
        <f t="shared" ca="1" si="5"/>
        <v>1797670.3918416949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7452.4944271328104</v>
      </c>
      <c r="L102" s="444">
        <f t="shared" ca="1" si="3"/>
        <v>1796051.1569390076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-6288843.577220141</v>
      </c>
      <c r="C103" s="447">
        <f t="shared" si="0"/>
        <v>100747.55675784221</v>
      </c>
      <c r="D103" s="447">
        <f t="shared" ca="1" si="9"/>
        <v>-48898.158960960718</v>
      </c>
      <c r="E103" s="447">
        <f t="shared" ca="1" si="1"/>
        <v>-6438489.292938944</v>
      </c>
      <c r="F103" s="431"/>
      <c r="G103" s="459">
        <f t="shared" si="12"/>
        <v>8</v>
      </c>
      <c r="H103" s="459">
        <v>96</v>
      </c>
      <c r="I103" s="444">
        <f t="shared" ca="1" si="5"/>
        <v>1796051.1569390076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7445.7476150382799</v>
      </c>
      <c r="L103" s="444">
        <f t="shared" ca="1" si="3"/>
        <v>1794425.1752242255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-6438489.292938944</v>
      </c>
      <c r="C104" s="447">
        <f t="shared" si="0"/>
        <v>75560.667568381657</v>
      </c>
      <c r="D104" s="447">
        <f t="shared" ca="1" si="9"/>
        <v>-48898.158960960718</v>
      </c>
      <c r="E104" s="447">
        <f t="shared" ca="1" si="1"/>
        <v>-6562948.1194682866</v>
      </c>
      <c r="F104" s="431"/>
      <c r="G104" s="459">
        <f>G103+1</f>
        <v>9</v>
      </c>
      <c r="H104" s="459">
        <v>97</v>
      </c>
      <c r="I104" s="444">
        <f t="shared" ca="1" si="5"/>
        <v>1794425.1752242255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7438.9726912266897</v>
      </c>
      <c r="L104" s="444">
        <f t="shared" ca="1" si="3"/>
        <v>1792792.418585632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-6562948.1194682866</v>
      </c>
      <c r="C105" s="447">
        <f t="shared" si="0"/>
        <v>0</v>
      </c>
      <c r="D105" s="447">
        <f t="shared" ca="1" si="9"/>
        <v>-48898.158960960718</v>
      </c>
      <c r="E105" s="447">
        <f t="shared" ca="1" si="1"/>
        <v>-6611846.2784292474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1792792.418585632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7434.9866202325484</v>
      </c>
      <c r="L105" s="444">
        <f t="shared" ca="1" si="3"/>
        <v>1791831.7754760443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-6611846.2784292474</v>
      </c>
      <c r="C106" s="447">
        <f t="shared" si="0"/>
        <v>0</v>
      </c>
      <c r="D106" s="447">
        <f t="shared" ca="1" si="9"/>
        <v>-48898.158960960718</v>
      </c>
      <c r="E106" s="447">
        <f t="shared" ca="1" si="1"/>
        <v>-6660744.4373902082</v>
      </c>
      <c r="F106" s="431"/>
      <c r="G106" s="459">
        <f t="shared" si="13"/>
        <v>9</v>
      </c>
      <c r="H106" s="459">
        <v>99</v>
      </c>
      <c r="I106" s="444">
        <f t="shared" ca="1" si="5"/>
        <v>1791831.7754760443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7430.9839406092669</v>
      </c>
      <c r="L106" s="444">
        <f t="shared" ca="1" si="3"/>
        <v>1790867.1296868334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-6660744.4373902082</v>
      </c>
      <c r="C107" s="447">
        <f t="shared" si="0"/>
        <v>0</v>
      </c>
      <c r="D107" s="447">
        <f t="shared" ca="1" si="9"/>
        <v>-48898.158960960718</v>
      </c>
      <c r="E107" s="447">
        <f t="shared" ca="1" si="1"/>
        <v>-6709642.596351169</v>
      </c>
      <c r="F107" s="431"/>
      <c r="G107" s="459">
        <f t="shared" si="13"/>
        <v>9</v>
      </c>
      <c r="H107" s="459">
        <v>100</v>
      </c>
      <c r="I107" s="444">
        <f t="shared" ca="1" si="5"/>
        <v>1790867.1296868334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7426.9645831542211</v>
      </c>
      <c r="L107" s="444">
        <f t="shared" ca="1" si="3"/>
        <v>1789898.4645401675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-6709642.596351169</v>
      </c>
      <c r="C108" s="447">
        <f t="shared" si="0"/>
        <v>0</v>
      </c>
      <c r="D108" s="447">
        <f t="shared" ca="1" si="9"/>
        <v>-48898.158960960718</v>
      </c>
      <c r="E108" s="447">
        <f t="shared" ca="1" si="1"/>
        <v>-6758540.7553121299</v>
      </c>
      <c r="F108" s="431"/>
      <c r="G108" s="459">
        <f t="shared" si="13"/>
        <v>9</v>
      </c>
      <c r="H108" s="459">
        <v>101</v>
      </c>
      <c r="I108" s="444">
        <f t="shared" ca="1" si="5"/>
        <v>1789898.4645401675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7422.9284783764479</v>
      </c>
      <c r="L108" s="444">
        <f t="shared" ca="1" si="3"/>
        <v>1788925.7632887238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-6758540.7553121299</v>
      </c>
      <c r="C109" s="447">
        <f t="shared" si="0"/>
        <v>0</v>
      </c>
      <c r="D109" s="447">
        <f t="shared" ca="1" si="9"/>
        <v>-48898.158960960718</v>
      </c>
      <c r="E109" s="447">
        <f t="shared" ca="1" si="1"/>
        <v>-6807438.9142730907</v>
      </c>
      <c r="F109" s="431"/>
      <c r="G109" s="459">
        <f t="shared" si="13"/>
        <v>9</v>
      </c>
      <c r="H109" s="459">
        <v>102</v>
      </c>
      <c r="I109" s="444">
        <f t="shared" ca="1" si="5"/>
        <v>1788925.7632887238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7418.8755564954317</v>
      </c>
      <c r="L109" s="444">
        <f t="shared" ca="1" si="3"/>
        <v>1787949.0091153991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-6807438.9142730907</v>
      </c>
      <c r="C110" s="447">
        <f t="shared" si="0"/>
        <v>0</v>
      </c>
      <c r="D110" s="447">
        <f t="shared" ca="1" si="9"/>
        <v>-48898.158960960718</v>
      </c>
      <c r="E110" s="447">
        <f t="shared" ca="1" si="1"/>
        <v>-6856337.0732340515</v>
      </c>
      <c r="F110" s="431"/>
      <c r="G110" s="459">
        <f t="shared" si="13"/>
        <v>9</v>
      </c>
      <c r="H110" s="459">
        <v>103</v>
      </c>
      <c r="I110" s="444">
        <f t="shared" ca="1" si="5"/>
        <v>1787949.0091153991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7414.805747439912</v>
      </c>
      <c r="L110" s="444">
        <f t="shared" ca="1" si="3"/>
        <v>1786968.1851330188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-6856337.0732340515</v>
      </c>
      <c r="C111" s="447">
        <f t="shared" si="0"/>
        <v>0</v>
      </c>
      <c r="D111" s="447">
        <f t="shared" ca="1" si="9"/>
        <v>-48898.158960960718</v>
      </c>
      <c r="E111" s="447">
        <f t="shared" ca="1" si="1"/>
        <v>-6905235.2321950123</v>
      </c>
      <c r="F111" s="431"/>
      <c r="G111" s="459">
        <f t="shared" si="13"/>
        <v>9</v>
      </c>
      <c r="H111" s="459">
        <v>104</v>
      </c>
      <c r="I111" s="444">
        <f t="shared" ca="1" si="5"/>
        <v>1786968.1851330188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7410.7189808466601</v>
      </c>
      <c r="L111" s="444">
        <f t="shared" ca="1" si="3"/>
        <v>1785983.2743840453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-6905235.2321950123</v>
      </c>
      <c r="C112" s="447">
        <f t="shared" si="0"/>
        <v>0</v>
      </c>
      <c r="D112" s="447">
        <f t="shared" ca="1" si="9"/>
        <v>-48898.158960960718</v>
      </c>
      <c r="E112" s="447">
        <f t="shared" ca="1" si="1"/>
        <v>-6954133.3911559731</v>
      </c>
      <c r="F112" s="431"/>
      <c r="G112" s="459">
        <f t="shared" si="13"/>
        <v>9</v>
      </c>
      <c r="H112" s="459">
        <v>105</v>
      </c>
      <c r="I112" s="444">
        <f t="shared" ca="1" si="5"/>
        <v>1785983.2743840453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7406.6151860592709</v>
      </c>
      <c r="L112" s="444">
        <f t="shared" ca="1" si="3"/>
        <v>1784994.2598402845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-6954133.3911559731</v>
      </c>
      <c r="C113" s="447">
        <f t="shared" si="0"/>
        <v>0</v>
      </c>
      <c r="D113" s="447">
        <f t="shared" ca="1" si="9"/>
        <v>-48898.158960960718</v>
      </c>
      <c r="E113" s="447">
        <f t="shared" ca="1" si="1"/>
        <v>-7003031.5501169339</v>
      </c>
      <c r="F113" s="431"/>
      <c r="G113" s="459">
        <f t="shared" si="13"/>
        <v>9</v>
      </c>
      <c r="H113" s="459">
        <v>106</v>
      </c>
      <c r="I113" s="444">
        <f t="shared" ca="1" si="5"/>
        <v>1784994.2598402845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7402.494292126933</v>
      </c>
      <c r="L113" s="444">
        <f t="shared" ca="1" si="3"/>
        <v>1784001.1244025913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-7003031.5501169339</v>
      </c>
      <c r="C114" s="447">
        <f t="shared" si="0"/>
        <v>0</v>
      </c>
      <c r="D114" s="447">
        <f t="shared" ca="1" si="9"/>
        <v>-48898.158960960718</v>
      </c>
      <c r="E114" s="447">
        <f t="shared" ca="1" si="1"/>
        <v>-7051929.7090778947</v>
      </c>
      <c r="F114" s="431"/>
      <c r="G114" s="459">
        <f t="shared" si="13"/>
        <v>9</v>
      </c>
      <c r="H114" s="459">
        <v>107</v>
      </c>
      <c r="I114" s="444">
        <f t="shared" ca="1" si="5"/>
        <v>1784001.1244025913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7398.3562278032123</v>
      </c>
      <c r="L114" s="444">
        <f t="shared" ca="1" si="3"/>
        <v>1783003.8509005744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-7051929.7090778947</v>
      </c>
      <c r="C115" s="447">
        <f t="shared" si="0"/>
        <v>0</v>
      </c>
      <c r="D115" s="447">
        <f t="shared" ca="1" si="9"/>
        <v>-48898.158960960718</v>
      </c>
      <c r="E115" s="447">
        <f t="shared" ca="1" si="1"/>
        <v>-7100827.8680388555</v>
      </c>
      <c r="F115" s="431"/>
      <c r="G115" s="459">
        <f t="shared" si="13"/>
        <v>9</v>
      </c>
      <c r="H115" s="459">
        <v>108</v>
      </c>
      <c r="I115" s="444">
        <f t="shared" ca="1" si="5"/>
        <v>1783003.8509005744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7394.2009215448088</v>
      </c>
      <c r="L115" s="444">
        <f t="shared" ca="1" si="3"/>
        <v>1782002.422092299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-7100827.8680388555</v>
      </c>
      <c r="C116" s="447">
        <f t="shared" si="0"/>
        <v>0</v>
      </c>
      <c r="D116" s="447">
        <f t="shared" ca="1" si="9"/>
        <v>-48898.158960960718</v>
      </c>
      <c r="E116" s="447">
        <f t="shared" ca="1" si="1"/>
        <v>-7149726.0269998163</v>
      </c>
      <c r="F116" s="431"/>
      <c r="G116" s="459">
        <f>G115+1</f>
        <v>10</v>
      </c>
      <c r="H116" s="459">
        <v>109</v>
      </c>
      <c r="I116" s="444">
        <f t="shared" ca="1" si="5"/>
        <v>1782002.422092299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7390.0283015103296</v>
      </c>
      <c r="L116" s="444">
        <f t="shared" ca="1" si="3"/>
        <v>1780996.8206639891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-7149726.0269998163</v>
      </c>
      <c r="C117" s="447">
        <f t="shared" si="0"/>
        <v>0</v>
      </c>
      <c r="D117" s="447">
        <f t="shared" ca="1" si="9"/>
        <v>-48898.158960960718</v>
      </c>
      <c r="E117" s="447">
        <f t="shared" ca="1" si="1"/>
        <v>-7198624.1859607771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1780996.8206639891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7385.8382955590369</v>
      </c>
      <c r="L117" s="444">
        <f t="shared" ca="1" si="3"/>
        <v>1779987.0292297278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-7198624.1859607771</v>
      </c>
      <c r="C118" s="447">
        <f t="shared" si="0"/>
        <v>0</v>
      </c>
      <c r="D118" s="447">
        <f t="shared" ca="1" si="9"/>
        <v>-48898.158960960718</v>
      </c>
      <c r="E118" s="447">
        <f t="shared" ca="1" si="1"/>
        <v>-7247522.3449217379</v>
      </c>
      <c r="F118" s="431"/>
      <c r="G118" s="459">
        <f t="shared" si="14"/>
        <v>10</v>
      </c>
      <c r="H118" s="459">
        <v>111</v>
      </c>
      <c r="I118" s="444">
        <f t="shared" ca="1" si="5"/>
        <v>1779987.0292297278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7381.6308312496158</v>
      </c>
      <c r="L118" s="444">
        <f t="shared" ca="1" si="3"/>
        <v>1778973.0303311571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-7247522.3449217379</v>
      </c>
      <c r="C119" s="447">
        <f t="shared" si="0"/>
        <v>0</v>
      </c>
      <c r="D119" s="447">
        <f t="shared" ca="1" si="9"/>
        <v>-48898.158960960718</v>
      </c>
      <c r="E119" s="447">
        <f t="shared" ca="1" si="1"/>
        <v>-7296420.5038826987</v>
      </c>
      <c r="F119" s="431"/>
      <c r="G119" s="459">
        <f t="shared" si="14"/>
        <v>10</v>
      </c>
      <c r="H119" s="459">
        <v>112</v>
      </c>
      <c r="I119" s="444">
        <f t="shared" ca="1" si="5"/>
        <v>1778973.0303311571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7377.4058358389038</v>
      </c>
      <c r="L119" s="444">
        <f t="shared" ca="1" si="3"/>
        <v>1777954.806437176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-7296420.5038826987</v>
      </c>
      <c r="C120" s="447">
        <f t="shared" si="0"/>
        <v>0</v>
      </c>
      <c r="D120" s="447">
        <f t="shared" ca="1" si="9"/>
        <v>-48898.158960960718</v>
      </c>
      <c r="E120" s="447">
        <f t="shared" ca="1" si="1"/>
        <v>-7345318.6628436595</v>
      </c>
      <c r="F120" s="431"/>
      <c r="G120" s="459">
        <f t="shared" si="14"/>
        <v>10</v>
      </c>
      <c r="H120" s="459">
        <v>113</v>
      </c>
      <c r="I120" s="444">
        <f t="shared" ca="1" si="5"/>
        <v>1777954.806437176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7373.1632362806486</v>
      </c>
      <c r="L120" s="444">
        <f t="shared" ca="1" si="3"/>
        <v>1776932.3399436364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-7345318.6628436595</v>
      </c>
      <c r="C121" s="447">
        <f t="shared" si="0"/>
        <v>0</v>
      </c>
      <c r="D121" s="447">
        <f t="shared" ca="1" si="9"/>
        <v>-48898.158960960718</v>
      </c>
      <c r="E121" s="447">
        <f t="shared" ca="1" si="1"/>
        <v>-7394216.8218046203</v>
      </c>
      <c r="F121" s="431"/>
      <c r="G121" s="459">
        <f t="shared" si="14"/>
        <v>10</v>
      </c>
      <c r="H121" s="459">
        <v>114</v>
      </c>
      <c r="I121" s="444">
        <f t="shared" ca="1" si="5"/>
        <v>1776932.3399436364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7368.902959224235</v>
      </c>
      <c r="L121" s="444">
        <f t="shared" ca="1" si="3"/>
        <v>1775905.6131730406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-7394216.8218046203</v>
      </c>
      <c r="C122" s="447">
        <f t="shared" si="0"/>
        <v>0</v>
      </c>
      <c r="D122" s="447">
        <f t="shared" ca="1" si="9"/>
        <v>-48898.158960960718</v>
      </c>
      <c r="E122" s="447">
        <f t="shared" ca="1" si="1"/>
        <v>-7443114.9807655811</v>
      </c>
      <c r="F122" s="431"/>
      <c r="G122" s="459">
        <f t="shared" si="14"/>
        <v>10</v>
      </c>
      <c r="H122" s="459">
        <v>115</v>
      </c>
      <c r="I122" s="444">
        <f t="shared" ca="1" si="5"/>
        <v>1775905.6131730406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7364.6249310134181</v>
      </c>
      <c r="L122" s="444">
        <f t="shared" ca="1" si="3"/>
        <v>1774874.6083742338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-7443114.9807655811</v>
      </c>
      <c r="C123" s="447">
        <f t="shared" si="0"/>
        <v>0</v>
      </c>
      <c r="D123" s="447">
        <f t="shared" ca="1" si="9"/>
        <v>-48898.158960960718</v>
      </c>
      <c r="E123" s="447">
        <f t="shared" ca="1" si="1"/>
        <v>-7492013.1397265419</v>
      </c>
      <c r="F123" s="431"/>
      <c r="G123" s="459">
        <f t="shared" si="14"/>
        <v>10</v>
      </c>
      <c r="H123" s="459">
        <v>116</v>
      </c>
      <c r="I123" s="444">
        <f t="shared" ca="1" si="5"/>
        <v>1774874.6083742338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7360.3290776850563</v>
      </c>
      <c r="L123" s="444">
        <f t="shared" ca="1" si="3"/>
        <v>1773839.3077220987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-7492013.1397265419</v>
      </c>
      <c r="C124" s="447">
        <f t="shared" si="0"/>
        <v>0</v>
      </c>
      <c r="D124" s="447">
        <f t="shared" ca="1" si="9"/>
        <v>-48898.158960960718</v>
      </c>
      <c r="E124" s="447">
        <f t="shared" ca="1" si="1"/>
        <v>-7540911.2986875027</v>
      </c>
      <c r="F124" s="431"/>
      <c r="G124" s="459">
        <f t="shared" si="14"/>
        <v>10</v>
      </c>
      <c r="H124" s="459">
        <v>117</v>
      </c>
      <c r="I124" s="444">
        <f t="shared" ca="1" si="5"/>
        <v>1773839.3077220987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7356.0153249678269</v>
      </c>
      <c r="L124" s="444">
        <f t="shared" ca="1" si="3"/>
        <v>1772799.6933172464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-7540911.2986875027</v>
      </c>
      <c r="C125" s="447">
        <f t="shared" si="0"/>
        <v>0</v>
      </c>
      <c r="D125" s="447">
        <f t="shared" ca="1" si="9"/>
        <v>-48898.158960960718</v>
      </c>
      <c r="E125" s="447">
        <f t="shared" ca="1" si="1"/>
        <v>-7589809.4576484635</v>
      </c>
      <c r="F125" s="431"/>
      <c r="G125" s="459">
        <f t="shared" si="14"/>
        <v>10</v>
      </c>
      <c r="H125" s="459">
        <v>118</v>
      </c>
      <c r="I125" s="444">
        <f t="shared" ca="1" si="5"/>
        <v>1772799.6933172464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7351.6835982809425</v>
      </c>
      <c r="L125" s="444">
        <f t="shared" ca="1" si="3"/>
        <v>1771755.7471857071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-7589809.4576484635</v>
      </c>
      <c r="C126" s="447">
        <f t="shared" si="0"/>
        <v>0</v>
      </c>
      <c r="D126" s="447">
        <f t="shared" ca="1" si="9"/>
        <v>-48898.158960960718</v>
      </c>
      <c r="E126" s="447">
        <f t="shared" ca="1" si="1"/>
        <v>-7638707.6166094244</v>
      </c>
      <c r="F126" s="431"/>
      <c r="G126" s="459">
        <f t="shared" si="14"/>
        <v>10</v>
      </c>
      <c r="H126" s="459">
        <v>119</v>
      </c>
      <c r="I126" s="444">
        <f t="shared" ca="1" si="5"/>
        <v>1771755.7471857071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7347.3338227328622</v>
      </c>
      <c r="L126" s="444">
        <f t="shared" ca="1" si="3"/>
        <v>1770707.4512786197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-7638707.6166094244</v>
      </c>
      <c r="C127" s="447">
        <f t="shared" si="0"/>
        <v>0</v>
      </c>
      <c r="D127" s="447">
        <f t="shared" ca="1" si="9"/>
        <v>-48898.158960960718</v>
      </c>
      <c r="E127" s="447">
        <f t="shared" ca="1" si="1"/>
        <v>-7687605.7755703852</v>
      </c>
      <c r="F127" s="431"/>
      <c r="G127" s="459">
        <f t="shared" si="14"/>
        <v>10</v>
      </c>
      <c r="H127" s="459">
        <v>120</v>
      </c>
      <c r="I127" s="444">
        <f t="shared" ca="1" si="5"/>
        <v>1770707.4512786197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7342.9659231199967</v>
      </c>
      <c r="L127" s="444">
        <f t="shared" ca="1" si="3"/>
        <v>1769654.7874719196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-7687605.7755703852</v>
      </c>
      <c r="C128" s="447">
        <f t="shared" si="0"/>
        <v>0</v>
      </c>
      <c r="D128" s="447">
        <f t="shared" ca="1" si="9"/>
        <v>-48898.158960960718</v>
      </c>
      <c r="E128" s="447">
        <f t="shared" ca="1" si="1"/>
        <v>-7736503.934531346</v>
      </c>
      <c r="F128" s="431"/>
      <c r="G128" s="459">
        <f>G127+1</f>
        <v>11</v>
      </c>
      <c r="H128" s="459">
        <v>121</v>
      </c>
      <c r="I128" s="444">
        <f t="shared" ca="1" si="5"/>
        <v>1769654.7874719196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7338.5798239254136</v>
      </c>
      <c r="L128" s="444">
        <f t="shared" ca="1" si="3"/>
        <v>1768597.7375660248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-7736503.934531346</v>
      </c>
      <c r="C129" s="447">
        <f t="shared" si="0"/>
        <v>0</v>
      </c>
      <c r="D129" s="447">
        <f t="shared" ca="1" si="9"/>
        <v>-48898.158960960718</v>
      </c>
      <c r="E129" s="447">
        <f t="shared" ca="1" si="1"/>
        <v>-7785402.0934923068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1768597.7375660248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7334.1754493175204</v>
      </c>
      <c r="L129" s="444">
        <f t="shared" ca="1" si="3"/>
        <v>1767536.2832855221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-7785402.0934923068</v>
      </c>
      <c r="C130" s="447">
        <f t="shared" si="0"/>
        <v>0</v>
      </c>
      <c r="D130" s="447">
        <f t="shared" ca="1" si="9"/>
        <v>-48898.158960960718</v>
      </c>
      <c r="E130" s="447">
        <f t="shared" ca="1" si="1"/>
        <v>-7834300.2524532676</v>
      </c>
      <c r="F130" s="431"/>
      <c r="G130" s="459">
        <f t="shared" si="15"/>
        <v>11</v>
      </c>
      <c r="H130" s="459">
        <v>123</v>
      </c>
      <c r="I130" s="444">
        <f t="shared" ca="1" si="5"/>
        <v>1767536.2832855221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7329.7527231487584</v>
      </c>
      <c r="L130" s="444">
        <f t="shared" ca="1" si="3"/>
        <v>1766470.4062788507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-7834300.2524532676</v>
      </c>
      <c r="C131" s="447">
        <f t="shared" si="0"/>
        <v>0</v>
      </c>
      <c r="D131" s="447">
        <f t="shared" ca="1" si="9"/>
        <v>-48898.158960960718</v>
      </c>
      <c r="E131" s="447">
        <f t="shared" ca="1" si="1"/>
        <v>-7883198.4114142284</v>
      </c>
      <c r="F131" s="431"/>
      <c r="G131" s="459">
        <f t="shared" si="15"/>
        <v>11</v>
      </c>
      <c r="H131" s="459">
        <v>124</v>
      </c>
      <c r="I131" s="444">
        <f t="shared" ca="1" si="5"/>
        <v>1766470.4062788507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7325.3115689542947</v>
      </c>
      <c r="L131" s="444">
        <f t="shared" ca="1" si="3"/>
        <v>1765400.0881179848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-7883198.4114142284</v>
      </c>
      <c r="C132" s="447">
        <f t="shared" si="0"/>
        <v>0</v>
      </c>
      <c r="D132" s="447">
        <f t="shared" ca="1" si="9"/>
        <v>-48898.158960960718</v>
      </c>
      <c r="E132" s="447">
        <f t="shared" ca="1" si="1"/>
        <v>-7932096.5703751892</v>
      </c>
      <c r="F132" s="431"/>
      <c r="G132" s="459">
        <f t="shared" si="15"/>
        <v>11</v>
      </c>
      <c r="H132" s="459">
        <v>125</v>
      </c>
      <c r="I132" s="444">
        <f t="shared" ca="1" si="5"/>
        <v>1765400.0881179848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7320.8519099506857</v>
      </c>
      <c r="L132" s="444">
        <f t="shared" ca="1" si="3"/>
        <v>1764325.3102981152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-7932096.5703751892</v>
      </c>
      <c r="C133" s="447">
        <f t="shared" si="0"/>
        <v>0</v>
      </c>
      <c r="D133" s="447">
        <f t="shared" ca="1" si="9"/>
        <v>-48898.158960960718</v>
      </c>
      <c r="E133" s="447">
        <f t="shared" ca="1" si="1"/>
        <v>-7980994.72933615</v>
      </c>
      <c r="F133" s="431"/>
      <c r="G133" s="459">
        <f t="shared" si="15"/>
        <v>11</v>
      </c>
      <c r="H133" s="459">
        <v>126</v>
      </c>
      <c r="I133" s="444">
        <f t="shared" ca="1" si="5"/>
        <v>1764325.3102981152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7316.3736690345613</v>
      </c>
      <c r="L133" s="444">
        <f t="shared" ca="1" si="3"/>
        <v>1763246.0542373296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-7980994.72933615</v>
      </c>
      <c r="C134" s="447">
        <f t="shared" si="0"/>
        <v>0</v>
      </c>
      <c r="D134" s="447">
        <f t="shared" ca="1" si="9"/>
        <v>-48898.158960960718</v>
      </c>
      <c r="E134" s="447">
        <f t="shared" ca="1" si="1"/>
        <v>-8029892.8882971108</v>
      </c>
      <c r="F134" s="431"/>
      <c r="G134" s="459">
        <f t="shared" si="15"/>
        <v>11</v>
      </c>
      <c r="H134" s="459">
        <v>127</v>
      </c>
      <c r="I134" s="444">
        <f t="shared" ca="1" si="5"/>
        <v>1763246.0542373296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7311.8767687812897</v>
      </c>
      <c r="L134" s="444">
        <f t="shared" ca="1" si="3"/>
        <v>1762162.3012762908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-8029892.8882971108</v>
      </c>
      <c r="C135" s="447">
        <f t="shared" si="0"/>
        <v>0</v>
      </c>
      <c r="D135" s="447">
        <f t="shared" ca="1" si="9"/>
        <v>-48898.158960960718</v>
      </c>
      <c r="E135" s="447">
        <f t="shared" ca="1" si="1"/>
        <v>-8078791.0472580716</v>
      </c>
      <c r="F135" s="431"/>
      <c r="G135" s="459">
        <f t="shared" si="15"/>
        <v>11</v>
      </c>
      <c r="H135" s="459">
        <v>128</v>
      </c>
      <c r="I135" s="444">
        <f t="shared" ca="1" si="5"/>
        <v>1762162.3012762908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7307.3611314436275</v>
      </c>
      <c r="L135" s="444">
        <f t="shared" ca="1" si="3"/>
        <v>1761074.0326779142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-8078791.0472580716</v>
      </c>
      <c r="C136" s="447">
        <f t="shared" si="0"/>
        <v>0</v>
      </c>
      <c r="D136" s="447">
        <f t="shared" ca="1" si="9"/>
        <v>-48898.158960960718</v>
      </c>
      <c r="E136" s="447">
        <f t="shared" ca="1" si="1"/>
        <v>-8127689.2062190324</v>
      </c>
      <c r="F136" s="431"/>
      <c r="G136" s="459">
        <f t="shared" si="15"/>
        <v>11</v>
      </c>
      <c r="H136" s="459">
        <v>129</v>
      </c>
      <c r="I136" s="444">
        <f t="shared" ca="1" si="5"/>
        <v>1761074.0326779142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7302.8266789503905</v>
      </c>
      <c r="L136" s="444">
        <f t="shared" ca="1" si="3"/>
        <v>1759981.2296270444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1759981.2296270444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7298.2733329051016</v>
      </c>
      <c r="L137" s="444">
        <f t="shared" ca="1" si="3"/>
        <v>1758883.8732301292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1758883.8732301292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7293.7010145846198</v>
      </c>
      <c r="L138" s="444">
        <f t="shared" ca="1" si="3"/>
        <v>1757781.9445148937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1757781.9445148937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7289.1096449378065</v>
      </c>
      <c r="L139" s="444">
        <f t="shared" ca="1" si="3"/>
        <v>1756675.4244300113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1756675.4244300113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7284.4991445841297</v>
      </c>
      <c r="L140" s="444">
        <f t="shared" ca="1" si="3"/>
        <v>1755564.2938447753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1755564.2938447753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7279.8694338123132</v>
      </c>
      <c r="L141" s="444">
        <f t="shared" ca="1" si="3"/>
        <v>1754448.5335487674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1754448.5335487674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7275.2204325789471</v>
      </c>
      <c r="L142" s="444">
        <f t="shared" ca="1" si="3"/>
        <v>1753328.1242515263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1753328.1242515263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7270.5520605071088</v>
      </c>
      <c r="L143" s="444">
        <f t="shared" ca="1" si="3"/>
        <v>1752203.0465822131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1752203.0465822131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7265.8642368849705</v>
      </c>
      <c r="L144" s="444">
        <f t="shared" ca="1" si="3"/>
        <v>1751073.2810892779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1751073.2810892779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7261.1568806644063</v>
      </c>
      <c r="L145" s="444">
        <f t="shared" ca="1" si="3"/>
        <v>1749938.8082401222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1749938.8082401222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7256.4299104595902</v>
      </c>
      <c r="L146" s="444">
        <f t="shared" ca="1" si="3"/>
        <v>1748799.6084207615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1748799.6084207615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7251.6832445455884</v>
      </c>
      <c r="L147" s="444">
        <f t="shared" ca="1" si="3"/>
        <v>1747655.6619354868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1747655.6619354868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7246.9168008569441</v>
      </c>
      <c r="L148" s="444">
        <f t="shared" ca="1" si="3"/>
        <v>1746506.9490065237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1746506.9490065237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7242.1304969862649</v>
      </c>
      <c r="L149" s="444">
        <f t="shared" ca="1" si="3"/>
        <v>1745353.4497736897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1745353.4497736897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7237.3242501827899</v>
      </c>
      <c r="L150" s="444">
        <f t="shared" ca="1" si="3"/>
        <v>1744195.1442940524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1744195.1442940524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7232.4979773509676</v>
      </c>
      <c r="L151" s="444">
        <f t="shared" ca="1" si="3"/>
        <v>1743032.0125415833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1743032.0125415833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7227.6515950490129</v>
      </c>
      <c r="L152" s="444">
        <f t="shared" ca="1" si="3"/>
        <v>1741864.0344068122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1741864.0344068122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7222.7850194874673</v>
      </c>
      <c r="L153" s="444">
        <f t="shared" ca="1" si="3"/>
        <v>1740691.1896964794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1740691.1896964794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7217.8981665277461</v>
      </c>
      <c r="L154" s="444">
        <f t="shared" ca="1" si="3"/>
        <v>1739513.4581331869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1739513.4581331869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7212.9909516806947</v>
      </c>
      <c r="L155" s="444">
        <f t="shared" ca="1" si="3"/>
        <v>1738330.8193550473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1738330.8193550473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7208.063290105114</v>
      </c>
      <c r="L156" s="444">
        <f t="shared" ca="1" si="3"/>
        <v>1737143.2529153323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1737143.2529153323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7203.1150966062996</v>
      </c>
      <c r="L157" s="444">
        <f t="shared" ca="1" si="3"/>
        <v>1735950.7382821185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1735950.7382821185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7198.1462856345761</v>
      </c>
      <c r="L158" s="444">
        <f t="shared" ca="1" si="3"/>
        <v>1734753.2548379328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1734753.2548379328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7193.1567712838023</v>
      </c>
      <c r="L159" s="444">
        <f t="shared" ca="1" si="3"/>
        <v>1733550.7818793964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1733550.7818793964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7188.146467289901</v>
      </c>
      <c r="L160" s="444">
        <f t="shared" ca="1" si="3"/>
        <v>1732343.2986168661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1732343.2986168661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7183.1152870293581</v>
      </c>
      <c r="L161" s="444">
        <f t="shared" ca="1" si="3"/>
        <v>1731130.7841740754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1731130.7841740754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7178.0631435177311</v>
      </c>
      <c r="L162" s="444">
        <f t="shared" ca="1" si="3"/>
        <v>1729913.217587773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1729913.217587773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7172.9899494081355</v>
      </c>
      <c r="L163" s="444">
        <f t="shared" ca="1" si="3"/>
        <v>1728690.577807361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1728690.577807361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7167.8956169897529</v>
      </c>
      <c r="L164" s="444">
        <f t="shared" ca="1" si="3"/>
        <v>1727462.8436945307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1727462.8436945307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7162.7800581862948</v>
      </c>
      <c r="L165" s="444">
        <f t="shared" ca="1" si="3"/>
        <v>1726229.9940228967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1726229.9940228967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7157.6431845544857</v>
      </c>
      <c r="L166" s="444">
        <f t="shared" ca="1" si="3"/>
        <v>1724992.0074776311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1724992.0074776311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7152.4849072825455</v>
      </c>
      <c r="L167" s="444">
        <f t="shared" ca="1" si="3"/>
        <v>1723748.8626550934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1723748.8626550934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7147.3051371886386</v>
      </c>
      <c r="L168" s="444">
        <f t="shared" ca="1" si="3"/>
        <v>1722500.5380624619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1722500.5380624619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7142.1037847193402</v>
      </c>
      <c r="L169" s="444">
        <f t="shared" ca="1" si="3"/>
        <v>1721247.012117361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1721247.012117361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7136.880759948087</v>
      </c>
      <c r="L170" s="444">
        <f t="shared" ca="1" si="3"/>
        <v>1719988.2631474889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1719988.2631474889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7131.6359725736211</v>
      </c>
      <c r="L171" s="444">
        <f t="shared" ca="1" si="3"/>
        <v>1718724.2693902424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1718724.2693902424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7126.3693319184258</v>
      </c>
      <c r="L172" s="444">
        <f t="shared" ca="1" si="3"/>
        <v>1717455.0089923406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1717455.0089923406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7121.0807469271685</v>
      </c>
      <c r="L173" s="444">
        <f t="shared" ca="1" si="3"/>
        <v>1716180.4600094475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1716180.4600094475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7115.7701261651137</v>
      </c>
      <c r="L174" s="444">
        <f t="shared" ca="1" si="3"/>
        <v>1714900.6004057925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1714900.6004057925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7110.4373778165509</v>
      </c>
      <c r="L175" s="444">
        <f t="shared" ca="1" si="3"/>
        <v>1713615.4080537888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1713615.4080537888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7105.0824096832039</v>
      </c>
      <c r="L176" s="444">
        <f t="shared" ca="1" si="3"/>
        <v>1712324.8607336518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1712324.8607336518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7099.7051291826319</v>
      </c>
      <c r="L177" s="444">
        <f t="shared" ca="1" si="3"/>
        <v>1711028.9361330143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1711028.9361330143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7094.3054433466423</v>
      </c>
      <c r="L178" s="444">
        <f t="shared" ca="1" si="3"/>
        <v>1709727.6118465408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1709727.6118465408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7088.8832588196692</v>
      </c>
      <c r="L179" s="444">
        <f t="shared" ca="1" si="3"/>
        <v>1708420.8653755402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1708420.8653755402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7083.4384818571671</v>
      </c>
      <c r="L180" s="444">
        <f t="shared" ca="1" si="3"/>
        <v>1707108.6741275771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1707108.6741275771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7077.9710183239868</v>
      </c>
      <c r="L181" s="444">
        <f t="shared" ca="1" si="3"/>
        <v>1705791.0154160808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1705791.0154160808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7072.4807736927523</v>
      </c>
      <c r="L182" s="444">
        <f t="shared" ca="1" si="3"/>
        <v>1704467.8664599534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1704467.8664599534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7066.9676530422212</v>
      </c>
      <c r="L183" s="444">
        <f t="shared" ca="1" si="3"/>
        <v>1703139.2043831754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1703139.2043831754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7061.4315610556469</v>
      </c>
      <c r="L184" s="444">
        <f t="shared" ca="1" si="3"/>
        <v>1701805.0062144108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1701805.0062144108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7055.8724020191285</v>
      </c>
      <c r="L185" s="444">
        <f t="shared" ca="1" si="3"/>
        <v>1700465.2488866097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1700465.2488866097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7050.2900798199562</v>
      </c>
      <c r="L186" s="444">
        <f t="shared" ca="1" si="3"/>
        <v>1699119.9092366095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1699119.9092366095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7044.6844979449543</v>
      </c>
      <c r="L187" s="444">
        <f t="shared" ca="1" si="3"/>
        <v>1697768.9640047343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1697768.9640047343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7039.0555594788084</v>
      </c>
      <c r="L188" s="444">
        <f t="shared" ca="1" si="3"/>
        <v>1696412.3898343928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1696412.3898343928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7033.4031671023868</v>
      </c>
      <c r="L189" s="444">
        <f t="shared" ca="1" si="3"/>
        <v>1695050.1632716751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1695050.1632716751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7027.7272230910621</v>
      </c>
      <c r="L190" s="444">
        <f t="shared" ca="1" si="3"/>
        <v>1693682.260764946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1693682.260764946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7022.0276293130255</v>
      </c>
      <c r="L191" s="444">
        <f t="shared" ca="1" si="3"/>
        <v>1692308.6586644389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1692308.6586644389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7016.3042872275773</v>
      </c>
      <c r="L192" s="444">
        <f t="shared" ca="1" si="3"/>
        <v>1690929.3332218463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1690929.3332218463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7010.5570978834412</v>
      </c>
      <c r="L193" s="444">
        <f t="shared" ca="1" si="3"/>
        <v>1689544.2605899095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1689544.2605899095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7004.7859619170385</v>
      </c>
      <c r="L194" s="444">
        <f t="shared" ca="1" si="3"/>
        <v>1688153.4168220065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1688153.4168220065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6998.9907795507752</v>
      </c>
      <c r="L195" s="444">
        <f t="shared" ca="1" si="3"/>
        <v>1686756.777871737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1686756.777871737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6993.1714505913196</v>
      </c>
      <c r="L196" s="444">
        <f t="shared" ca="1" si="3"/>
        <v>1685354.3195925083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1685354.3195925083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6987.3278744278668</v>
      </c>
      <c r="L197" s="444">
        <f t="shared" ca="1" si="3"/>
        <v>1683946.017737116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1683946.017737116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6981.4599500304003</v>
      </c>
      <c r="L198" s="444">
        <f t="shared" ca="1" si="3"/>
        <v>1682531.8479573261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1682531.8479573261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6975.56757594794</v>
      </c>
      <c r="L199" s="444">
        <f t="shared" ca="1" si="3"/>
        <v>1681111.7858034538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1681111.7858034538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6969.6506503068067</v>
      </c>
      <c r="L200" s="444">
        <f t="shared" ca="1" si="3"/>
        <v>1679685.8067239404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1679685.8067239404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6963.7090708088344</v>
      </c>
      <c r="L201" s="444">
        <f t="shared" ca="1" si="3"/>
        <v>1678253.886064929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1678253.886064929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6957.7427347296189</v>
      </c>
      <c r="L202" s="444">
        <f t="shared" ca="1" si="3"/>
        <v>1676815.9990698383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1676815.9990698383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6951.751538916742</v>
      </c>
      <c r="L203" s="444">
        <f t="shared" ca="1" si="3"/>
        <v>1675372.1208789349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1675372.1208789349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6945.7353797879778</v>
      </c>
      <c r="L204" s="444">
        <f t="shared" ca="1" si="3"/>
        <v>1673922.2265289028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1673922.2265289028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6939.6941533295103</v>
      </c>
      <c r="L205" s="444">
        <f t="shared" ca="1" si="3"/>
        <v>1672466.2909524122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1672466.2909524122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6933.6277550941331</v>
      </c>
      <c r="L206" s="444">
        <f t="shared" ca="1" si="3"/>
        <v>1671004.2889776861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1671004.2889776861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6927.5360801994402</v>
      </c>
      <c r="L207" s="444">
        <f t="shared" ca="1" si="3"/>
        <v>1669536.1953280654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1669536.1953280654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6921.4190233260215</v>
      </c>
      <c r="L208" s="444">
        <f t="shared" ca="1" si="3"/>
        <v>1668061.9846215714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1668061.9846215714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6915.2764787156302</v>
      </c>
      <c r="L209" s="444">
        <f t="shared" ca="1" si="3"/>
        <v>1666581.6313704669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1666581.6313704669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6909.1083401693613</v>
      </c>
      <c r="L210" s="444">
        <f t="shared" ca="1" si="3"/>
        <v>1665095.109980816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1665095.109980816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6902.9145010458169</v>
      </c>
      <c r="L211" s="444">
        <f t="shared" ca="1" si="3"/>
        <v>1663602.3947520417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1663602.3947520417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6896.6948542592563</v>
      </c>
      <c r="L212" s="444">
        <f t="shared" ca="1" si="3"/>
        <v>1662103.4598764807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1662103.4598764807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6890.4492922777526</v>
      </c>
      <c r="L213" s="444">
        <f t="shared" ca="1" si="3"/>
        <v>1660598.2794389382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1660598.2794389382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6884.1777071213255</v>
      </c>
      <c r="L214" s="444">
        <f t="shared" ca="1" si="3"/>
        <v>1659086.8274162393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1659086.8274162393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6877.8799903600793</v>
      </c>
      <c r="L215" s="444">
        <f t="shared" ca="1" si="3"/>
        <v>1657569.0776767791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1657569.0776767791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6871.5560331123288</v>
      </c>
      <c r="L216" s="444">
        <f t="shared" ca="1" si="3"/>
        <v>1656045.0039800713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1656045.0039800713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6865.2057260427127</v>
      </c>
      <c r="L217" s="444">
        <f t="shared" ca="1" si="3"/>
        <v>1654514.5799762937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1654514.5799762937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6858.8289593603067</v>
      </c>
      <c r="L218" s="444">
        <f t="shared" ca="1" si="3"/>
        <v>1652977.7792058338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1652977.7792058338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6852.4256228167224</v>
      </c>
      <c r="L219" s="444">
        <f t="shared" ca="1" si="3"/>
        <v>1651434.5750988303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1651434.5750988303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6845.99560570421</v>
      </c>
      <c r="L220" s="444">
        <f t="shared" ca="1" si="3"/>
        <v>1649884.9409747142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1649884.9409747142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6839.5387968537252</v>
      </c>
      <c r="L221" s="444">
        <f t="shared" ca="1" si="3"/>
        <v>1648328.8500417478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1648328.8500417478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6833.0550846330325</v>
      </c>
      <c r="L222" s="444">
        <f t="shared" ca="1" si="3"/>
        <v>1646766.2753965606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1646766.2753965606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6826.5443569447525</v>
      </c>
      <c r="L223" s="444">
        <f t="shared" ca="1" si="3"/>
        <v>1645197.1900236851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1645197.1900236851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6820.0065012244368</v>
      </c>
      <c r="L224" s="444">
        <f t="shared" ca="1" si="3"/>
        <v>1643621.5667950893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1643621.5667950893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6813.4414044386212</v>
      </c>
      <c r="L225" s="444">
        <f t="shared" ca="1" si="3"/>
        <v>1642039.3784697077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1642039.3784697077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6806.8489530828656</v>
      </c>
      <c r="L226" s="444">
        <f t="shared" ca="1" si="3"/>
        <v>1640450.5976929704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1640450.5976929704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6800.2290331797922</v>
      </c>
      <c r="L227" s="444">
        <f t="shared" ca="1" si="3"/>
        <v>1638855.1969963301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1638855.1969963301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6793.5815302771243</v>
      </c>
      <c r="L228" s="444">
        <f t="shared" ca="1" si="3"/>
        <v>1637253.148796787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1637253.148796787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6786.9063294456946</v>
      </c>
      <c r="L229" s="444">
        <f t="shared" ca="1" si="3"/>
        <v>1635644.4253964126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1635644.4253964126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6780.2033152774684</v>
      </c>
      <c r="L230" s="444">
        <f t="shared" ca="1" si="3"/>
        <v>1634028.99898187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1634028.99898187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6773.4723718835412</v>
      </c>
      <c r="L231" s="444">
        <f t="shared" ca="1" si="3"/>
        <v>1632406.8416239333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1632406.8416239333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6766.7133828921378</v>
      </c>
      <c r="L232" s="444">
        <f t="shared" ca="1" si="3"/>
        <v>1630777.9252770052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1630777.9252770052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6759.9262314466041</v>
      </c>
      <c r="L233" s="444">
        <f t="shared" ca="1" si="3"/>
        <v>1629142.2217786317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1629142.2217786317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6753.1108002033807</v>
      </c>
      <c r="L234" s="444">
        <f t="shared" ca="1" si="3"/>
        <v>1627499.7028490149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1627499.7028490149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6746.2669713299774</v>
      </c>
      <c r="L235" s="444">
        <f t="shared" ca="1" si="3"/>
        <v>1625850.3400905246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1625850.3400905246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6739.3946265029354</v>
      </c>
      <c r="L236" s="444">
        <f t="shared" ca="1" si="3"/>
        <v>1624194.1049872073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1624194.1049872073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6732.4936469057793</v>
      </c>
      <c r="L237" s="444">
        <f t="shared" ca="1" si="3"/>
        <v>1622530.9689042929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1622530.9689042929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6725.5639132269698</v>
      </c>
      <c r="L238" s="444">
        <f t="shared" ca="1" si="3"/>
        <v>1620860.9030876998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1620860.9030876998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6718.6053056578312</v>
      </c>
      <c r="L239" s="444">
        <f t="shared" ca="1" si="3"/>
        <v>1619183.8786635373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1619183.8786635373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6711.617703890488</v>
      </c>
      <c r="L240" s="444">
        <f t="shared" ca="1" si="3"/>
        <v>1617499.8666376076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1617499.8666376076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6704.6009871157803</v>
      </c>
      <c r="L241" s="444">
        <f t="shared" ca="1" si="3"/>
        <v>1615808.8378949033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1615808.8378949033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6697.5550340211794</v>
      </c>
      <c r="L242" s="444">
        <f t="shared" ca="1" si="3"/>
        <v>1614110.7631991042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1614110.7631991042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6690.4797227886838</v>
      </c>
      <c r="L243" s="444">
        <f t="shared" ca="1" si="3"/>
        <v>1612405.6131920728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1612405.6131920728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6683.3749310927196</v>
      </c>
      <c r="L244" s="444">
        <f t="shared" ca="1" si="3"/>
        <v>1610693.3583933453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1610693.3583933453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6676.240536098021</v>
      </c>
      <c r="L245" s="444">
        <f t="shared" ca="1" si="3"/>
        <v>1608973.9691996232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1608973.9691996232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6669.0764144575123</v>
      </c>
      <c r="L246" s="444">
        <f t="shared" ca="1" si="3"/>
        <v>1607247.4158842606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1607247.4158842606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6661.8824423101678</v>
      </c>
      <c r="L247" s="444">
        <f t="shared" ca="1" si="3"/>
        <v>1605513.6685967506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1605513.6685967506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6654.6584952788762</v>
      </c>
      <c r="L248" s="444">
        <f t="shared" ca="1" si="3"/>
        <v>1603772.6973622092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1603772.6973622092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6647.4044484682872</v>
      </c>
      <c r="L249" s="444">
        <f t="shared" ca="1" si="3"/>
        <v>1602024.4720808573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1602024.4720808573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6640.1201764626539</v>
      </c>
      <c r="L250" s="444">
        <f t="shared" ca="1" si="3"/>
        <v>1600268.9625274998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1600268.9625274998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6632.8055533236648</v>
      </c>
      <c r="L251" s="444">
        <f t="shared" ca="1" si="3"/>
        <v>1598506.1383510032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1598506.1383510032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6625.4604525882623</v>
      </c>
      <c r="L252" s="444">
        <f t="shared" ca="1" si="3"/>
        <v>1596735.9690737713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1596735.9690737713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6618.0847472664627</v>
      </c>
      <c r="L253" s="444">
        <f t="shared" ca="1" si="3"/>
        <v>1594958.4240912176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1594958.4240912176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6610.6783098391561</v>
      </c>
      <c r="L254" s="444">
        <f t="shared" ca="1" si="3"/>
        <v>1593173.4726712366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1593173.4726712366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6603.2410122559013</v>
      </c>
      <c r="L255" s="444">
        <f t="shared" ca="1" si="3"/>
        <v>1591381.0839536723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1591381.0839536723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6595.7727259327175</v>
      </c>
      <c r="L256" s="444">
        <f t="shared" ca="1" si="3"/>
        <v>1589581.2269497849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1589581.2269497849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6588.2733217498526</v>
      </c>
      <c r="L257" s="444">
        <f t="shared" ca="1" si="3"/>
        <v>1587773.8705417146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1587773.8705417146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6580.7426700495598</v>
      </c>
      <c r="L258" s="444">
        <f t="shared" ca="1" si="3"/>
        <v>1585958.9834819441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1585958.9834819441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6573.1806406338492</v>
      </c>
      <c r="L259" s="444">
        <f t="shared" ca="1" si="3"/>
        <v>1584136.5343927578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1584136.5343927578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6565.5871027622397</v>
      </c>
      <c r="L260" s="444">
        <f t="shared" ca="1" si="3"/>
        <v>1582306.4917656998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1582306.4917656998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6557.9619251494987</v>
      </c>
      <c r="L261" s="444">
        <f t="shared" ca="1" si="3"/>
        <v>1580468.8239610291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1580468.8239610291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6550.3049759633705</v>
      </c>
      <c r="L262" s="444">
        <f t="shared" ca="1" si="3"/>
        <v>1578623.4992071723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1578623.4992071723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6542.6161228223009</v>
      </c>
      <c r="L263" s="444">
        <f t="shared" ref="L263:L517" ca="1" si="28">I263-J263+K263</f>
        <v>1576770.4856001744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1576770.4856001744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6534.8952327931429</v>
      </c>
      <c r="L264" s="444">
        <f t="shared" ca="1" si="28"/>
        <v>1574909.7511031474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1574909.7511031474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6527.1421723888634</v>
      </c>
      <c r="L265" s="444">
        <f t="shared" ca="1" si="28"/>
        <v>1573041.2635457162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1573041.2635457162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6519.3568075662333</v>
      </c>
      <c r="L266" s="444">
        <f t="shared" ca="1" si="28"/>
        <v>1571164.9906234622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1571164.9906234622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6511.5390037235084</v>
      </c>
      <c r="L267" s="444">
        <f t="shared" ca="1" si="28"/>
        <v>1569280.8998973656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1569280.8998973656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6503.6886256981061</v>
      </c>
      <c r="L268" s="444">
        <f t="shared" ca="1" si="28"/>
        <v>1567388.9587932436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1567388.9587932436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6495.805537764264</v>
      </c>
      <c r="L269" s="444">
        <f t="shared" ca="1" si="28"/>
        <v>1565489.1346011877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1565489.1346011877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6487.8896036306978</v>
      </c>
      <c r="L270" s="444">
        <f t="shared" ca="1" si="28"/>
        <v>1563581.3944749981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1563581.3944749981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6479.9406864382418</v>
      </c>
      <c r="L271" s="444">
        <f t="shared" ca="1" si="28"/>
        <v>1561665.7054316162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1561665.7054316162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6471.9586487574834</v>
      </c>
      <c r="L272" s="444">
        <f t="shared" ca="1" si="28"/>
        <v>1559742.0343505535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1559742.0343505535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6463.9433525863888</v>
      </c>
      <c r="L273" s="444">
        <f t="shared" ca="1" si="28"/>
        <v>1557810.3479733197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1557810.3479733197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6455.894659347915</v>
      </c>
      <c r="L274" s="444">
        <f t="shared" ca="1" si="28"/>
        <v>1555870.6129028474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1555870.6129028474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6447.8124298876128</v>
      </c>
      <c r="L275" s="444">
        <f t="shared" ca="1" si="28"/>
        <v>1553922.7956029149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1553922.7956029149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6439.6965244712283</v>
      </c>
      <c r="L276" s="444">
        <f t="shared" ca="1" si="28"/>
        <v>1551966.862397566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1551966.862397566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6431.5468027822744</v>
      </c>
      <c r="L277" s="444">
        <f t="shared" ca="1" si="28"/>
        <v>1550002.779470528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1550002.779470528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6423.3631239196156</v>
      </c>
      <c r="L278" s="444">
        <f t="shared" ca="1" si="28"/>
        <v>1548030.5128646274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1548030.5128646274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6415.1453463950302</v>
      </c>
      <c r="L279" s="444">
        <f t="shared" ca="1" si="28"/>
        <v>1546050.0284812022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1546050.0284812022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6406.8933281307582</v>
      </c>
      <c r="L280" s="444">
        <f t="shared" ca="1" si="28"/>
        <v>1544061.2920795127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1544061.2920795127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6398.6069264570524</v>
      </c>
      <c r="L281" s="444">
        <f t="shared" ca="1" si="28"/>
        <v>1542064.2692761496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1542064.2692761496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6390.2859981097054</v>
      </c>
      <c r="L282" s="444">
        <f t="shared" ca="1" si="28"/>
        <v>1540058.9255444391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1540058.9255444391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6381.9303992275791</v>
      </c>
      <c r="L283" s="444">
        <f t="shared" ca="1" si="28"/>
        <v>1538045.2262138466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1538045.2262138466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6373.5399853501103</v>
      </c>
      <c r="L284" s="444">
        <f t="shared" ca="1" si="28"/>
        <v>1536023.1364693765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1536023.1364693765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6365.1146114148178</v>
      </c>
      <c r="L285" s="444">
        <f t="shared" ca="1" si="28"/>
        <v>1533992.6213509711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1533992.6213509711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6356.6541317547953</v>
      </c>
      <c r="L286" s="444">
        <f t="shared" ca="1" si="28"/>
        <v>1531953.6457529056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1531953.6457529056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6348.1584000961893</v>
      </c>
      <c r="L287" s="444">
        <f t="shared" ca="1" si="28"/>
        <v>1529906.1744231817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1529906.1744231817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6339.6272695556727</v>
      </c>
      <c r="L288" s="444">
        <f t="shared" ca="1" si="28"/>
        <v>1527850.1719629171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1527850.1719629171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6331.0605926379039</v>
      </c>
      <c r="L289" s="444">
        <f t="shared" ca="1" si="28"/>
        <v>1525785.6028257348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1525785.6028257348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6322.4582212329769</v>
      </c>
      <c r="L290" s="444">
        <f t="shared" ca="1" si="28"/>
        <v>1523712.4313171476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1523712.4313171476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6313.8200066138643</v>
      </c>
      <c r="L291" s="444">
        <f t="shared" ca="1" si="28"/>
        <v>1521630.6215939412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1521630.6215939412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6305.145799433838</v>
      </c>
      <c r="L292" s="444">
        <f t="shared" ca="1" si="28"/>
        <v>1519540.1376635549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1519540.1376635549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6296.4354497238946</v>
      </c>
      <c r="L293" s="444">
        <f t="shared" ca="1" si="28"/>
        <v>1517440.9433834585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1517440.9433834585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6287.6888068901599</v>
      </c>
      <c r="L294" s="444">
        <f t="shared" ca="1" si="28"/>
        <v>1515333.0024605284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1515333.0024605284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6278.9057197112843</v>
      </c>
      <c r="L295" s="444">
        <f t="shared" ca="1" si="28"/>
        <v>1513216.2784504194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1513216.2784504194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6270.0860363358297</v>
      </c>
      <c r="L296" s="444">
        <f t="shared" ca="1" si="28"/>
        <v>1511090.7347569352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1511090.7347569352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6261.2296042796461</v>
      </c>
      <c r="L297" s="444">
        <f t="shared" ca="1" si="28"/>
        <v>1508956.3346313946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1508956.3346313946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6252.3362704232268</v>
      </c>
      <c r="L298" s="444">
        <f t="shared" ca="1" si="28"/>
        <v>1506813.0411719976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1506813.0411719976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6243.4058810090719</v>
      </c>
      <c r="L299" s="444">
        <f t="shared" ca="1" si="28"/>
        <v>1504660.8173231864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1504660.8173231864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6234.4382816390262</v>
      </c>
      <c r="L300" s="444">
        <f t="shared" ca="1" si="28"/>
        <v>1502499.6258750053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1502499.6258750053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6225.4333172716042</v>
      </c>
      <c r="L301" s="444">
        <f t="shared" ca="1" si="28"/>
        <v>1500329.4294624566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1500329.4294624566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6216.3908322193183</v>
      </c>
      <c r="L302" s="444">
        <f t="shared" ca="1" si="28"/>
        <v>1498150.1905648557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1498150.1905648557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6207.310670145981</v>
      </c>
      <c r="L303" s="444">
        <f t="shared" ca="1" si="28"/>
        <v>1495961.8715051815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1495961.8715051815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6198.1926740640056</v>
      </c>
      <c r="L304" s="444">
        <f t="shared" ca="1" si="28"/>
        <v>1493764.4344494254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1493764.4344494254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6189.0366863316885</v>
      </c>
      <c r="L305" s="444">
        <f t="shared" ca="1" si="28"/>
        <v>1491557.841405937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1491557.841405937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6179.8425486504866</v>
      </c>
      <c r="L306" s="444">
        <f t="shared" ca="1" si="28"/>
        <v>1489342.0542247673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1489342.0542247673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6170.6101020622791</v>
      </c>
      <c r="L307" s="444">
        <f t="shared" ca="1" si="28"/>
        <v>1487117.0345970094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1487117.0345970094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6161.3391869466213</v>
      </c>
      <c r="L308" s="444">
        <f t="shared" ca="1" si="28"/>
        <v>1484882.7440541359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1484882.7440541359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6152.0296430179824</v>
      </c>
      <c r="L309" s="444">
        <f t="shared" ca="1" si="28"/>
        <v>1482639.1439673337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1482639.1439673337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6142.681309322973</v>
      </c>
      <c r="L310" s="444">
        <f t="shared" ca="1" si="28"/>
        <v>1480386.1955468366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1480386.1955468366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6133.294024237568</v>
      </c>
      <c r="L311" s="444">
        <f t="shared" ca="1" si="28"/>
        <v>1478123.8598412541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1478123.8598412541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6123.8676254643078</v>
      </c>
      <c r="L312" s="444">
        <f t="shared" ca="1" si="28"/>
        <v>1475852.0977368981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1475852.0977368981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6114.4019500294917</v>
      </c>
      <c r="L313" s="444">
        <f t="shared" ca="1" si="28"/>
        <v>1473570.8699571074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1473570.8699571074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6104.8968342803628</v>
      </c>
      <c r="L314" s="444">
        <f t="shared" ca="1" si="28"/>
        <v>1471280.1370615675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1471280.1370615675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6095.3521138822807</v>
      </c>
      <c r="L315" s="444">
        <f t="shared" ca="1" si="28"/>
        <v>1468979.8594456296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1468979.8594456296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6085.7676238158729</v>
      </c>
      <c r="L316" s="444">
        <f t="shared" ca="1" si="28"/>
        <v>1466669.9973396254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1466669.9973396254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6076.1431983741886</v>
      </c>
      <c r="L317" s="444">
        <f t="shared" ca="1" si="28"/>
        <v>1464350.5108081794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1464350.5108081794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6066.4786711598299</v>
      </c>
      <c r="L318" s="444">
        <f t="shared" ca="1" si="28"/>
        <v>1462021.359749519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1462021.359749519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6056.7738750820781</v>
      </c>
      <c r="L319" s="444">
        <f t="shared" ca="1" si="28"/>
        <v>1459682.503894781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1459682.503894781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6047.0286423540038</v>
      </c>
      <c r="L320" s="444">
        <f t="shared" ca="1" si="28"/>
        <v>1457333.9028073149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1457333.9028073149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6037.2428044895614</v>
      </c>
      <c r="L321" s="444">
        <f t="shared" ca="1" si="28"/>
        <v>1454975.5158819843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1454975.5158819843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6027.4161923006832</v>
      </c>
      <c r="L322" s="444">
        <f t="shared" ca="1" si="28"/>
        <v>1452607.3023444647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1452607.3023444647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6017.5486358943517</v>
      </c>
      <c r="L323" s="444">
        <f t="shared" ca="1" si="28"/>
        <v>1450229.2212505389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1450229.2212505389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6007.6399646696618</v>
      </c>
      <c r="L324" s="444">
        <f t="shared" ca="1" si="28"/>
        <v>1447841.2314853885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1447841.2314853885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5997.6900073148681</v>
      </c>
      <c r="L325" s="444">
        <f t="shared" ca="1" si="28"/>
        <v>1445443.2917628831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1445443.2917628831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5987.6985918044284</v>
      </c>
      <c r="L326" s="444">
        <f t="shared" ca="1" si="28"/>
        <v>1443035.3606248673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1443035.3606248673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5977.6655453960293</v>
      </c>
      <c r="L327" s="444">
        <f t="shared" ca="1" si="28"/>
        <v>1440617.3964404431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1440617.3964404431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5967.5906946275954</v>
      </c>
      <c r="L328" s="444">
        <f t="shared" ca="1" si="28"/>
        <v>1438189.3574052504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1438189.3574052504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5957.4738653142922</v>
      </c>
      <c r="L329" s="444">
        <f t="shared" ca="1" si="28"/>
        <v>1435751.2015407446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1435751.2015407446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5947.3148825455182</v>
      </c>
      <c r="L330" s="444">
        <f t="shared" ca="1" si="28"/>
        <v>1433302.8866934699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1433302.8866934699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5937.1135706818741</v>
      </c>
      <c r="L331" s="444">
        <f t="shared" ca="1" si="28"/>
        <v>1430844.3705343315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1430844.3705343315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5926.8697533521308</v>
      </c>
      <c r="L332" s="444">
        <f t="shared" ca="1" si="28"/>
        <v>1428375.6105578635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1428375.6105578635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5916.5832534501806</v>
      </c>
      <c r="L333" s="444">
        <f t="shared" ca="1" si="28"/>
        <v>1425896.5640814935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1425896.5640814935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5906.2538931319723</v>
      </c>
      <c r="L334" s="444">
        <f t="shared" ca="1" si="28"/>
        <v>1423407.1882448052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1423407.1882448052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5895.8814938124378</v>
      </c>
      <c r="L335" s="444">
        <f t="shared" ca="1" si="28"/>
        <v>1420907.4400087974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1420907.4400087974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5885.465876162405</v>
      </c>
      <c r="L336" s="444">
        <f t="shared" ca="1" si="28"/>
        <v>1418397.2761551398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1418397.2761551398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5875.0068601054982</v>
      </c>
      <c r="L337" s="444">
        <f t="shared" ca="1" si="28"/>
        <v>1415876.6532854252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1415876.6532854252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5864.5042648150211</v>
      </c>
      <c r="L338" s="444">
        <f t="shared" ca="1" si="28"/>
        <v>1413345.52782042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1413345.52782042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5853.9579087108323</v>
      </c>
      <c r="L339" s="444">
        <f t="shared" ca="1" si="28"/>
        <v>1410803.8559993107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1410803.8559993107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5843.3676094562106</v>
      </c>
      <c r="L340" s="444">
        <f t="shared" ca="1" si="28"/>
        <v>1408251.5938789467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1408251.5938789467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5832.7331839546941</v>
      </c>
      <c r="L341" s="444">
        <f t="shared" ca="1" si="28"/>
        <v>1405688.6973330812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1405688.6973330812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5822.0544483469203</v>
      </c>
      <c r="L342" s="444">
        <f t="shared" ca="1" si="28"/>
        <v>1403115.1220516078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1403115.1220516078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5811.3312180074481</v>
      </c>
      <c r="L343" s="444">
        <f t="shared" ca="1" si="28"/>
        <v>1400530.8235397951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1400530.8235397951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5800.5633075415626</v>
      </c>
      <c r="L344" s="444">
        <f t="shared" ca="1" si="28"/>
        <v>1397935.7571175166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1397935.7571175166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5789.7505307820684</v>
      </c>
      <c r="L345" s="444">
        <f t="shared" ca="1" si="28"/>
        <v>1395329.8779184786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1395329.8779184786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5778.8927007860766</v>
      </c>
      <c r="L346" s="444">
        <f t="shared" ca="1" si="28"/>
        <v>1392713.1408894444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1392713.1408894444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5767.9896298317672</v>
      </c>
      <c r="L347" s="444">
        <f t="shared" ca="1" si="28"/>
        <v>1390085.5007894561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1390085.5007894561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5757.041129415149</v>
      </c>
      <c r="L348" s="444">
        <f t="shared" ca="1" si="28"/>
        <v>1387446.912189051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1387446.912189051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5746.0470102467953</v>
      </c>
      <c r="L349" s="444">
        <f t="shared" ca="1" si="28"/>
        <v>1384797.3294694778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1384797.3294694778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5735.0070822485732</v>
      </c>
      <c r="L350" s="444">
        <f t="shared" ca="1" si="28"/>
        <v>1382136.7068219061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1382136.7068219061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5723.9211545503586</v>
      </c>
      <c r="L351" s="444">
        <f t="shared" ca="1" si="28"/>
        <v>1379464.9982466362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1379464.9982466362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5712.7890354867332</v>
      </c>
      <c r="L352" s="444">
        <f t="shared" ca="1" si="28"/>
        <v>1376782.1575523028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1376782.1575523028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5701.6105325936778</v>
      </c>
      <c r="L353" s="444">
        <f t="shared" ca="1" si="28"/>
        <v>1374088.1383550763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1374088.1383550763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5690.3854526052337</v>
      </c>
      <c r="L354" s="444">
        <f t="shared" ca="1" si="28"/>
        <v>1371382.8940778614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1371382.8940778614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5679.1136014501717</v>
      </c>
      <c r="L355" s="444">
        <f t="shared" ca="1" si="28"/>
        <v>1368666.3779494914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1368666.3779494914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5667.7947842486301</v>
      </c>
      <c r="L356" s="444">
        <f t="shared" ca="1" si="28"/>
        <v>1365938.5430039198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1365938.5430039198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5656.4288053087485</v>
      </c>
      <c r="L357" s="444">
        <f t="shared" ca="1" si="28"/>
        <v>1363199.3420794082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1363199.3420794082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5645.0154681232834</v>
      </c>
      <c r="L358" s="444">
        <f t="shared" ca="1" si="28"/>
        <v>1360448.7278177114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1360448.7278177114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5633.5545753662136</v>
      </c>
      <c r="L359" s="444">
        <f t="shared" ca="1" si="28"/>
        <v>1357686.6526632574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1357686.6526632574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5622.0459288893217</v>
      </c>
      <c r="L360" s="444">
        <f t="shared" ca="1" si="28"/>
        <v>1354913.0688623267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1354913.0688623267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5610.4893297187773</v>
      </c>
      <c r="L361" s="444">
        <f t="shared" ca="1" si="28"/>
        <v>1352127.9284622252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1352127.9284622252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5598.8845780516876</v>
      </c>
      <c r="L362" s="444">
        <f t="shared" ca="1" si="28"/>
        <v>1349331.1833104568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1349331.1833104568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5587.2314732526529</v>
      </c>
      <c r="L363" s="444">
        <f t="shared" ca="1" si="28"/>
        <v>1346522.7850538893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1346522.7850538893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5575.5298138502876</v>
      </c>
      <c r="L364" s="444">
        <f t="shared" ca="1" si="28"/>
        <v>1343702.6851379194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1343702.6851379194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5563.7793975337463</v>
      </c>
      <c r="L365" s="444">
        <f t="shared" ca="1" si="28"/>
        <v>1340870.8348056329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1340870.8348056329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5551.9800211492202</v>
      </c>
      <c r="L366" s="444">
        <f t="shared" ca="1" si="28"/>
        <v>1338027.1850969619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1338027.1850969619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5540.1314806964238</v>
      </c>
      <c r="L367" s="444">
        <f t="shared" ca="1" si="28"/>
        <v>1335171.6868478381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1335171.6868478381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5528.233571325075</v>
      </c>
      <c r="L368" s="444">
        <f t="shared" ca="1" si="28"/>
        <v>1332304.2906893429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1332304.2906893429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5516.2860873313448</v>
      </c>
      <c r="L369" s="444">
        <f t="shared" ca="1" si="28"/>
        <v>1329424.9470468541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1329424.9470468541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5504.288822154308</v>
      </c>
      <c r="L370" s="444">
        <f t="shared" ca="1" si="28"/>
        <v>1326533.6061391882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1326533.6061391882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5492.2415683723666</v>
      </c>
      <c r="L371" s="444">
        <f t="shared" ca="1" si="28"/>
        <v>1323630.2179777403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1323630.2179777403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5480.1441176996668</v>
      </c>
      <c r="L372" s="444">
        <f t="shared" ca="1" si="28"/>
        <v>1320714.7323656199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1320714.7323656199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5467.9962609824988</v>
      </c>
      <c r="L373" s="444">
        <f t="shared" ca="1" si="28"/>
        <v>1317787.0988967821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1317787.0988967821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5455.7977881956749</v>
      </c>
      <c r="L374" s="444">
        <f t="shared" ca="1" si="28"/>
        <v>1314847.2669551577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1314847.2669551577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5443.5484884389061</v>
      </c>
      <c r="L375" s="444">
        <f t="shared" ca="1" si="28"/>
        <v>1311895.1857137764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1311895.1857137764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5431.2481499331507</v>
      </c>
      <c r="L376" s="444">
        <f t="shared" ca="1" si="28"/>
        <v>1308930.8041338893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1308930.8041338893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5418.896560016954</v>
      </c>
      <c r="L377" s="444">
        <f t="shared" ca="1" si="28"/>
        <v>1305954.0709640861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1305954.0709640861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5406.4935051427747</v>
      </c>
      <c r="L378" s="444">
        <f t="shared" ca="1" si="28"/>
        <v>1302964.9347394088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1302964.9347394088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5394.038770873286</v>
      </c>
      <c r="L379" s="444">
        <f t="shared" ca="1" si="28"/>
        <v>1299963.3437804619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1299963.3437804619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5381.5321418776739</v>
      </c>
      <c r="L380" s="444">
        <f t="shared" ca="1" si="28"/>
        <v>1296949.2461925193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1296949.2461925193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5368.9734019279131</v>
      </c>
      <c r="L381" s="444">
        <f t="shared" ca="1" si="28"/>
        <v>1293922.589864627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1293922.589864627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5356.3623338950283</v>
      </c>
      <c r="L382" s="444">
        <f t="shared" ca="1" si="28"/>
        <v>1290883.3224687018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1290883.3224687018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5343.69871974534</v>
      </c>
      <c r="L383" s="444">
        <f t="shared" ca="1" si="28"/>
        <v>1287831.3914586268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1287831.3914586268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5330.9823405366942</v>
      </c>
      <c r="L384" s="444">
        <f t="shared" ca="1" si="28"/>
        <v>1284766.7440693434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1284766.7440693434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5318.2129764146803</v>
      </c>
      <c r="L385" s="444">
        <f t="shared" ca="1" si="28"/>
        <v>1281689.327315938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1281689.327315938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5305.3904066088244</v>
      </c>
      <c r="L386" s="444">
        <f t="shared" ca="1" si="28"/>
        <v>1278599.0879927266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1278599.0879927266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5292.5144094287771</v>
      </c>
      <c r="L387" s="444">
        <f t="shared" ca="1" si="28"/>
        <v>1275495.9726723351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1275495.9726723351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5279.5847622604788</v>
      </c>
      <c r="L388" s="444">
        <f t="shared" ca="1" si="28"/>
        <v>1272379.9277047755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1272379.9277047755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5266.6012415623136</v>
      </c>
      <c r="L389" s="444">
        <f t="shared" ca="1" si="28"/>
        <v>1269250.8992165176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1269250.8992165176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5253.5636228612393</v>
      </c>
      <c r="L390" s="444">
        <f t="shared" ca="1" si="28"/>
        <v>1266108.8331095586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1266108.8331095586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5240.4716807489094</v>
      </c>
      <c r="L391" s="444">
        <f t="shared" ca="1" si="28"/>
        <v>1262953.6750604874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1262953.6750604874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5227.3251888777795</v>
      </c>
      <c r="L392" s="444">
        <f t="shared" ca="1" si="28"/>
        <v>1259785.3705195449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1259785.3705195449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5214.1239199571864</v>
      </c>
      <c r="L393" s="444">
        <f t="shared" ca="1" si="28"/>
        <v>1256603.8647096818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1256603.8647096818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5200.8676457494239</v>
      </c>
      <c r="L394" s="444">
        <f t="shared" ca="1" si="28"/>
        <v>1253409.102625611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1253409.102625611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5187.5561370657952</v>
      </c>
      <c r="L395" s="444">
        <f t="shared" ca="1" si="28"/>
        <v>1250201.0290328567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1250201.0290328567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5174.1891637626522</v>
      </c>
      <c r="L396" s="444">
        <f t="shared" ca="1" si="28"/>
        <v>1246979.5884667991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1246979.5884667991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5160.7664947374124</v>
      </c>
      <c r="L397" s="444">
        <f t="shared" ca="1" si="28"/>
        <v>1243744.7252317164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1243744.7252317164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5147.2878979245679</v>
      </c>
      <c r="L398" s="444">
        <f t="shared" ca="1" si="28"/>
        <v>1240496.3833998209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1240496.3833998209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5133.7531402916693</v>
      </c>
      <c r="L399" s="444">
        <f t="shared" ca="1" si="28"/>
        <v>1237234.5068102924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1237234.5068102924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5120.1619878353004</v>
      </c>
      <c r="L400" s="444">
        <f t="shared" ca="1" si="28"/>
        <v>1233959.0390683075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1233959.0390683075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5106.5142055770302</v>
      </c>
      <c r="L401" s="444">
        <f t="shared" ca="1" si="28"/>
        <v>1230669.9235440644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1230669.9235440644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5092.8095575593507</v>
      </c>
      <c r="L402" s="444">
        <f t="shared" ca="1" si="28"/>
        <v>1227367.1033718036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1227367.1033718036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5079.0478068415978</v>
      </c>
      <c r="L403" s="444">
        <f t="shared" ca="1" si="28"/>
        <v>1224050.521448825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1224050.521448825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5065.2287154958531</v>
      </c>
      <c r="L404" s="444">
        <f t="shared" ca="1" si="28"/>
        <v>1220720.1204345007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1220720.1204345007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5051.352044602836</v>
      </c>
      <c r="L405" s="444">
        <f t="shared" ca="1" si="28"/>
        <v>1217375.8427492834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1217375.8427492834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5037.4175542477633</v>
      </c>
      <c r="L406" s="444">
        <f t="shared" ca="1" si="28"/>
        <v>1214017.6305737109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1214017.6305737109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5023.4250035162113</v>
      </c>
      <c r="L407" s="444">
        <f t="shared" ca="1" si="28"/>
        <v>1210645.425847407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1210645.425847407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5009.3741504899444</v>
      </c>
      <c r="L408" s="444">
        <f t="shared" ca="1" si="28"/>
        <v>1207259.1702680767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1207259.1702680767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4995.2647522427351</v>
      </c>
      <c r="L409" s="444">
        <f t="shared" ca="1" si="28"/>
        <v>1203858.8052904992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1203858.8052904992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4981.0965648361625</v>
      </c>
      <c r="L410" s="444">
        <f t="shared" ca="1" si="28"/>
        <v>1200444.2721255152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1200444.2721255152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4966.8693433153958</v>
      </c>
      <c r="L411" s="444">
        <f t="shared" ca="1" si="28"/>
        <v>1197015.5117390105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1197015.5117390105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4952.5828417049597</v>
      </c>
      <c r="L412" s="444">
        <f t="shared" ca="1" si="28"/>
        <v>1193572.4648508953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1193572.4648508953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4938.2368130044797</v>
      </c>
      <c r="L413" s="444">
        <f t="shared" ca="1" si="28"/>
        <v>1190115.0719340798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1190115.0719340798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4923.8310091844151</v>
      </c>
      <c r="L414" s="444">
        <f t="shared" ca="1" si="28"/>
        <v>1186643.273213444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1186643.273213444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4909.3651811817663</v>
      </c>
      <c r="L415" s="444">
        <f t="shared" ca="1" si="28"/>
        <v>1183157.0086648057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1183157.0086648057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4894.8390788957731</v>
      </c>
      <c r="L416" s="444">
        <f t="shared" ca="1" si="28"/>
        <v>1179656.2180138812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1179656.2180138812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4880.2524511835873</v>
      </c>
      <c r="L417" s="444">
        <f t="shared" ca="1" si="28"/>
        <v>1176140.8407352446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1176140.8407352446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4865.6050458559348</v>
      </c>
      <c r="L418" s="444">
        <f t="shared" ca="1" si="28"/>
        <v>1172610.8160512804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1172610.8160512804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4850.8966096727509</v>
      </c>
      <c r="L419" s="444">
        <f t="shared" ca="1" si="28"/>
        <v>1169066.082931133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1169066.082931133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4836.1268883388029</v>
      </c>
      <c r="L420" s="444">
        <f t="shared" ca="1" si="28"/>
        <v>1165506.5800896515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1165506.5800896515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4821.2956264992972</v>
      </c>
      <c r="L421" s="444">
        <f t="shared" ca="1" si="28"/>
        <v>1161932.2459863306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1161932.2459863306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4806.4025677354603</v>
      </c>
      <c r="L422" s="444">
        <f t="shared" ca="1" si="28"/>
        <v>1158343.0188242458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1158343.0188242458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4791.447454560107</v>
      </c>
      <c r="L423" s="444">
        <f t="shared" ca="1" si="28"/>
        <v>1154738.8365489857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1154738.8365489857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4776.4300284131896</v>
      </c>
      <c r="L424" s="444">
        <f t="shared" ca="1" si="28"/>
        <v>1151119.6368475787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1151119.6368475787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4761.3500296573275</v>
      </c>
      <c r="L425" s="444">
        <f t="shared" ca="1" si="28"/>
        <v>1147485.3571474159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1147485.3571474159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4746.2071975733152</v>
      </c>
      <c r="L426" s="444">
        <f t="shared" ca="1" si="28"/>
        <v>1143835.934615169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1143835.934615169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4731.0012703556195</v>
      </c>
      <c r="L427" s="444">
        <f t="shared" ca="1" si="28"/>
        <v>1140171.3061557044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1140171.3061557044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4715.731985107851</v>
      </c>
      <c r="L428" s="444">
        <f t="shared" ca="1" si="28"/>
        <v>1136491.408410992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1136491.408410992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4700.3990778382158</v>
      </c>
      <c r="L429" s="444">
        <f t="shared" ca="1" si="28"/>
        <v>1132796.1777590101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1132796.1777590101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4685.0022834549582</v>
      </c>
      <c r="L430" s="444">
        <f t="shared" ca="1" si="28"/>
        <v>1129085.5503126448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1129085.5503126448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4669.541335761769</v>
      </c>
      <c r="L431" s="444">
        <f t="shared" ca="1" si="28"/>
        <v>1125359.4619185864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1125359.4619185864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4654.0159674531924</v>
      </c>
      <c r="L432" s="444">
        <f t="shared" ca="1" si="28"/>
        <v>1121617.8481562193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1121617.8481562193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4638.425910109996</v>
      </c>
      <c r="L433" s="444">
        <f t="shared" ca="1" si="28"/>
        <v>1117860.6443365091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1117860.6443365091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4622.7708941945366</v>
      </c>
      <c r="L434" s="444">
        <f t="shared" ca="1" si="28"/>
        <v>1114087.7855008834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1114087.7855008834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4607.0506490460966</v>
      </c>
      <c r="L435" s="444">
        <f t="shared" ca="1" si="28"/>
        <v>1110299.2064201094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1110299.2064201094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4591.2649028762053</v>
      </c>
      <c r="L436" s="444">
        <f t="shared" ca="1" si="28"/>
        <v>1106494.8415931654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1106494.8415931654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4575.413382763938</v>
      </c>
      <c r="L437" s="444">
        <f t="shared" ca="1" si="28"/>
        <v>1102674.6252461092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1102674.6252461092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4559.4958146512045</v>
      </c>
      <c r="L438" s="444">
        <f t="shared" ca="1" si="28"/>
        <v>1098838.4913309403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1098838.4913309403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4543.5119233380001</v>
      </c>
      <c r="L439" s="444">
        <f t="shared" ca="1" si="28"/>
        <v>1094986.3735244581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1094986.3735244581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4527.4614324776585</v>
      </c>
      <c r="L440" s="444">
        <f t="shared" ca="1" si="28"/>
        <v>1091118.2052271157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1091118.2052271157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4511.3440645720648</v>
      </c>
      <c r="L441" s="444">
        <f t="shared" ca="1" si="28"/>
        <v>1087233.9195618676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1087233.9195618676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4495.1595409668644</v>
      </c>
      <c r="L442" s="444">
        <f t="shared" ca="1" si="28"/>
        <v>1083333.4493730143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1083333.4493730143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4478.9075818466417</v>
      </c>
      <c r="L443" s="444">
        <f t="shared" ca="1" si="28"/>
        <v>1079416.7272250408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1079416.7272250408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4462.5879062300855</v>
      </c>
      <c r="L444" s="444">
        <f t="shared" ca="1" si="28"/>
        <v>1075483.6854014506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1075483.6854014506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4446.2002319651265</v>
      </c>
      <c r="L445" s="444">
        <f t="shared" ca="1" si="28"/>
        <v>1071534.2559035956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1071534.2559035956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4429.7442757240642</v>
      </c>
      <c r="L446" s="444">
        <f t="shared" ca="1" si="28"/>
        <v>1067568.3704494995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1067568.3704494995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4413.2197529986634</v>
      </c>
      <c r="L447" s="444">
        <f t="shared" ca="1" si="28"/>
        <v>1063585.9604726778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1063585.9604726778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4396.6263780952404</v>
      </c>
      <c r="L448" s="444">
        <f t="shared" ca="1" si="28"/>
        <v>1059586.9571209529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1059586.9571209529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4379.9638641297197</v>
      </c>
      <c r="L449" s="444">
        <f t="shared" ca="1" si="28"/>
        <v>1055571.2912552624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1055571.2912552624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4363.2319230226767</v>
      </c>
      <c r="L450" s="444">
        <f t="shared" ca="1" si="28"/>
        <v>1051538.893448465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1051538.893448465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4346.4302654943531</v>
      </c>
      <c r="L451" s="444">
        <f t="shared" ca="1" si="28"/>
        <v>1047489.6939841392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1047489.6939841392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4329.5586010596626</v>
      </c>
      <c r="L452" s="444">
        <f t="shared" ca="1" si="28"/>
        <v>1043423.6228553788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1043423.6228553788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4312.6166380231616</v>
      </c>
      <c r="L453" s="444">
        <f t="shared" ca="1" si="28"/>
        <v>1039340.6097635818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1039340.6097635818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4295.604083474007</v>
      </c>
      <c r="L454" s="444">
        <f t="shared" ca="1" si="28"/>
        <v>1035240.5841172356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1035240.5841172356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4278.5206432808973</v>
      </c>
      <c r="L455" s="444">
        <f t="shared" ca="1" si="28"/>
        <v>1031123.4750306964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1031123.4750306964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4261.3660220869833</v>
      </c>
      <c r="L456" s="444">
        <f t="shared" ca="1" si="28"/>
        <v>1026989.2113229631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1026989.2113229631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4244.1399233047623</v>
      </c>
      <c r="L457" s="444">
        <f t="shared" ca="1" si="28"/>
        <v>1022837.7215164477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1022837.7215164477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4226.8420491109482</v>
      </c>
      <c r="L458" s="444">
        <f t="shared" ca="1" si="28"/>
        <v>1018668.9338357385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1018668.9338357385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4209.4721004413259</v>
      </c>
      <c r="L459" s="444">
        <f t="shared" ca="1" si="28"/>
        <v>1014482.7762063596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1014482.7762063596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4192.0297769855806</v>
      </c>
      <c r="L460" s="444">
        <f t="shared" ca="1" si="28"/>
        <v>1010279.176253525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1010279.176253525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4174.514777182103</v>
      </c>
      <c r="L461" s="444">
        <f t="shared" ca="1" si="28"/>
        <v>1006058.0613008869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1006058.0613008869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4156.9267982127776</v>
      </c>
      <c r="L462" s="444">
        <f t="shared" ca="1" si="28"/>
        <v>1001819.3583692795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1001819.3583692795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4139.265535997748</v>
      </c>
      <c r="L463" s="444">
        <f t="shared" ca="1" si="28"/>
        <v>997562.99417545705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997562.99417545705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4121.5306851901541</v>
      </c>
      <c r="L464" s="444">
        <f t="shared" ca="1" si="28"/>
        <v>993288.89513082698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993288.89513082698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4103.7219391708613</v>
      </c>
      <c r="L465" s="444">
        <f t="shared" ca="1" si="28"/>
        <v>988996.98734017764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988996.98734017764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4085.8389900431557</v>
      </c>
      <c r="L466" s="444">
        <f t="shared" ca="1" si="28"/>
        <v>984687.19660040061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984687.19660040061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4067.881528627418</v>
      </c>
      <c r="L467" s="444">
        <f t="shared" ca="1" si="28"/>
        <v>980359.44839920779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980359.44839920779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4049.8492444557819</v>
      </c>
      <c r="L468" s="444">
        <f t="shared" ca="1" si="28"/>
        <v>976013.66791384341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976013.66791384341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4031.7418257667628</v>
      </c>
      <c r="L469" s="444">
        <f t="shared" ca="1" si="28"/>
        <v>971649.78000978997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971649.78000978997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4013.5589594998742</v>
      </c>
      <c r="L470" s="444">
        <f t="shared" ca="1" si="28"/>
        <v>967267.70923946961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967267.70923946961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3995.300331290206</v>
      </c>
      <c r="L471" s="444">
        <f t="shared" ca="1" si="28"/>
        <v>962867.37984093965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962867.37984093965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3976.9656254629972</v>
      </c>
      <c r="L472" s="444">
        <f t="shared" ca="1" si="28"/>
        <v>958448.71573658253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958448.71573658253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3958.5545250281762</v>
      </c>
      <c r="L473" s="444">
        <f t="shared" ca="1" si="28"/>
        <v>954011.64053179056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954011.64053179056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3940.0667116748764</v>
      </c>
      <c r="L474" s="444">
        <f t="shared" ca="1" si="28"/>
        <v>949556.07751364529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949556.07751364529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3921.5018657659375</v>
      </c>
      <c r="L475" s="444">
        <f t="shared" ca="1" si="28"/>
        <v>945081.949649591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945081.949649591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3902.8596663323783</v>
      </c>
      <c r="L476" s="444">
        <f t="shared" ca="1" si="28"/>
        <v>940589.17958610319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940589.17958610319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3884.1397910678452</v>
      </c>
      <c r="L477" s="444">
        <f t="shared" ca="1" si="28"/>
        <v>936077.68964735081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936077.68964735081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3865.3419163230442</v>
      </c>
      <c r="L478" s="444">
        <f t="shared" ca="1" si="28"/>
        <v>931547.40183385368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931547.40183385368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3846.46571710014</v>
      </c>
      <c r="L479" s="444">
        <f t="shared" ca="1" si="28"/>
        <v>926998.23782113369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926998.23782113369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3827.5108670471395</v>
      </c>
      <c r="L480" s="444">
        <f t="shared" ca="1" si="28"/>
        <v>922430.11895836063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922430.11895836063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3808.4770384522517</v>
      </c>
      <c r="L481" s="444">
        <f t="shared" ca="1" si="28"/>
        <v>917842.96626699273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917842.96626699273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3789.3639022382195</v>
      </c>
      <c r="L482" s="444">
        <f t="shared" ca="1" si="28"/>
        <v>913236.70043941075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913236.70043941075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3770.1711279566275</v>
      </c>
      <c r="L483" s="444">
        <f t="shared" ca="1" si="28"/>
        <v>908611.24183754716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908611.24183754716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3750.8983837821961</v>
      </c>
      <c r="L484" s="444">
        <f t="shared" ca="1" si="28"/>
        <v>903966.51049150922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903966.51049150922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3731.5453365070375</v>
      </c>
      <c r="L485" s="444">
        <f t="shared" ca="1" si="28"/>
        <v>899302.42609819607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899302.42609819607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3712.1116515348995</v>
      </c>
      <c r="L486" s="444">
        <f t="shared" ca="1" si="28"/>
        <v>894618.9080199108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894618.9080199108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3692.596992875378</v>
      </c>
      <c r="L487" s="444">
        <f t="shared" ca="1" si="28"/>
        <v>889915.87528296595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889915.87528296595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3673.0010231381075</v>
      </c>
      <c r="L488" s="444">
        <f t="shared" ca="1" si="28"/>
        <v>885193.24657628383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885193.24657628383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3653.323403526932</v>
      </c>
      <c r="L489" s="444">
        <f t="shared" ca="1" si="28"/>
        <v>880450.94024999056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880450.94024999056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3633.5637938340433</v>
      </c>
      <c r="L490" s="444">
        <f t="shared" ca="1" si="28"/>
        <v>875688.87431400444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875688.87431400444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3613.7218524341006</v>
      </c>
      <c r="L491" s="444">
        <f t="shared" ca="1" si="28"/>
        <v>870906.96643661836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870906.96643661836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3593.7972362783253</v>
      </c>
      <c r="L492" s="444">
        <f t="shared" ca="1" si="28"/>
        <v>866105.13394307648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866105.13394307648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3573.7896008885677</v>
      </c>
      <c r="L493" s="444">
        <f t="shared" ca="1" si="28"/>
        <v>861283.29381414491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861283.29381414491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3553.698600351353</v>
      </c>
      <c r="L494" s="444">
        <f t="shared" ca="1" si="28"/>
        <v>856441.36268467607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856441.36268467607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3533.5238873119001</v>
      </c>
      <c r="L495" s="444">
        <f t="shared" ca="1" si="28"/>
        <v>851579.25684216782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851579.25684216782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3513.2651129681158</v>
      </c>
      <c r="L496" s="444">
        <f t="shared" ca="1" si="28"/>
        <v>846696.89222531579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846696.89222531579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3492.9219270645649</v>
      </c>
      <c r="L497" s="444">
        <f t="shared" ca="1" si="28"/>
        <v>841794.18442256015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841794.18442256015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3472.4939778864164</v>
      </c>
      <c r="L498" s="444">
        <f t="shared" ca="1" si="28"/>
        <v>836871.04867062636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836871.04867062636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3451.9809122533593</v>
      </c>
      <c r="L499" s="444">
        <f t="shared" ca="1" si="28"/>
        <v>831927.39985305956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831927.39985305956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3431.3823755134972</v>
      </c>
      <c r="L500" s="444">
        <f t="shared" ca="1" si="28"/>
        <v>826963.15249875293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826963.15249875293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3410.6980115372198</v>
      </c>
      <c r="L501" s="444">
        <f t="shared" ca="1" si="28"/>
        <v>821978.22078046994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821978.22078046994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3389.9274627110408</v>
      </c>
      <c r="L502" s="444">
        <f t="shared" ca="1" si="28"/>
        <v>816972.51851336076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816972.51851336076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3369.070369931419</v>
      </c>
      <c r="L503" s="444">
        <f t="shared" ca="1" si="28"/>
        <v>811945.95915347198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811945.95915347198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3348.1263725985491</v>
      </c>
      <c r="L504" s="444">
        <f t="shared" ca="1" si="28"/>
        <v>806898.45579625037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806898.45579625037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3327.0951086101259</v>
      </c>
      <c r="L505" s="444">
        <f t="shared" ca="1" si="28"/>
        <v>801829.9211750403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801829.9211750403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3305.9762143550838</v>
      </c>
      <c r="L506" s="444">
        <f t="shared" ca="1" si="28"/>
        <v>796740.26765957521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796740.26765957521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3284.7693247073125</v>
      </c>
      <c r="L507" s="444">
        <f t="shared" ca="1" si="28"/>
        <v>791629.40725446236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791629.40725446236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3263.4740730193425</v>
      </c>
      <c r="L508" s="444">
        <f t="shared" ca="1" si="28"/>
        <v>786497.25159766153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786497.25159766153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3242.0900911160056</v>
      </c>
      <c r="L509" s="444">
        <f t="shared" ca="1" si="28"/>
        <v>781343.71195895737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781343.71195895737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3220.6170092880716</v>
      </c>
      <c r="L510" s="444">
        <f t="shared" ca="1" si="28"/>
        <v>776168.69923842524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776168.69923842524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3199.0544562858545</v>
      </c>
      <c r="L511" s="444">
        <f t="shared" ca="1" si="28"/>
        <v>770972.12396489095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770972.12396489095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3177.4020593127948</v>
      </c>
      <c r="L512" s="444">
        <f t="shared" ca="1" si="28"/>
        <v>765753.89629438356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765753.89629438356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3155.6594440190142</v>
      </c>
      <c r="L513" s="444">
        <f t="shared" ca="1" si="28"/>
        <v>760513.92600858235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760513.92600858235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3133.8262344948425</v>
      </c>
      <c r="L514" s="444">
        <f t="shared" ca="1" si="28"/>
        <v>755252.12251325697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755252.12251325697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3111.9020532643199</v>
      </c>
      <c r="L515" s="444">
        <f t="shared" ca="1" si="28"/>
        <v>749968.3948367011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749968.3948367011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3089.8865212786704</v>
      </c>
      <c r="L516" s="444">
        <f t="shared" ca="1" si="28"/>
        <v>744662.65162815957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744662.65162815957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3067.7792579097472</v>
      </c>
      <c r="L517" s="444">
        <f t="shared" ca="1" si="28"/>
        <v>739334.80115624913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739334.80115624913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3045.5798809434541</v>
      </c>
      <c r="L518" s="444">
        <f t="shared" ref="L518:L772" ca="1" si="54">I518-J518+K518</f>
        <v>733984.75130737235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733984.75130737235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3023.2880065731342</v>
      </c>
      <c r="L519" s="444">
        <f t="shared" ca="1" si="54"/>
        <v>728612.40958412527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728612.40958412527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3000.9032493929381</v>
      </c>
      <c r="L520" s="444">
        <f t="shared" ca="1" si="54"/>
        <v>723217.68310369807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723217.68310369807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2978.4252223911581</v>
      </c>
      <c r="L521" s="444">
        <f t="shared" ca="1" si="54"/>
        <v>717800.47859626904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717800.47859626904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2955.8535369435367</v>
      </c>
      <c r="L522" s="444">
        <f t="shared" ca="1" si="54"/>
        <v>712360.70240339241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712360.70240339241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2933.1878028065507</v>
      </c>
      <c r="L523" s="444">
        <f t="shared" ca="1" si="54"/>
        <v>706898.26047637872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706898.26047637872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2910.4276281106604</v>
      </c>
      <c r="L524" s="444">
        <f t="shared" ca="1" si="54"/>
        <v>701413.05837466917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701413.05837466917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2887.5726193535374</v>
      </c>
      <c r="L525" s="444">
        <f t="shared" ca="1" si="54"/>
        <v>695905.00126420252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695905.00126420252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2864.6223813932597</v>
      </c>
      <c r="L526" s="444">
        <f t="shared" ca="1" si="54"/>
        <v>690373.99391577556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690373.99391577556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2841.5765174414805</v>
      </c>
      <c r="L527" s="444">
        <f t="shared" ca="1" si="54"/>
        <v>684819.9407033968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684819.9407033968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2818.4346290565691</v>
      </c>
      <c r="L528" s="444">
        <f t="shared" ca="1" si="54"/>
        <v>679242.74560263322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679242.74560263322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2795.1963161367212</v>
      </c>
      <c r="L529" s="444">
        <f t="shared" ca="1" si="54"/>
        <v>673642.31218894979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673642.31218894979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2771.8611769130398</v>
      </c>
      <c r="L530" s="444">
        <f t="shared" ca="1" si="54"/>
        <v>668018.54363604262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668018.54363604262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2748.4288079425933</v>
      </c>
      <c r="L531" s="444">
        <f t="shared" ca="1" si="54"/>
        <v>662371.34271416499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662371.34271416499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2724.8988041014368</v>
      </c>
      <c r="L532" s="444">
        <f t="shared" ca="1" si="54"/>
        <v>656700.6117884462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656700.6117884462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2701.2707585776084</v>
      </c>
      <c r="L533" s="444">
        <f t="shared" ca="1" si="54"/>
        <v>651006.25281720364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651006.25281720364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2677.5442628640976</v>
      </c>
      <c r="L534" s="444">
        <f t="shared" ca="1" si="54"/>
        <v>645288.1673502475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645288.1673502475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2653.7189067517807</v>
      </c>
      <c r="L535" s="444">
        <f t="shared" ca="1" si="54"/>
        <v>639546.25652717915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639546.25652717915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2629.7942783223289</v>
      </c>
      <c r="L536" s="444">
        <f t="shared" ca="1" si="54"/>
        <v>633780.42107568134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633780.42107568134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2605.769963941088</v>
      </c>
      <c r="L537" s="444">
        <f t="shared" ca="1" si="54"/>
        <v>627990.56130980223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627990.56130980223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2581.645548249925</v>
      </c>
      <c r="L538" s="444">
        <f t="shared" ca="1" si="54"/>
        <v>622176.57712823199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622176.57712823199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2557.4206141600494</v>
      </c>
      <c r="L539" s="444">
        <f t="shared" ca="1" si="54"/>
        <v>616338.36801257182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616338.36801257182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2533.0947428447985</v>
      </c>
      <c r="L540" s="444">
        <f t="shared" ca="1" si="54"/>
        <v>610475.83302559645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610475.83302559645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2508.6675137324009</v>
      </c>
      <c r="L541" s="444">
        <f t="shared" ca="1" si="54"/>
        <v>604588.87080950872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604588.87080950872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2484.1385044987023</v>
      </c>
      <c r="L542" s="444">
        <f t="shared" ca="1" si="54"/>
        <v>598677.37958418729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598677.37958418729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2459.5072910598628</v>
      </c>
      <c r="L543" s="444">
        <f t="shared" ca="1" si="54"/>
        <v>592741.25714542693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592741.25714542693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2434.7734475650282</v>
      </c>
      <c r="L544" s="444">
        <f t="shared" ca="1" si="54"/>
        <v>586780.40086317179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586780.40086317179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2409.9365463889649</v>
      </c>
      <c r="L545" s="444">
        <f t="shared" ca="1" si="54"/>
        <v>580794.70767974062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580794.70767974062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2384.9961581246685</v>
      </c>
      <c r="L546" s="444">
        <f t="shared" ca="1" si="54"/>
        <v>574784.07410804508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574784.07410804508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2359.9518515759369</v>
      </c>
      <c r="L547" s="444">
        <f t="shared" ca="1" si="54"/>
        <v>568748.39622980088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568748.39622980088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2334.8031937499195</v>
      </c>
      <c r="L548" s="444">
        <f t="shared" ca="1" si="54"/>
        <v>562687.56969373068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562687.56969373068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2309.549749849627</v>
      </c>
      <c r="L549" s="444">
        <f t="shared" ca="1" si="54"/>
        <v>556601.48971376009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556601.48971376009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2284.1910832664162</v>
      </c>
      <c r="L550" s="444">
        <f t="shared" ca="1" si="54"/>
        <v>550490.05106720631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550490.05106720631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2258.726755572442</v>
      </c>
      <c r="L551" s="444">
        <f t="shared" ca="1" si="54"/>
        <v>544353.14809295861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544353.14809295861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2233.1563265130767</v>
      </c>
      <c r="L552" s="444">
        <f t="shared" ca="1" si="54"/>
        <v>538190.67468965147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538190.67468965147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2207.479353999297</v>
      </c>
      <c r="L553" s="444">
        <f t="shared" ca="1" si="54"/>
        <v>532002.52431383054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532002.52431383054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2181.6953941000429</v>
      </c>
      <c r="L554" s="444">
        <f t="shared" ca="1" si="54"/>
        <v>525788.58997811039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525788.58997811039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2155.8040010345426</v>
      </c>
      <c r="L555" s="444">
        <f t="shared" ca="1" si="54"/>
        <v>519548.76424932474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519548.76424932474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2129.8047271646024</v>
      </c>
      <c r="L556" s="444">
        <f t="shared" ca="1" si="54"/>
        <v>513282.93924666918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513282.93924666918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2103.6971229868709</v>
      </c>
      <c r="L557" s="444">
        <f t="shared" ca="1" si="54"/>
        <v>506991.00663983589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506991.00663983589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2077.4807371250654</v>
      </c>
      <c r="L558" s="444">
        <f t="shared" ca="1" si="54"/>
        <v>500672.8576471408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500672.8576471408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2051.1551163221693</v>
      </c>
      <c r="L559" s="444">
        <f t="shared" ca="1" si="54"/>
        <v>494328.38303364278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494328.38303364278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2024.7198054325938</v>
      </c>
      <c r="L560" s="444">
        <f t="shared" ca="1" si="54"/>
        <v>487957.4731092552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487957.4731092552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1998.1743474143123</v>
      </c>
      <c r="L561" s="444">
        <f t="shared" ca="1" si="54"/>
        <v>481560.0177268493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481560.0177268493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1971.5182833209549</v>
      </c>
      <c r="L562" s="444">
        <f t="shared" ca="1" si="54"/>
        <v>475135.90628035006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475135.90628035006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1944.7511522938742</v>
      </c>
      <c r="L563" s="444">
        <f t="shared" ca="1" si="54"/>
        <v>468685.02770282375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468685.02770282375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1917.8724915541818</v>
      </c>
      <c r="L564" s="444">
        <f t="shared" ca="1" si="54"/>
        <v>462207.27046455775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462207.27046455775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1890.8818363947396</v>
      </c>
      <c r="L565" s="444">
        <f t="shared" ca="1" si="54"/>
        <v>455702.52257113229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455702.52257113229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1863.7787201721337</v>
      </c>
      <c r="L566" s="444">
        <f t="shared" ca="1" si="54"/>
        <v>449170.67156148423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449170.67156148423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1836.5626742985999</v>
      </c>
      <c r="L567" s="444">
        <f t="shared" ca="1" si="54"/>
        <v>442611.60450596263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442611.60450596263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1809.2332282339269</v>
      </c>
      <c r="L568" s="444">
        <f t="shared" ca="1" si="54"/>
        <v>436025.20800437639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436025.20800437639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1781.7899094773175</v>
      </c>
      <c r="L569" s="444">
        <f t="shared" ca="1" si="54"/>
        <v>429411.36818403355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429411.36818403355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1754.2322435592223</v>
      </c>
      <c r="L570" s="444">
        <f t="shared" ca="1" si="54"/>
        <v>422769.97069777257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422769.97069777257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1726.5597540331346</v>
      </c>
      <c r="L571" s="444">
        <f t="shared" ca="1" si="54"/>
        <v>416100.9007219855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416100.9007219855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1698.7719624673555</v>
      </c>
      <c r="L572" s="444">
        <f t="shared" ca="1" si="54"/>
        <v>409404.04295463266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409404.04295463266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1670.8683884367185</v>
      </c>
      <c r="L573" s="444">
        <f t="shared" ca="1" si="54"/>
        <v>402679.28161324922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402679.28161324922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1642.8485495142877</v>
      </c>
      <c r="L574" s="444">
        <f t="shared" ca="1" si="54"/>
        <v>395926.50043294334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395926.50043294334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1614.7119612630131</v>
      </c>
      <c r="L575" s="444">
        <f t="shared" ca="1" si="54"/>
        <v>389145.58266438619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389145.58266438619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1586.4581372273583</v>
      </c>
      <c r="L576" s="444">
        <f t="shared" ca="1" si="54"/>
        <v>382336.41107179335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382336.41107179335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1558.0865889248882</v>
      </c>
      <c r="L577" s="444">
        <f t="shared" ca="1" si="54"/>
        <v>375498.86793089804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375498.86793089804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1529.5968258378243</v>
      </c>
      <c r="L578" s="444">
        <f t="shared" ca="1" si="54"/>
        <v>368632.83502691565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368632.83502691565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1500.9883554045643</v>
      </c>
      <c r="L579" s="444">
        <f t="shared" ca="1" si="54"/>
        <v>361738.19365250005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361738.19365250005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1472.2606830111661</v>
      </c>
      <c r="L580" s="444">
        <f t="shared" ca="1" si="54"/>
        <v>354814.82460569101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354814.82460569101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1443.4133119827952</v>
      </c>
      <c r="L581" s="444">
        <f t="shared" ca="1" si="54"/>
        <v>347862.60818785365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347862.60818785365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1414.4457435751394</v>
      </c>
      <c r="L582" s="444">
        <f t="shared" ca="1" si="54"/>
        <v>340881.42420160864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340881.42420160864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1385.3574769657853</v>
      </c>
      <c r="L583" s="444">
        <f t="shared" ca="1" si="54"/>
        <v>333871.15194875421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333871.15194875421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1356.1480092455583</v>
      </c>
      <c r="L584" s="444">
        <f t="shared" ca="1" si="54"/>
        <v>326831.6702281796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326831.6702281796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1326.8168354098309</v>
      </c>
      <c r="L585" s="444">
        <f t="shared" ca="1" si="54"/>
        <v>319762.85733376927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319762.85733376927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1297.3634483497879</v>
      </c>
      <c r="L586" s="444">
        <f t="shared" ca="1" si="54"/>
        <v>312664.59105229884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312664.59105229884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1267.787338843661</v>
      </c>
      <c r="L587" s="444">
        <f t="shared" ca="1" si="54"/>
        <v>305536.74866132234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305536.74866132234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1238.0879955479256</v>
      </c>
      <c r="L588" s="444">
        <f t="shared" ca="1" si="54"/>
        <v>298379.20692705008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298379.20692705008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1208.2649049884578</v>
      </c>
      <c r="L589" s="444">
        <f t="shared" ca="1" si="54"/>
        <v>291191.84210221836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291191.84210221836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1178.3175515516591</v>
      </c>
      <c r="L590" s="444">
        <f t="shared" ca="1" si="54"/>
        <v>283974.52992394986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283974.52992394986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1148.2454174755403</v>
      </c>
      <c r="L591" s="444">
        <f t="shared" ca="1" si="54"/>
        <v>276727.1456116052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276727.1456116052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1118.0479828407708</v>
      </c>
      <c r="L592" s="444">
        <f t="shared" ca="1" si="54"/>
        <v>269449.56386462582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269449.56386462582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1087.7247255616901</v>
      </c>
      <c r="L593" s="444">
        <f t="shared" ca="1" si="54"/>
        <v>262141.65886036732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262141.65886036732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1057.2751213772799</v>
      </c>
      <c r="L594" s="444">
        <f t="shared" ca="1" si="54"/>
        <v>254803.30425192442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254803.30425192442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1026.6986438421011</v>
      </c>
      <c r="L595" s="444">
        <f t="shared" ca="1" si="54"/>
        <v>247434.37316594634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247434.37316594634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995.99476431719233</v>
      </c>
      <c r="L596" s="444">
        <f t="shared" ca="1" si="54"/>
        <v>240034.73820044336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240034.73820044336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965.16295196093006</v>
      </c>
      <c r="L597" s="444">
        <f t="shared" ca="1" si="54"/>
        <v>232604.2714225841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232604.2714225841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934.20267371984971</v>
      </c>
      <c r="L598" s="444">
        <f t="shared" ca="1" si="54"/>
        <v>225142.84436648377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225142.84436648377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903.11339431943156</v>
      </c>
      <c r="L599" s="444">
        <f t="shared" ca="1" si="54"/>
        <v>217650.32803098302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217650.32803098302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871.89457625484511</v>
      </c>
      <c r="L600" s="444">
        <f t="shared" ca="1" si="54"/>
        <v>210126.59287741769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210126.59287741769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840.5456797816563</v>
      </c>
      <c r="L601" s="444">
        <f t="shared" ca="1" si="54"/>
        <v>202571.50882737915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202571.50882737915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809.06616290649572</v>
      </c>
      <c r="L602" s="444">
        <f t="shared" ca="1" si="54"/>
        <v>194984.94526046547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194984.94526046547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777.45548137768867</v>
      </c>
      <c r="L603" s="444">
        <f t="shared" ca="1" si="54"/>
        <v>187366.77101202297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187366.77101202297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745.71308867584492</v>
      </c>
      <c r="L604" s="444">
        <f t="shared" ca="1" si="54"/>
        <v>179716.85437087863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179716.85437087863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713.83843600441014</v>
      </c>
      <c r="L605" s="444">
        <f t="shared" ca="1" si="54"/>
        <v>172035.06307706286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172035.06307706286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681.83097228017778</v>
      </c>
      <c r="L606" s="444">
        <f t="shared" ca="1" si="54"/>
        <v>164321.26431952286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164321.26431952286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649.69014412376112</v>
      </c>
      <c r="L607" s="444">
        <f t="shared" ca="1" si="54"/>
        <v>156575.32473382645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156575.32473382645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617.41539585002613</v>
      </c>
      <c r="L608" s="444">
        <f t="shared" ca="1" si="54"/>
        <v>148797.11039985629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148797.11039985629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585.00616945848378</v>
      </c>
      <c r="L609" s="444">
        <f t="shared" ca="1" si="54"/>
        <v>140986.48683949458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140986.48683949458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552.46190462364336</v>
      </c>
      <c r="L610" s="444">
        <f t="shared" ca="1" si="54"/>
        <v>133143.31901429803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133143.31901429803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519.78203868532432</v>
      </c>
      <c r="L611" s="444">
        <f t="shared" ca="1" si="54"/>
        <v>125267.47132316318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125267.47132316318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486.96600663892912</v>
      </c>
      <c r="L612" s="444">
        <f t="shared" ca="1" si="54"/>
        <v>117358.80759998193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117358.80759998193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454.01324112567391</v>
      </c>
      <c r="L613" s="444">
        <f t="shared" ca="1" si="54"/>
        <v>109417.19111128742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109417.19111128742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420.92317242278017</v>
      </c>
      <c r="L614" s="444">
        <f t="shared" ca="1" si="54"/>
        <v>101442.48455389003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101442.48455389003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387.69522843362432</v>
      </c>
      <c r="L615" s="444">
        <f t="shared" ca="1" si="54"/>
        <v>93434.550052503473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93434.550052503473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354.32883467784706</v>
      </c>
      <c r="L616" s="444">
        <f t="shared" ca="1" si="54"/>
        <v>85393.249157361133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85393.249157361133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320.82341428142064</v>
      </c>
      <c r="L617" s="444">
        <f t="shared" ca="1" si="54"/>
        <v>77318.442841822369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77318.442841822369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287.17838796667576</v>
      </c>
      <c r="L618" s="444">
        <f t="shared" ca="1" si="54"/>
        <v>69209.991499968863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69209.991499968863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253.39317404228618</v>
      </c>
      <c r="L619" s="444">
        <f t="shared" ca="1" si="54"/>
        <v>61067.754944190965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61067.754944190965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219.46718839321159</v>
      </c>
      <c r="L620" s="444">
        <f t="shared" ca="1" si="54"/>
        <v>52891.592402763992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52891.592402763992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185.39984447059919</v>
      </c>
      <c r="L621" s="444">
        <f t="shared" ca="1" si="54"/>
        <v>44681.362517414411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44681.362517414411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151.19055328164262</v>
      </c>
      <c r="L622" s="444">
        <f t="shared" ca="1" si="54"/>
        <v>36436.923340875874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36436.923340875874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116.83872337939871</v>
      </c>
      <c r="L623" s="444">
        <f t="shared" ca="1" si="54"/>
        <v>28158.132334435089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28158.132334435089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82.343760852562113</v>
      </c>
      <c r="L624" s="444">
        <f t="shared" ca="1" si="54"/>
        <v>19844.846365467471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19844.846365467471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47.705069315197022</v>
      </c>
      <c r="L625" s="444">
        <f t="shared" ca="1" si="54"/>
        <v>11496.921704962484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11496.921704962484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12.922049896426248</v>
      </c>
      <c r="L626" s="444">
        <f t="shared" ca="1" si="54"/>
        <v>3114.214025038726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3114.214025038726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-22.005898769922744</v>
      </c>
      <c r="L627" s="444">
        <f t="shared" ca="1" si="54"/>
        <v>-5303.4216035513818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-5303.4216035513818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-57.079380555714863</v>
      </c>
      <c r="L628" s="444">
        <f t="shared" ca="1" si="54"/>
        <v>-13756.130713927281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-13756.130713927281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-92.299001848947768</v>
      </c>
      <c r="L629" s="444">
        <f t="shared" ca="1" si="54"/>
        <v>-22244.059445596413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-22244.059445596413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-127.66537156423583</v>
      </c>
      <c r="L630" s="444">
        <f t="shared" ca="1" si="54"/>
        <v>-30767.354546980834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-30767.354546980834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-163.17910115333757</v>
      </c>
      <c r="L631" s="444">
        <f t="shared" ca="1" si="54"/>
        <v>-39326.163377954355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-39326.163377954355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-198.84080461572725</v>
      </c>
      <c r="L632" s="444">
        <f t="shared" ca="1" si="54"/>
        <v>-47920.633912390265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-47920.633912390265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-234.65109850921019</v>
      </c>
      <c r="L633" s="444">
        <f t="shared" ca="1" si="54"/>
        <v>-56550.914740719658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-56550.914740719658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-270.61060196058264</v>
      </c>
      <c r="L634" s="444">
        <f t="shared" ca="1" si="54"/>
        <v>-65217.15507250042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-65217.15507250042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-306.71993667633586</v>
      </c>
      <c r="L635" s="444">
        <f t="shared" ca="1" si="54"/>
        <v>-73919.50473899694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-73919.50473899694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-342.97972695340468</v>
      </c>
      <c r="L636" s="444">
        <f t="shared" ca="1" si="54"/>
        <v>-82658.114195770526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-82658.114195770526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-379.39059968996128</v>
      </c>
      <c r="L637" s="444">
        <f t="shared" ca="1" si="54"/>
        <v>-91433.134525280664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-91433.134525280664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-415.9531843962535</v>
      </c>
      <c r="L638" s="444">
        <f t="shared" ca="1" si="54"/>
        <v>-100244.71743949709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-100244.71743949709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-452.66811320548862</v>
      </c>
      <c r="L639" s="444">
        <f t="shared" ca="1" si="54"/>
        <v>-109093.01528252277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-109093.01528252277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-489.53602088476231</v>
      </c>
      <c r="L640" s="444">
        <f t="shared" ca="1" si="54"/>
        <v>-117978.18103322771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-117978.18103322771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-526.5575448460329</v>
      </c>
      <c r="L641" s="444">
        <f t="shared" ca="1" si="54"/>
        <v>-126900.36830789392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-126900.36830789392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-563.73332515714208</v>
      </c>
      <c r="L642" s="444">
        <f t="shared" ca="1" si="54"/>
        <v>-135859.73136287124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-135859.73136287124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-601.06400455288099</v>
      </c>
      <c r="L643" s="444">
        <f t="shared" ca="1" si="54"/>
        <v>-144856.4250972443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-144856.4250972443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-638.55022844610198</v>
      </c>
      <c r="L644" s="444">
        <f t="shared" ca="1" si="54"/>
        <v>-153890.60505551059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-153890.60505551059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-676.19264493887817</v>
      </c>
      <c r="L645" s="444">
        <f t="shared" ca="1" si="54"/>
        <v>-162962.42743026966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-162962.42743026966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-713.99190483370762</v>
      </c>
      <c r="L646" s="444">
        <f t="shared" ca="1" si="54"/>
        <v>-172072.04906492354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-172072.04906492354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-751.94866164476548</v>
      </c>
      <c r="L647" s="444">
        <f t="shared" ca="1" si="54"/>
        <v>-181219.62745638849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-181219.62745638849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-790.06357160920277</v>
      </c>
      <c r="L648" s="444">
        <f t="shared" ca="1" si="54"/>
        <v>-190405.32075781788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-190405.32075781788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-828.33729369849198</v>
      </c>
      <c r="L649" s="444">
        <f t="shared" ca="1" si="54"/>
        <v>-199629.28778133655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-199629.28778133655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-866.77048962981974</v>
      </c>
      <c r="L650" s="444">
        <f t="shared" ca="1" si="54"/>
        <v>-208891.68800078655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-208891.68800078655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-905.36382387752815</v>
      </c>
      <c r="L651" s="444">
        <f t="shared" ca="1" si="54"/>
        <v>-218192.68155448427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-218192.68155448427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-944.1179636846017</v>
      </c>
      <c r="L652" s="444">
        <f t="shared" ca="1" si="54"/>
        <v>-227532.42924798906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-227532.42924798906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-983.03357907420514</v>
      </c>
      <c r="L653" s="444">
        <f t="shared" ca="1" si="54"/>
        <v>-236911.09255688344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-236911.09255688344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-1022.1113428612651</v>
      </c>
      <c r="L654" s="444">
        <f t="shared" ca="1" si="54"/>
        <v>-246328.83362956488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-246328.83362956488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-1061.3519306641044</v>
      </c>
      <c r="L655" s="444">
        <f t="shared" ca="1" si="54"/>
        <v>-255785.81529004916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-255785.81529004916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-1100.7560209161225</v>
      </c>
      <c r="L656" s="444">
        <f t="shared" ca="1" si="54"/>
        <v>-265282.20104078547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-265282.20104078547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-1140.3242948775235</v>
      </c>
      <c r="L657" s="444">
        <f t="shared" ca="1" si="54"/>
        <v>-274818.15506548318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-274818.15506548318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-1180.0574366470973</v>
      </c>
      <c r="L658" s="444">
        <f t="shared" ca="1" si="54"/>
        <v>-284393.84223195049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-284393.84223195049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-1219.9561331740445</v>
      </c>
      <c r="L659" s="444">
        <f t="shared" ca="1" si="54"/>
        <v>-294009.42809494474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-294009.42809494474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-1260.0210742698539</v>
      </c>
      <c r="L660" s="444">
        <f t="shared" ca="1" si="54"/>
        <v>-303665.07889903476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-303665.07889903476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-1300.2529526202288</v>
      </c>
      <c r="L661" s="444">
        <f t="shared" ca="1" si="54"/>
        <v>-313360.96158147516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-313360.96158147516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-1340.652463797064</v>
      </c>
      <c r="L662" s="444">
        <f t="shared" ca="1" si="54"/>
        <v>-323097.24377509241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-323097.24377509241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-1381.2203062704691</v>
      </c>
      <c r="L663" s="444">
        <f t="shared" ca="1" si="54"/>
        <v>-332874.09381118306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-332874.09381118306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-1421.9571814208468</v>
      </c>
      <c r="L664" s="444">
        <f t="shared" ca="1" si="54"/>
        <v>-342691.68072242412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-342691.68072242412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-1462.8637935510178</v>
      </c>
      <c r="L665" s="444">
        <f t="shared" ca="1" si="54"/>
        <v>-352550.17424579529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-352550.17424579529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-1503.9408498983978</v>
      </c>
      <c r="L666" s="444">
        <f t="shared" ca="1" si="54"/>
        <v>-362449.74482551386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-362449.74482551386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-1545.1890606472252</v>
      </c>
      <c r="L667" s="444">
        <f t="shared" ca="1" si="54"/>
        <v>-372390.56361598126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-372390.56361598126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-1586.6091389408393</v>
      </c>
      <c r="L668" s="444">
        <f t="shared" ca="1" si="54"/>
        <v>-382372.80248474225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-382372.80248474225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-1628.2018008940101</v>
      </c>
      <c r="L669" s="444">
        <f t="shared" ca="1" si="54"/>
        <v>-392396.63401545642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-392396.63401545642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-1669.9677656053191</v>
      </c>
      <c r="L670" s="444">
        <f t="shared" ca="1" si="54"/>
        <v>-402462.23151088192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-402462.23151088192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-1711.9077551695921</v>
      </c>
      <c r="L671" s="444">
        <f t="shared" ca="1" si="54"/>
        <v>-412569.76899587171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-412569.76899587171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-1754.0224946903829</v>
      </c>
      <c r="L672" s="444">
        <f t="shared" ca="1" si="54"/>
        <v>-422719.42122038227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-422719.42122038227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-1796.3127122925102</v>
      </c>
      <c r="L673" s="444">
        <f t="shared" ca="1" si="54"/>
        <v>-432911.36366249499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-432911.36366249499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-1838.7791391346464</v>
      </c>
      <c r="L674" s="444">
        <f t="shared" ca="1" si="54"/>
        <v>-443145.77253144979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-443145.77253144979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-1881.4225094219582</v>
      </c>
      <c r="L675" s="444">
        <f t="shared" ca="1" si="54"/>
        <v>-453422.82477069192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-453422.82477069192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-1924.2435604188004</v>
      </c>
      <c r="L676" s="444">
        <f t="shared" ca="1" si="54"/>
        <v>-463742.69806093088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-463742.69806093088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-1967.2430324614627</v>
      </c>
      <c r="L677" s="444">
        <f t="shared" ca="1" si="54"/>
        <v>-474105.5708232125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-474105.5708232125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-2010.4216689709694</v>
      </c>
      <c r="L678" s="444">
        <f t="shared" ca="1" si="54"/>
        <v>-484511.62222200364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-484511.62222200364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-2053.7802164659324</v>
      </c>
      <c r="L679" s="444">
        <f t="shared" ca="1" si="54"/>
        <v>-494961.03216828976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-494961.03216828976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-2097.319424575458</v>
      </c>
      <c r="L680" s="444">
        <f t="shared" ca="1" si="54"/>
        <v>-505453.98132268543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-505453.98132268543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-2141.0400460521068</v>
      </c>
      <c r="L681" s="444">
        <f t="shared" ca="1" si="54"/>
        <v>-515990.65109855775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-515990.65109855775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-2184.9428367849082</v>
      </c>
      <c r="L682" s="444">
        <f t="shared" ca="1" si="54"/>
        <v>-526571.2236651628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-526571.2236651628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-2229.0285558124292</v>
      </c>
      <c r="L683" s="444">
        <f t="shared" ca="1" si="54"/>
        <v>-537195.88195079542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-537195.88195079542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-2273.2979653358984</v>
      </c>
      <c r="L684" s="444">
        <f t="shared" ca="1" si="54"/>
        <v>-547864.80964595149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-547864.80964595149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-2317.7518307323821</v>
      </c>
      <c r="L685" s="444">
        <f t="shared" ca="1" si="54"/>
        <v>-558578.19120650401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-558578.19120650401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-2362.3909205680175</v>
      </c>
      <c r="L686" s="444">
        <f t="shared" ca="1" si="54"/>
        <v>-569336.21185689222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-569336.21185689222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-2407.2160066113015</v>
      </c>
      <c r="L687" s="444">
        <f t="shared" ca="1" si="54"/>
        <v>-580139.05759332376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-580139.05759332376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-2452.2278638464331</v>
      </c>
      <c r="L688" s="444">
        <f t="shared" ca="1" si="54"/>
        <v>-590986.9151869904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-590986.9151869904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-2497.4272704867108</v>
      </c>
      <c r="L689" s="444">
        <f t="shared" ca="1" si="54"/>
        <v>-601879.9721872973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-601879.9721872973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-2542.8150079879897</v>
      </c>
      <c r="L690" s="444">
        <f t="shared" ca="1" si="54"/>
        <v>-612818.4169251055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-612818.4169251055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-2588.3918610621904</v>
      </c>
      <c r="L691" s="444">
        <f t="shared" ca="1" si="54"/>
        <v>-623802.43851598783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-623802.43851598783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-2634.1586176908668</v>
      </c>
      <c r="L692" s="444">
        <f t="shared" ca="1" si="54"/>
        <v>-634832.22686349892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-634832.22686349892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-2680.1160691388295</v>
      </c>
      <c r="L693" s="444">
        <f t="shared" ca="1" si="54"/>
        <v>-645907.97266245796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-645907.97266245796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-2726.2650099678258</v>
      </c>
      <c r="L694" s="444">
        <f t="shared" ca="1" si="54"/>
        <v>-657029.86740224599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-657029.86740224599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-2772.6062380502758</v>
      </c>
      <c r="L695" s="444">
        <f t="shared" ca="1" si="54"/>
        <v>-668198.10337011644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-668198.10337011644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-2819.1405545830694</v>
      </c>
      <c r="L696" s="444">
        <f t="shared" ca="1" si="54"/>
        <v>-679412.87365451967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-679412.87365451967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-2865.8687641014162</v>
      </c>
      <c r="L697" s="444">
        <f t="shared" ca="1" si="54"/>
        <v>-690674.37214844127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-690674.37214844127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-2912.7916744927561</v>
      </c>
      <c r="L698" s="444">
        <f t="shared" ca="1" si="54"/>
        <v>-701982.79355275421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-701982.79355275421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-2959.9100970107265</v>
      </c>
      <c r="L699" s="444">
        <f t="shared" ca="1" si="54"/>
        <v>-713338.33337958518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-713338.33337958518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-3007.2248462891889</v>
      </c>
      <c r="L700" s="444">
        <f t="shared" ca="1" si="54"/>
        <v>-724741.18795569451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-724741.18795569451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-3054.7367403563112</v>
      </c>
      <c r="L701" s="444">
        <f t="shared" ca="1" si="54"/>
        <v>-736191.554425871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-736191.554425871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-3102.4466006487132</v>
      </c>
      <c r="L702" s="444">
        <f t="shared" ca="1" si="54"/>
        <v>-747689.63075633987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-747689.63075633987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-3150.3552520256667</v>
      </c>
      <c r="L703" s="444">
        <f t="shared" ca="1" si="54"/>
        <v>-759235.6157381857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-759235.6157381857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-3198.4635227833578</v>
      </c>
      <c r="L704" s="444">
        <f t="shared" ca="1" si="54"/>
        <v>-770829.70899078925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-770829.70899078925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-3246.772244669206</v>
      </c>
      <c r="L705" s="444">
        <f t="shared" ca="1" si="54"/>
        <v>-782472.1109652787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-782472.1109652787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-3295.2822528962452</v>
      </c>
      <c r="L706" s="444">
        <f t="shared" ca="1" si="54"/>
        <v>-794163.02294799511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-794163.02294799511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-3343.9943861575634</v>
      </c>
      <c r="L707" s="444">
        <f t="shared" ca="1" si="54"/>
        <v>-805902.64706397289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-805902.64706397289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-3392.9094866408045</v>
      </c>
      <c r="L708" s="444">
        <f t="shared" ca="1" si="54"/>
        <v>-817691.1862804339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-817691.1862804339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-3442.0284000427259</v>
      </c>
      <c r="L709" s="444">
        <f t="shared" ca="1" si="54"/>
        <v>-829528.84441029676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-829528.84441029676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-3491.3519755838201</v>
      </c>
      <c r="L710" s="444">
        <f t="shared" ca="1" si="54"/>
        <v>-841415.82611570077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-841415.82611570077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-3540.8810660230042</v>
      </c>
      <c r="L711" s="444">
        <f t="shared" ca="1" si="54"/>
        <v>-853352.33691154397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-853352.33691154397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-3590.6165276723505</v>
      </c>
      <c r="L712" s="444">
        <f t="shared" ca="1" si="54"/>
        <v>-865338.58316903654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-865338.58316903654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-3640.5592204119034</v>
      </c>
      <c r="L713" s="444">
        <f t="shared" ca="1" si="54"/>
        <v>-877374.77211926866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-877374.77211926866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-3690.7100077045366</v>
      </c>
      <c r="L714" s="444">
        <f t="shared" ca="1" si="54"/>
        <v>-889461.1118567934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-889461.1118567934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-3741.0697566108893</v>
      </c>
      <c r="L715" s="444">
        <f t="shared" ca="1" si="54"/>
        <v>-901597.81134322449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-901597.81134322449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-3791.6393378043522</v>
      </c>
      <c r="L716" s="444">
        <f t="shared" ca="1" si="54"/>
        <v>-913785.08041084907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-913785.08041084907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-3842.419625586122</v>
      </c>
      <c r="L717" s="444">
        <f t="shared" ca="1" si="54"/>
        <v>-926023.12976625538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-926023.12976625538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-3893.4114979003148</v>
      </c>
      <c r="L718" s="444">
        <f t="shared" ca="1" si="54"/>
        <v>-938312.17099397583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-938312.17099397583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-3944.61583634915</v>
      </c>
      <c r="L719" s="444">
        <f t="shared" ca="1" si="54"/>
        <v>-950652.41656014521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-950652.41656014521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-3996.033526208189</v>
      </c>
      <c r="L720" s="444">
        <f t="shared" ca="1" si="54"/>
        <v>-963044.07981617353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-963044.07981617353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-4047.6654564416399</v>
      </c>
      <c r="L721" s="444">
        <f t="shared" ca="1" si="54"/>
        <v>-975487.37500243541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-975487.37500243541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-4099.5125197177313</v>
      </c>
      <c r="L722" s="444">
        <f t="shared" ca="1" si="54"/>
        <v>-987982.51725197327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-987982.51725197327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-4151.5756124241398</v>
      </c>
      <c r="L723" s="444">
        <f t="shared" ca="1" si="54"/>
        <v>-1000529.7225942176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-1000529.7225942176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-4203.8556346834903</v>
      </c>
      <c r="L724" s="444">
        <f t="shared" ca="1" si="54"/>
        <v>-1013129.2079587213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-1013129.2079587213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-4256.3534903689233</v>
      </c>
      <c r="L725" s="444">
        <f t="shared" ca="1" si="54"/>
        <v>-1025781.1911789104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-1025781.1911789104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-4309.0700871197105</v>
      </c>
      <c r="L726" s="444">
        <f t="shared" ca="1" si="54"/>
        <v>-1038485.8909958503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-1038485.8909958503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-4362.0063363569607</v>
      </c>
      <c r="L727" s="444">
        <f t="shared" ca="1" si="54"/>
        <v>-1051243.5270620275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-1051243.5270620275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-4415.1631532993651</v>
      </c>
      <c r="L728" s="444">
        <f t="shared" ca="1" si="54"/>
        <v>-1064054.319945147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-1064054.319945147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-4468.54145697903</v>
      </c>
      <c r="L729" s="444">
        <f t="shared" ca="1" si="54"/>
        <v>-1076918.4911319462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-1076918.4911319462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-4522.1421702573598</v>
      </c>
      <c r="L730" s="444">
        <f t="shared" ca="1" si="54"/>
        <v>-1089836.2630320238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-1089836.2630320238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-4575.9662198410169</v>
      </c>
      <c r="L731" s="444">
        <f t="shared" ca="1" si="54"/>
        <v>-1102807.858981685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-1102807.858981685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-4630.0145362979383</v>
      </c>
      <c r="L732" s="444">
        <f t="shared" ca="1" si="54"/>
        <v>-1115833.5032478031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-1115833.5032478031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-4684.2880540734304</v>
      </c>
      <c r="L733" s="444">
        <f t="shared" ca="1" si="54"/>
        <v>-1128913.4210316967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-1128913.4210316967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-4738.7877115063202</v>
      </c>
      <c r="L734" s="444">
        <f t="shared" ca="1" si="54"/>
        <v>-1142047.8384730231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-1142047.8384730231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-4793.5144508451804</v>
      </c>
      <c r="L735" s="444">
        <f t="shared" ca="1" si="54"/>
        <v>-1155236.9826536884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-1155236.9826536884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-4848.4692182646195</v>
      </c>
      <c r="L736" s="444">
        <f t="shared" ca="1" si="54"/>
        <v>-1168481.0816017732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-1168481.0816017732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-4903.6529638816392</v>
      </c>
      <c r="L737" s="444">
        <f t="shared" ca="1" si="54"/>
        <v>-1181780.364295475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-1181780.364295475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-4959.0666417720631</v>
      </c>
      <c r="L738" s="444">
        <f t="shared" ca="1" si="54"/>
        <v>-1195135.0606670673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-1195135.0606670673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-5014.711209987031</v>
      </c>
      <c r="L739" s="444">
        <f t="shared" ca="1" si="54"/>
        <v>-1208545.4016068745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-1208545.4016068745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-5070.587630569561</v>
      </c>
      <c r="L740" s="444">
        <f t="shared" ca="1" si="54"/>
        <v>-1222011.6189672642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-1222011.6189672642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-5126.6968695711848</v>
      </c>
      <c r="L741" s="444">
        <f t="shared" ca="1" si="54"/>
        <v>-1235533.9455666556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-1235533.9455666556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-5183.0398970686492</v>
      </c>
      <c r="L742" s="444">
        <f t="shared" ca="1" si="54"/>
        <v>-1249112.6151935444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-1249112.6151935444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-5239.6176871806856</v>
      </c>
      <c r="L743" s="444">
        <f t="shared" ca="1" si="54"/>
        <v>-1262747.8626105452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-1262747.8626105452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-5296.4312180848556</v>
      </c>
      <c r="L744" s="444">
        <f t="shared" ca="1" si="54"/>
        <v>-1276439.9235584503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-1276439.9235584503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-5353.4814720344602</v>
      </c>
      <c r="L745" s="444">
        <f t="shared" ca="1" si="54"/>
        <v>-1290189.034760305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-1290189.034760305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-5410.7694353755214</v>
      </c>
      <c r="L746" s="444">
        <f t="shared" ca="1" si="54"/>
        <v>-1303995.4339255006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-1303995.4339255006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-5468.2960985638365</v>
      </c>
      <c r="L747" s="444">
        <f t="shared" ca="1" si="54"/>
        <v>-1317859.3597538846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-1317859.3597538846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-5526.0624561821032</v>
      </c>
      <c r="L748" s="444">
        <f t="shared" ca="1" si="54"/>
        <v>-1331781.051939887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-1331781.051939887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-5584.0695069571129</v>
      </c>
      <c r="L749" s="444">
        <f t="shared" ca="1" si="54"/>
        <v>-1345760.7511766644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-1345760.7511766644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-5642.318253777019</v>
      </c>
      <c r="L750" s="444">
        <f t="shared" ca="1" si="54"/>
        <v>-1359798.6991602615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-1359798.6991602615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-5700.8097037086736</v>
      </c>
      <c r="L751" s="444">
        <f t="shared" ca="1" si="54"/>
        <v>-1373895.1385937904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-1373895.1385937904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-5759.5448680150439</v>
      </c>
      <c r="L752" s="444">
        <f t="shared" ca="1" si="54"/>
        <v>-1388050.3131916255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-1388050.3131916255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-5818.5247621726903</v>
      </c>
      <c r="L753" s="444">
        <f t="shared" ca="1" si="54"/>
        <v>-1402264.4676836184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-1402264.4676836184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-5877.7504058893273</v>
      </c>
      <c r="L754" s="444">
        <f t="shared" ca="1" si="54"/>
        <v>-1416537.8478193278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-1416537.8478193278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-5937.2228231214503</v>
      </c>
      <c r="L755" s="444">
        <f t="shared" ca="1" si="54"/>
        <v>-1430870.7003722694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-1430870.7003722694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-5996.9430420920398</v>
      </c>
      <c r="L756" s="444">
        <f t="shared" ca="1" si="54"/>
        <v>-1445263.2731441816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-1445263.2731441816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-6056.9120953083402</v>
      </c>
      <c r="L757" s="444">
        <f t="shared" ca="1" si="54"/>
        <v>-1459715.8149693101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-1459715.8149693101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-6117.1310195797096</v>
      </c>
      <c r="L758" s="444">
        <f t="shared" ca="1" si="54"/>
        <v>-1474228.57571871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-1474228.57571871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-6177.6008560355422</v>
      </c>
      <c r="L759" s="444">
        <f t="shared" ca="1" si="54"/>
        <v>-1488801.8063045656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-1488801.8063045656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-6238.3226501432746</v>
      </c>
      <c r="L760" s="444">
        <f t="shared" ca="1" si="54"/>
        <v>-1503435.758684529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-1503435.758684529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-6299.2974517264547</v>
      </c>
      <c r="L761" s="444">
        <f t="shared" ca="1" si="54"/>
        <v>-1518130.6858660756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-1518130.6858660756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-6360.5263149828988</v>
      </c>
      <c r="L762" s="444">
        <f t="shared" ca="1" si="54"/>
        <v>-1532886.8419108787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-1532886.8419108787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-6422.0102985029116</v>
      </c>
      <c r="L763" s="444">
        <f t="shared" ca="1" si="54"/>
        <v>-1547704.4819392017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-1547704.4819392017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-6483.7504652875914</v>
      </c>
      <c r="L764" s="444">
        <f t="shared" ca="1" si="54"/>
        <v>-1562583.8621343095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-1562583.8621343095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-6545.7478827672066</v>
      </c>
      <c r="L765" s="444">
        <f t="shared" ca="1" si="54"/>
        <v>-1577525.2397468968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-1577525.2397468968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-6608.0036228196541</v>
      </c>
      <c r="L766" s="444">
        <f t="shared" ca="1" si="54"/>
        <v>-1592528.8730995366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-1592528.8730995366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-6670.5187617889869</v>
      </c>
      <c r="L767" s="444">
        <f t="shared" ca="1" si="54"/>
        <v>-1607595.0215911458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-1607595.0215911458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-6733.294380504025</v>
      </c>
      <c r="L768" s="444">
        <f t="shared" ca="1" si="54"/>
        <v>-1622723.9457014699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-1622723.9457014699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-6796.331564297042</v>
      </c>
      <c r="L769" s="444">
        <f t="shared" ca="1" si="54"/>
        <v>-1637915.9069955871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-1637915.9069955871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-6859.6314030225312</v>
      </c>
      <c r="L770" s="444">
        <f t="shared" ca="1" si="54"/>
        <v>-1653171.1681284297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-1653171.1681284297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-6923.1949910760413</v>
      </c>
      <c r="L771" s="444">
        <f t="shared" ca="1" si="54"/>
        <v>-1668489.992849326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-1668489.992849326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-6987.0234274131089</v>
      </c>
      <c r="L772" s="444">
        <f t="shared" ca="1" si="54"/>
        <v>-1683872.6460065593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-1683872.6460065593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-7051.1178155682474</v>
      </c>
      <c r="L773" s="444">
        <f t="shared" ref="L773:L1027" ca="1" si="80">I773-J773+K773</f>
        <v>-1699319.3935519478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-1699319.3935519478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-7115.4792636740331</v>
      </c>
      <c r="L774" s="444">
        <f t="shared" ca="1" si="80"/>
        <v>-1714830.502545442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-1714830.502545442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-7180.1088844802589</v>
      </c>
      <c r="L775" s="444">
        <f t="shared" ca="1" si="80"/>
        <v>-1730406.2411597425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-1730406.2411597425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-7245.0077953731779</v>
      </c>
      <c r="L776" s="444">
        <f t="shared" ca="1" si="80"/>
        <v>-1746046.8786849359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-1746046.8786849359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-7310.1771183948167</v>
      </c>
      <c r="L777" s="444">
        <f t="shared" ca="1" si="80"/>
        <v>-1761752.6855331508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-1761752.6855331508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-7375.6179802623792</v>
      </c>
      <c r="L778" s="444">
        <f t="shared" ca="1" si="80"/>
        <v>-1777523.9332432332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-1777523.9332432332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-7441.3315123877228</v>
      </c>
      <c r="L779" s="444">
        <f t="shared" ca="1" si="80"/>
        <v>-1793360.894485441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-1793360.894485441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-7507.3188508969215</v>
      </c>
      <c r="L780" s="444">
        <f t="shared" ca="1" si="80"/>
        <v>-1809263.8430661582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-1809263.8430661582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-7573.5811366499101</v>
      </c>
      <c r="L781" s="444">
        <f t="shared" ca="1" si="80"/>
        <v>-1825233.0539326284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-1825233.0539326284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-7640.1195152602022</v>
      </c>
      <c r="L782" s="444">
        <f t="shared" ca="1" si="80"/>
        <v>-1841268.8031777088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-1841268.8031777088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-7706.9351371147031</v>
      </c>
      <c r="L783" s="444">
        <f t="shared" ca="1" si="80"/>
        <v>-1857371.3680446437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-1857371.3680446437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-7774.0291573935983</v>
      </c>
      <c r="L784" s="444">
        <f t="shared" ca="1" si="80"/>
        <v>-1873541.0269318575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-1873541.0269318575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-7841.4027360903237</v>
      </c>
      <c r="L785" s="444">
        <f t="shared" ca="1" si="80"/>
        <v>-1889778.059397768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-1889778.059397768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-7909.0570380316185</v>
      </c>
      <c r="L786" s="444">
        <f t="shared" ca="1" si="80"/>
        <v>-1906082.7461656197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-1906082.7461656197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-7976.9932328976656</v>
      </c>
      <c r="L787" s="444">
        <f t="shared" ca="1" si="80"/>
        <v>-1922455.3691283376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-1922455.3691283376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-8045.2124952423246</v>
      </c>
      <c r="L788" s="444">
        <f t="shared" ca="1" si="80"/>
        <v>-1938896.2113534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-1938896.2113534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-8113.7160045134178</v>
      </c>
      <c r="L789" s="444">
        <f t="shared" ca="1" si="80"/>
        <v>-1955405.5570877336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-1955405.5570877336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-8182.5049450731422</v>
      </c>
      <c r="L790" s="444">
        <f t="shared" ca="1" si="80"/>
        <v>-1971983.6917626269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-1971983.6917626269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-8251.58050621853</v>
      </c>
      <c r="L791" s="444">
        <f t="shared" ca="1" si="80"/>
        <v>-1988630.9019986656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-1988630.9019986656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-8320.9438822020238</v>
      </c>
      <c r="L792" s="444">
        <f t="shared" ca="1" si="80"/>
        <v>-2005347.4756106879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-2005347.4756106879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-8390.5962722521163</v>
      </c>
      <c r="L793" s="444">
        <f t="shared" ca="1" si="80"/>
        <v>-2022133.7016127601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-2022133.7016127601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-8460.5388805940838</v>
      </c>
      <c r="L794" s="444">
        <f t="shared" ca="1" si="80"/>
        <v>-2038989.8702231743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-2038989.8702231743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-8530.7729164708107</v>
      </c>
      <c r="L795" s="444">
        <f t="shared" ca="1" si="80"/>
        <v>-2055916.2728694654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-2055916.2728694654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-8601.2995941636891</v>
      </c>
      <c r="L796" s="444">
        <f t="shared" ca="1" si="80"/>
        <v>-2072913.2021934493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-2072913.2021934493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-8672.1201330136228</v>
      </c>
      <c r="L797" s="444">
        <f t="shared" ca="1" si="80"/>
        <v>-2089980.9520562831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-2089980.9520562831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-8743.2357574420985</v>
      </c>
      <c r="L798" s="444">
        <f t="shared" ca="1" si="80"/>
        <v>-2107119.8175435457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-2107119.8175435457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-8814.647696972359</v>
      </c>
      <c r="L799" s="444">
        <f t="shared" ca="1" si="80"/>
        <v>-2124330.0949703385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-2124330.0949703385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-8886.3571862506615</v>
      </c>
      <c r="L800" s="444">
        <f t="shared" ca="1" si="80"/>
        <v>-2141612.0818864098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-2141612.0818864098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-8958.3654650676253</v>
      </c>
      <c r="L801" s="444">
        <f t="shared" ca="1" si="80"/>
        <v>-2158966.077081298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-2158966.077081298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-9030.6737783796598</v>
      </c>
      <c r="L802" s="444">
        <f t="shared" ca="1" si="80"/>
        <v>-2176392.3805894982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-2176392.3805894982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-9103.2833763304934</v>
      </c>
      <c r="L803" s="444">
        <f t="shared" ca="1" si="80"/>
        <v>-2193891.2936956491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-2193891.2936956491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-9176.1955142727893</v>
      </c>
      <c r="L804" s="444">
        <f t="shared" ca="1" si="80"/>
        <v>-2211463.1189397424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-2211463.1189397424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-9249.4114527898455</v>
      </c>
      <c r="L805" s="444">
        <f t="shared" ca="1" si="80"/>
        <v>-2229108.1601223527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-2229108.1601223527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-9322.9324577173884</v>
      </c>
      <c r="L806" s="444">
        <f t="shared" ca="1" si="80"/>
        <v>-2246826.7223098907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-2246826.7223098907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-9396.7598001654624</v>
      </c>
      <c r="L807" s="444">
        <f t="shared" ca="1" si="80"/>
        <v>-2264619.1118398765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-2264619.1118398765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-9470.8947565404033</v>
      </c>
      <c r="L808" s="444">
        <f t="shared" ca="1" si="80"/>
        <v>-2282485.6363262371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-2282485.6363262371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-9545.3386085669063</v>
      </c>
      <c r="L809" s="444">
        <f t="shared" ca="1" si="80"/>
        <v>-2300426.6046646247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-2300426.6046646247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-9620.0926433101886</v>
      </c>
      <c r="L810" s="444">
        <f t="shared" ca="1" si="80"/>
        <v>-2318442.3270377554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-2318442.3270377554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-9695.158153198232</v>
      </c>
      <c r="L811" s="444">
        <f t="shared" ca="1" si="80"/>
        <v>-2336533.114920774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-2336533.114920774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-9770.5364360441436</v>
      </c>
      <c r="L812" s="444">
        <f t="shared" ca="1" si="80"/>
        <v>-2354699.2810866386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-2354699.2810866386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-9846.2287950685786</v>
      </c>
      <c r="L813" s="444">
        <f t="shared" ca="1" si="80"/>
        <v>-2372941.1396115278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-2372941.1396115278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-9922.2365389222832</v>
      </c>
      <c r="L814" s="444">
        <f t="shared" ca="1" si="80"/>
        <v>-2391259.0058802706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-2391259.0058802706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-9998.5609817087134</v>
      </c>
      <c r="L815" s="444">
        <f t="shared" ca="1" si="80"/>
        <v>-2409653.1965917996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-2409653.1965917996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-10075.203443006751</v>
      </c>
      <c r="L816" s="444">
        <f t="shared" ca="1" si="80"/>
        <v>-2428124.0297646266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-2428124.0297646266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-10152.165247893528</v>
      </c>
      <c r="L817" s="444">
        <f t="shared" ca="1" si="80"/>
        <v>-2446671.8247423405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-2446671.8247423405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-10229.447726967337</v>
      </c>
      <c r="L818" s="444">
        <f t="shared" ca="1" si="80"/>
        <v>-2465296.9021991282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-2465296.9021991282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-10307.052216370619</v>
      </c>
      <c r="L819" s="444">
        <f t="shared" ca="1" si="80"/>
        <v>-2483999.5841453192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-2483999.5841453192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-10384.980057813082</v>
      </c>
      <c r="L820" s="444">
        <f t="shared" ca="1" si="80"/>
        <v>-2502780.1939329528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-2502780.1939329528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-10463.232598594888</v>
      </c>
      <c r="L821" s="444">
        <f t="shared" ca="1" si="80"/>
        <v>-2521639.0562613681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-2521639.0562613681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-10541.811191629951</v>
      </c>
      <c r="L822" s="444">
        <f t="shared" ca="1" si="80"/>
        <v>-2540576.4971828186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-2540576.4971828186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-10620.717195469329</v>
      </c>
      <c r="L823" s="444">
        <f t="shared" ca="1" si="80"/>
        <v>-2559592.8441081084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-2559592.8441081084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-10699.951974324704</v>
      </c>
      <c r="L824" s="444">
        <f t="shared" ca="1" si="80"/>
        <v>-2578688.4258122537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-2578688.4258122537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-10779.516898091975</v>
      </c>
      <c r="L825" s="444">
        <f t="shared" ca="1" si="80"/>
        <v>-2597863.572440166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-2597863.572440166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-10859.413342374943</v>
      </c>
      <c r="L826" s="444">
        <f t="shared" ca="1" si="80"/>
        <v>-2617118.6155123613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-2617118.6155123613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-10939.64268850909</v>
      </c>
      <c r="L827" s="444">
        <f t="shared" ca="1" si="80"/>
        <v>-2636453.8879306908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-2636453.8879306908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-11020.206323585464</v>
      </c>
      <c r="L828" s="444">
        <f t="shared" ca="1" si="80"/>
        <v>-2655869.7239840967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-2655869.7239840967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-11101.105640474654</v>
      </c>
      <c r="L829" s="444">
        <f t="shared" ca="1" si="80"/>
        <v>-2675366.4593543918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-2675366.4593543918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-11182.342037850884</v>
      </c>
      <c r="L830" s="444">
        <f t="shared" ca="1" si="80"/>
        <v>-2694944.4311220632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-2694944.4311220632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-11263.916920216181</v>
      </c>
      <c r="L831" s="444">
        <f t="shared" ca="1" si="80"/>
        <v>-2714603.9777720999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-2714603.9777720999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-11345.831697924668</v>
      </c>
      <c r="L832" s="444">
        <f t="shared" ca="1" si="80"/>
        <v>-2734345.4391998448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-2734345.4391998448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-11428.087787206938</v>
      </c>
      <c r="L833" s="444">
        <f t="shared" ca="1" si="80"/>
        <v>-2754169.156716872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-2754169.156716872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-11510.686610194552</v>
      </c>
      <c r="L834" s="444">
        <f t="shared" ca="1" si="80"/>
        <v>-2774075.4730568868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-2774075.4730568868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-11593.629594944614</v>
      </c>
      <c r="L835" s="444">
        <f t="shared" ca="1" si="80"/>
        <v>-2794064.7323816516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-2794064.7323816516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-11676.918175464467</v>
      </c>
      <c r="L836" s="444">
        <f t="shared" ca="1" si="80"/>
        <v>-2814137.2802869366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-2814137.2802869366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-11760.553791736487</v>
      </c>
      <c r="L837" s="444">
        <f t="shared" ca="1" si="80"/>
        <v>-2834293.4638084937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-2834293.4638084937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-11844.537889742975</v>
      </c>
      <c r="L838" s="444">
        <f t="shared" ca="1" si="80"/>
        <v>-2854533.6314280569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-2854533.6314280569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-11928.871921491154</v>
      </c>
      <c r="L839" s="444">
        <f t="shared" ca="1" si="80"/>
        <v>-2874858.1330793686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-2874858.1330793686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-12013.557345038287</v>
      </c>
      <c r="L840" s="444">
        <f t="shared" ca="1" si="80"/>
        <v>-2895267.3201542273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-2895267.3201542273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-12098.595624516865</v>
      </c>
      <c r="L841" s="444">
        <f t="shared" ca="1" si="80"/>
        <v>-2915761.5455085644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-2915761.5455085644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-12183.988230159937</v>
      </c>
      <c r="L842" s="444">
        <f t="shared" ca="1" si="80"/>
        <v>-2936341.1634685448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-2936341.1634685448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-12269.736638326522</v>
      </c>
      <c r="L843" s="444">
        <f t="shared" ca="1" si="80"/>
        <v>-2957006.5298366919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-2957006.5298366919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-12355.842331527134</v>
      </c>
      <c r="L844" s="444">
        <f t="shared" ca="1" si="80"/>
        <v>-2977758.0018980396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-2977758.0018980396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-12442.306798449417</v>
      </c>
      <c r="L845" s="444">
        <f t="shared" ca="1" si="80"/>
        <v>-2998595.9384263093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-2998595.9384263093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-12529.131533983873</v>
      </c>
      <c r="L846" s="444">
        <f t="shared" ca="1" si="80"/>
        <v>-3019520.6996901138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-3019520.6996901138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-12616.318039249725</v>
      </c>
      <c r="L847" s="444">
        <f t="shared" ca="1" si="80"/>
        <v>-3040532.6474591838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-3040532.6474591838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-12703.86782162085</v>
      </c>
      <c r="L848" s="444">
        <f t="shared" ca="1" si="80"/>
        <v>-3061632.145010625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-3061632.145010625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-12791.782394751855</v>
      </c>
      <c r="L849" s="444">
        <f t="shared" ca="1" si="80"/>
        <v>-3082819.5571351973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-3082819.5571351973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-12880.063278604241</v>
      </c>
      <c r="L850" s="444">
        <f t="shared" ca="1" si="80"/>
        <v>-3104095.250143622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-3104095.250143622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-12968.711999472676</v>
      </c>
      <c r="L851" s="444">
        <f t="shared" ca="1" si="80"/>
        <v>-3125459.5918729152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-3125459.5918729152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-13057.730090011399</v>
      </c>
      <c r="L852" s="444">
        <f t="shared" ca="1" si="80"/>
        <v>-3146912.951692747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-3146912.951692747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-13147.119089260697</v>
      </c>
      <c r="L853" s="444">
        <f t="shared" ca="1" si="80"/>
        <v>-3168455.7005118281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-3168455.7005118281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-13236.880542673534</v>
      </c>
      <c r="L854" s="444">
        <f t="shared" ca="1" si="80"/>
        <v>-3190088.2107843221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-3190088.2107843221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-13327.01600214226</v>
      </c>
      <c r="L855" s="444">
        <f t="shared" ca="1" si="80"/>
        <v>-3211810.8565162849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-3211810.8565162849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-13417.527026025438</v>
      </c>
      <c r="L856" s="444">
        <f t="shared" ca="1" si="80"/>
        <v>-3233624.0132721309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-3233624.0132721309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-13508.415179174797</v>
      </c>
      <c r="L857" s="444">
        <f t="shared" ca="1" si="80"/>
        <v>-3255528.0581811261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-3255528.0581811261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-13599.682032962277</v>
      </c>
      <c r="L858" s="444">
        <f t="shared" ca="1" si="80"/>
        <v>-3277523.3699439089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-3277523.3699439089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-13691.329165307203</v>
      </c>
      <c r="L859" s="444">
        <f t="shared" ca="1" si="80"/>
        <v>-3299610.3288390366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-3299610.3288390366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-13783.35816070357</v>
      </c>
      <c r="L860" s="444">
        <f t="shared" ca="1" si="80"/>
        <v>-3321789.3167295605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-3321789.3167295605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-13875.770610247422</v>
      </c>
      <c r="L861" s="444">
        <f t="shared" ca="1" si="80"/>
        <v>-3344060.7170696282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-3344060.7170696282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-13968.568111664368</v>
      </c>
      <c r="L862" s="444">
        <f t="shared" ca="1" si="80"/>
        <v>-3366424.9149111127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-3366424.9149111127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-14061.752269337221</v>
      </c>
      <c r="L863" s="444">
        <f t="shared" ca="1" si="80"/>
        <v>-3388882.2969102706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-3388882.2969102706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-14155.324694333713</v>
      </c>
      <c r="L864" s="444">
        <f t="shared" ca="1" si="80"/>
        <v>-3411433.2513344246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-3411433.2513344246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-14249.287004434354</v>
      </c>
      <c r="L865" s="444">
        <f t="shared" ca="1" si="80"/>
        <v>-3434078.1680686795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-3434078.1680686795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-14343.640824160417</v>
      </c>
      <c r="L866" s="444">
        <f t="shared" ca="1" si="80"/>
        <v>-3456817.4386226605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-3456817.4386226605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-14438.387784802004</v>
      </c>
      <c r="L867" s="444">
        <f t="shared" ca="1" si="80"/>
        <v>-3479651.4561372828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-3479651.4561372828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-14533.529524446263</v>
      </c>
      <c r="L868" s="444">
        <f t="shared" ca="1" si="80"/>
        <v>-3502580.6153915497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-3502580.6153915497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-14629.067688005709</v>
      </c>
      <c r="L869" s="444">
        <f t="shared" ca="1" si="80"/>
        <v>-3525605.3128093756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-3525605.3128093756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-14725.003927246649</v>
      </c>
      <c r="L870" s="444">
        <f t="shared" ca="1" si="80"/>
        <v>-3548725.9464664427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-3548725.9464664427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-14821.339900817762</v>
      </c>
      <c r="L871" s="444">
        <f t="shared" ca="1" si="80"/>
        <v>-3571942.9160970808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-3571942.9160970808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-14918.077274278754</v>
      </c>
      <c r="L872" s="444">
        <f t="shared" ca="1" si="80"/>
        <v>-3595256.62310118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-3595256.62310118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-15015.217720129171</v>
      </c>
      <c r="L873" s="444">
        <f t="shared" ca="1" si="80"/>
        <v>-3618667.4705511294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-3618667.4705511294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-15112.76291783729</v>
      </c>
      <c r="L874" s="444">
        <f t="shared" ca="1" si="80"/>
        <v>-3642175.863198787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-3642175.863198787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-15210.714553869198</v>
      </c>
      <c r="L875" s="444">
        <f t="shared" ca="1" si="80"/>
        <v>-3665782.2074824767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-3665782.2074824767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-15309.074321717904</v>
      </c>
      <c r="L876" s="444">
        <f t="shared" ca="1" si="80"/>
        <v>-3689486.9115340151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-3689486.9115340151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-15407.843921932648</v>
      </c>
      <c r="L877" s="444">
        <f t="shared" ca="1" si="80"/>
        <v>-3713290.3851857684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-3713290.3851857684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-15507.025062148288</v>
      </c>
      <c r="L878" s="444">
        <f t="shared" ca="1" si="80"/>
        <v>-3737193.0399777372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-3737193.0399777372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-15606.619457114824</v>
      </c>
      <c r="L879" s="444">
        <f t="shared" ca="1" si="80"/>
        <v>-3761195.2891646726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-3761195.2891646726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-15706.628828727054</v>
      </c>
      <c r="L880" s="444">
        <f t="shared" ca="1" si="80"/>
        <v>-3785297.5477232202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-3785297.5477232202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-15807.054906054334</v>
      </c>
      <c r="L881" s="444">
        <f t="shared" ca="1" si="80"/>
        <v>-3809500.232359095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-3809500.232359095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-15907.899425370479</v>
      </c>
      <c r="L882" s="444">
        <f t="shared" ca="1" si="80"/>
        <v>-3833803.761514286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-3833803.761514286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-16009.164130183779</v>
      </c>
      <c r="L883" s="444">
        <f t="shared" ca="1" si="80"/>
        <v>-3858208.5553742903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-3858208.5553742903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-16110.850771267127</v>
      </c>
      <c r="L884" s="444">
        <f t="shared" ca="1" si="80"/>
        <v>-3882715.0358753777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-3882715.0358753777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-16212.961106688324</v>
      </c>
      <c r="L885" s="444">
        <f t="shared" ca="1" si="80"/>
        <v>-3907323.6267118864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-3907323.6267118864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-16315.496901840443</v>
      </c>
      <c r="L886" s="444">
        <f t="shared" ca="1" si="80"/>
        <v>-3932034.7533435472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-3932034.7533435472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-16418.459929472363</v>
      </c>
      <c r="L887" s="444">
        <f t="shared" ca="1" si="80"/>
        <v>-3956848.8430028399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-3956848.8430028399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-16521.851969719421</v>
      </c>
      <c r="L888" s="444">
        <f t="shared" ca="1" si="80"/>
        <v>-3981766.3247023798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-3981766.3247023798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-16625.674810134165</v>
      </c>
      <c r="L889" s="444">
        <f t="shared" ca="1" si="80"/>
        <v>-4006787.6292423345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-4006787.6292423345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-16729.930245717314</v>
      </c>
      <c r="L890" s="444">
        <f t="shared" ca="1" si="80"/>
        <v>-4031913.1892178725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-4031913.1892178725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-16834.620078948719</v>
      </c>
      <c r="L891" s="444">
        <f t="shared" ca="1" si="80"/>
        <v>-4057143.4390266417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-4057143.4390266417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-16939.746119818592</v>
      </c>
      <c r="L892" s="444">
        <f t="shared" ca="1" si="80"/>
        <v>-4082478.8148762807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-4082478.8148762807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-17045.310185858754</v>
      </c>
      <c r="L893" s="444">
        <f t="shared" ca="1" si="80"/>
        <v>-4107919.7547919601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-4107919.7547919601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-17151.314102174085</v>
      </c>
      <c r="L894" s="444">
        <f t="shared" ca="1" si="80"/>
        <v>-4133466.6986239548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-4133466.6986239548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-17257.75970147406</v>
      </c>
      <c r="L895" s="444">
        <f t="shared" ca="1" si="80"/>
        <v>-4159120.0880552493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-4159120.0880552493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-17364.648824104457</v>
      </c>
      <c r="L896" s="444">
        <f t="shared" ca="1" si="80"/>
        <v>-4184880.3666091743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-4184880.3666091743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-17471.983318079147</v>
      </c>
      <c r="L897" s="444">
        <f t="shared" ca="1" si="80"/>
        <v>-4210747.9796570735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-4210747.9796570735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-17579.765039112059</v>
      </c>
      <c r="L898" s="444">
        <f t="shared" ca="1" si="80"/>
        <v>-4236723.3744260063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-4236723.3744260063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-17687.995850649277</v>
      </c>
      <c r="L899" s="444">
        <f t="shared" ca="1" si="80"/>
        <v>-4262807.0000064764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-4262807.0000064764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-17796.677623901236</v>
      </c>
      <c r="L900" s="444">
        <f t="shared" ca="1" si="80"/>
        <v>-4288999.3073601983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-4288999.3073601983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-17905.812237875078</v>
      </c>
      <c r="L901" s="444">
        <f t="shared" ca="1" si="80"/>
        <v>-4315300.7493278943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-4315300.7493278943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-18015.401579407146</v>
      </c>
      <c r="L902" s="444">
        <f t="shared" ca="1" si="80"/>
        <v>-4341711.7806371218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-4341711.7806371218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-18125.447543195591</v>
      </c>
      <c r="L903" s="444">
        <f t="shared" ca="1" si="80"/>
        <v>-4368232.8579101376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-4368232.8579101376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-18235.95203183316</v>
      </c>
      <c r="L904" s="444">
        <f t="shared" ca="1" si="80"/>
        <v>-4394864.4396717912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-4394864.4396717912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-18346.916955840046</v>
      </c>
      <c r="L905" s="444">
        <f t="shared" ca="1" si="80"/>
        <v>-4421606.9863574514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-4421606.9863574514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-18458.344233696967</v>
      </c>
      <c r="L906" s="444">
        <f t="shared" ca="1" si="80"/>
        <v>-4448460.9603209691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-4448460.9603209691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-18570.235791878291</v>
      </c>
      <c r="L907" s="444">
        <f t="shared" ca="1" si="80"/>
        <v>-4475426.8258426674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-4475426.8258426674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-18682.593564885367</v>
      </c>
      <c r="L908" s="444">
        <f t="shared" ca="1" si="80"/>
        <v>-4502505.0491373735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-4502505.0491373735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-18795.419495279973</v>
      </c>
      <c r="L909" s="444">
        <f t="shared" ca="1" si="80"/>
        <v>-4529696.0983624738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-4529696.0983624738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-18908.715533717892</v>
      </c>
      <c r="L910" s="444">
        <f t="shared" ca="1" si="80"/>
        <v>-4557000.4436260117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-4557000.4436260117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-19022.483638982634</v>
      </c>
      <c r="L911" s="444">
        <f t="shared" ca="1" si="80"/>
        <v>-4584418.5569948144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-4584418.5569948144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-19136.72577801931</v>
      </c>
      <c r="L912" s="444">
        <f t="shared" ca="1" si="80"/>
        <v>-4611950.9125026539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-4611950.9125026539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-19251.443925968644</v>
      </c>
      <c r="L913" s="444">
        <f t="shared" ca="1" si="80"/>
        <v>-4639597.9861584427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-4639597.9861584427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-19366.640066201096</v>
      </c>
      <c r="L914" s="444">
        <f t="shared" ca="1" si="80"/>
        <v>-4667360.255954464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-4667360.255954464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-19482.316190351186</v>
      </c>
      <c r="L915" s="444">
        <f t="shared" ca="1" si="80"/>
        <v>-4695238.2018746352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-4695238.2018746352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-19598.474298351899</v>
      </c>
      <c r="L916" s="444">
        <f t="shared" ca="1" si="80"/>
        <v>-4723232.305902807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-4723232.305902807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-19715.116398469279</v>
      </c>
      <c r="L917" s="444">
        <f t="shared" ca="1" si="80"/>
        <v>-4751343.052031097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-4751343.052031097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-19832.244507337156</v>
      </c>
      <c r="L918" s="444">
        <f t="shared" ca="1" si="80"/>
        <v>-4779570.9262682544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-4779570.9262682544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-19949.860649991977</v>
      </c>
      <c r="L919" s="444">
        <f t="shared" ca="1" si="80"/>
        <v>-4807916.4166480666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-4807916.4166480666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-20067.966859907861</v>
      </c>
      <c r="L920" s="444">
        <f t="shared" ca="1" si="80"/>
        <v>-4836380.0132377949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-4836380.0132377949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-20186.565179031732</v>
      </c>
      <c r="L921" s="444">
        <f t="shared" ca="1" si="80"/>
        <v>-4864962.2081466466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-4864962.2081466466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-20305.657657818614</v>
      </c>
      <c r="L922" s="444">
        <f t="shared" ca="1" si="80"/>
        <v>-4893663.4955342859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-4893663.4955342859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-20425.246355267111</v>
      </c>
      <c r="L923" s="444">
        <f t="shared" ca="1" si="80"/>
        <v>-4922484.3716193736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-4922484.3716193736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-20545.333338954973</v>
      </c>
      <c r="L924" s="444">
        <f t="shared" ca="1" si="80"/>
        <v>-4951425.3346881494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-4951425.3346881494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-20665.920685074874</v>
      </c>
      <c r="L925" s="444">
        <f t="shared" ca="1" si="80"/>
        <v>-4980486.885103045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-4980486.885103045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-20787.010478470271</v>
      </c>
      <c r="L926" s="444">
        <f t="shared" ca="1" si="80"/>
        <v>-5009669.5253113359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-5009669.5253113359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-20908.604812671485</v>
      </c>
      <c r="L927" s="444">
        <f t="shared" ca="1" si="80"/>
        <v>-5038973.7598538278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-5038973.7598538278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-21030.705789931868</v>
      </c>
      <c r="L928" s="444">
        <f t="shared" ca="1" si="80"/>
        <v>-5068400.0953735802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-5068400.0953735802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-21153.315521264169</v>
      </c>
      <c r="L929" s="444">
        <f t="shared" ca="1" si="80"/>
        <v>-5097949.0406246651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-5097949.0406246651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-21276.436126477023</v>
      </c>
      <c r="L930" s="444">
        <f t="shared" ca="1" si="80"/>
        <v>-5127621.1064809626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-5127621.1064809626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-21400.069734211596</v>
      </c>
      <c r="L931" s="444">
        <f t="shared" ca="1" si="80"/>
        <v>-5157416.805944995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-5157416.805944995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-21524.218481978398</v>
      </c>
      <c r="L932" s="444">
        <f t="shared" ca="1" si="80"/>
        <v>-5187336.6541567938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-5187336.6541567938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-21648.884516194226</v>
      </c>
      <c r="L933" s="444">
        <f t="shared" ca="1" si="80"/>
        <v>-5217381.1684028087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-5217381.1684028087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-21774.069992219287</v>
      </c>
      <c r="L934" s="444">
        <f t="shared" ca="1" si="80"/>
        <v>-5247550.8681248482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-5247550.8681248482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-21899.777074394453</v>
      </c>
      <c r="L935" s="444">
        <f t="shared" ca="1" si="80"/>
        <v>-5277846.2749290634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-5277846.2749290634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-22026.007936078684</v>
      </c>
      <c r="L936" s="444">
        <f t="shared" ca="1" si="80"/>
        <v>-5308267.9125949629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-5308267.9125949629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-22152.764759686597</v>
      </c>
      <c r="L937" s="444">
        <f t="shared" ca="1" si="80"/>
        <v>-5338816.3070844701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-5338816.3070844701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-22280.049736726211</v>
      </c>
      <c r="L938" s="444">
        <f t="shared" ca="1" si="80"/>
        <v>-5369491.9865510166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-5369491.9865510166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-22407.865067836821</v>
      </c>
      <c r="L939" s="444">
        <f t="shared" ca="1" si="80"/>
        <v>-5400295.4813486738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-5400295.4813486738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-22536.21296282706</v>
      </c>
      <c r="L940" s="444">
        <f t="shared" ca="1" si="80"/>
        <v>-5431227.3240413209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-5431227.3240413209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-22665.095640713087</v>
      </c>
      <c r="L941" s="444">
        <f t="shared" ca="1" si="80"/>
        <v>-5462288.0494118547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-5462288.0494118547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-22794.515329756978</v>
      </c>
      <c r="L942" s="444">
        <f t="shared" ca="1" si="80"/>
        <v>-5493478.1944714319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-5493478.1944714319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-22924.474267505218</v>
      </c>
      <c r="L943" s="444">
        <f t="shared" ca="1" si="80"/>
        <v>-5524798.2984687574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-5524798.2984687574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-23054.974700827406</v>
      </c>
      <c r="L944" s="444">
        <f t="shared" ca="1" si="80"/>
        <v>-5556248.902899405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-5556248.902899405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-23186.018885955105</v>
      </c>
      <c r="L945" s="444">
        <f t="shared" ca="1" si="80"/>
        <v>-5587830.5515151806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-5587830.5515151806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-23317.609088520836</v>
      </c>
      <c r="L946" s="444">
        <f t="shared" ca="1" si="80"/>
        <v>-5619543.7903335216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-5619543.7903335216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-23449.747583597258</v>
      </c>
      <c r="L947" s="444">
        <f t="shared" ca="1" si="80"/>
        <v>-5651389.1676469389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-5651389.1676469389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-23582.436655736496</v>
      </c>
      <c r="L948" s="444">
        <f t="shared" ca="1" si="80"/>
        <v>-5683367.2340324959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-5683367.2340324959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-23715.67859900965</v>
      </c>
      <c r="L949" s="444">
        <f t="shared" ca="1" si="80"/>
        <v>-5715478.5423613256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-5715478.5423613256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-23849.47571704644</v>
      </c>
      <c r="L950" s="444">
        <f t="shared" ca="1" si="80"/>
        <v>-5747723.6478081923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-5747723.6478081923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-23983.830323075053</v>
      </c>
      <c r="L951" s="444">
        <f t="shared" ca="1" si="80"/>
        <v>-5780103.1078610877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-5780103.1078610877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-24118.744739962116</v>
      </c>
      <c r="L952" s="444">
        <f t="shared" ca="1" si="80"/>
        <v>-5812617.4823308699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-5812617.4823308699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-24254.221300252877</v>
      </c>
      <c r="L953" s="444">
        <f t="shared" ca="1" si="80"/>
        <v>-5845267.333360943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-5845267.333360943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-24390.262346211515</v>
      </c>
      <c r="L954" s="444">
        <f t="shared" ca="1" si="80"/>
        <v>-5878053.2254369752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-5878053.2254369752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-24526.870229861648</v>
      </c>
      <c r="L955" s="444">
        <f t="shared" ca="1" si="80"/>
        <v>-5910975.7253966574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-5910975.7253966574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-24664.047313026989</v>
      </c>
      <c r="L956" s="444">
        <f t="shared" ca="1" si="80"/>
        <v>-5944035.4024395049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-5944035.4024395049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-24801.795967372189</v>
      </c>
      <c r="L957" s="444">
        <f t="shared" ca="1" si="80"/>
        <v>-5977232.8281366974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-5977232.8281366974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-24940.118574443823</v>
      </c>
      <c r="L958" s="444">
        <f t="shared" ca="1" si="80"/>
        <v>-6010568.576440962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-6010568.576440962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-25079.017525711592</v>
      </c>
      <c r="L959" s="444">
        <f t="shared" ca="1" si="80"/>
        <v>-6044043.2236964945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-6044043.2236964945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-25218.495222609647</v>
      </c>
      <c r="L960" s="444">
        <f t="shared" ca="1" si="80"/>
        <v>-6077657.3486489244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-6077657.3486489244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-25358.554076578104</v>
      </c>
      <c r="L961" s="444">
        <f t="shared" ca="1" si="80"/>
        <v>-6111411.5324553233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-6111411.5324553233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-25499.196509104764</v>
      </c>
      <c r="L962" s="444">
        <f t="shared" ca="1" si="80"/>
        <v>-6145306.3586942488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-6145306.3586942488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-25640.424951766956</v>
      </c>
      <c r="L963" s="444">
        <f t="shared" ca="1" si="80"/>
        <v>-6179342.4133758359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-6179342.4133758359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-25782.241846273566</v>
      </c>
      <c r="L964" s="444">
        <f t="shared" ca="1" si="80"/>
        <v>-6213520.2849519299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-6213520.2849519299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-25924.649644507292</v>
      </c>
      <c r="L965" s="444">
        <f t="shared" ca="1" si="80"/>
        <v>-6247840.5643262574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-6247840.5643262574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-26067.650808566992</v>
      </c>
      <c r="L966" s="444">
        <f t="shared" ca="1" si="80"/>
        <v>-6282303.844864645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-6282303.844864645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-26211.247810810273</v>
      </c>
      <c r="L967" s="444">
        <f t="shared" ca="1" si="80"/>
        <v>-6316910.7224052753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-6316910.7224052753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-26355.443133896231</v>
      </c>
      <c r="L968" s="444">
        <f t="shared" ca="1" si="80"/>
        <v>-6351661.795268992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-6351661.795268992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-26500.239270828384</v>
      </c>
      <c r="L969" s="444">
        <f t="shared" ca="1" si="80"/>
        <v>-6386557.664269641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-6386557.664269641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-26645.638724997756</v>
      </c>
      <c r="L970" s="444">
        <f t="shared" ca="1" si="80"/>
        <v>-6421598.9327244591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-6421598.9327244591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-26791.644010226166</v>
      </c>
      <c r="L971" s="444">
        <f t="shared" ca="1" si="80"/>
        <v>-6456786.2064645058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-6456786.2064645058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-26938.257650809694</v>
      </c>
      <c r="L972" s="444">
        <f t="shared" ca="1" si="80"/>
        <v>-6492120.0938451355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-6492120.0938451355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-27085.482181562315</v>
      </c>
      <c r="L973" s="444">
        <f t="shared" ca="1" si="80"/>
        <v>-6527601.2057565181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-6527601.2057565181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-27233.32014785974</v>
      </c>
      <c r="L974" s="444">
        <f t="shared" ca="1" si="80"/>
        <v>-6563230.1556341983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-6563230.1556341983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-27381.774105683409</v>
      </c>
      <c r="L975" s="444">
        <f t="shared" ca="1" si="80"/>
        <v>-6599007.5594697017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-6599007.5594697017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-27530.846621664678</v>
      </c>
      <c r="L976" s="444">
        <f t="shared" ca="1" si="80"/>
        <v>-6634934.0358211864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-6634934.0358211864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-27680.540273129194</v>
      </c>
      <c r="L977" s="444">
        <f t="shared" ca="1" si="80"/>
        <v>-6671010.2058241358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-6671010.2058241358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-27830.857648141482</v>
      </c>
      <c r="L978" s="444">
        <f t="shared" ca="1" si="80"/>
        <v>-6707236.6932020979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-6707236.6932020979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-27981.801345549655</v>
      </c>
      <c r="L979" s="444">
        <f t="shared" ca="1" si="80"/>
        <v>-6743614.1242774678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-6743614.1242774678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-28133.373975030368</v>
      </c>
      <c r="L980" s="444">
        <f t="shared" ca="1" si="80"/>
        <v>-6780143.1279823184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-6780143.1279823184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-28285.57815713391</v>
      </c>
      <c r="L981" s="444">
        <f t="shared" ca="1" si="80"/>
        <v>-6816824.3358692732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-6816824.3358692732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-28438.416523329553</v>
      </c>
      <c r="L982" s="444">
        <f t="shared" ca="1" si="80"/>
        <v>-6853658.3821224235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-6853658.3821224235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-28591.891716051021</v>
      </c>
      <c r="L983" s="444">
        <f t="shared" ca="1" si="80"/>
        <v>-6890645.9035682948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-6890645.9035682948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-28746.006388742149</v>
      </c>
      <c r="L984" s="444">
        <f t="shared" ca="1" si="80"/>
        <v>-6927787.5396868577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-6927787.5396868577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-28900.763205902822</v>
      </c>
      <c r="L985" s="444">
        <f t="shared" ca="1" si="80"/>
        <v>-6965083.9326225808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-6965083.9326225808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-29056.164843135004</v>
      </c>
      <c r="L986" s="444">
        <f t="shared" ca="1" si="80"/>
        <v>-7002535.7271955358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-7002535.7271955358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-29212.213987188981</v>
      </c>
      <c r="L987" s="444">
        <f t="shared" ca="1" si="80"/>
        <v>-7040143.5709125455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-7040143.5709125455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-29368.913336009853</v>
      </c>
      <c r="L988" s="444">
        <f t="shared" ca="1" si="80"/>
        <v>-7077908.1139783757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-7077908.1139783757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-29526.26559878415</v>
      </c>
      <c r="L989" s="444">
        <f t="shared" ca="1" si="80"/>
        <v>-7115830.0093069803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-7115830.0093069803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-29684.273495986665</v>
      </c>
      <c r="L990" s="444">
        <f t="shared" ca="1" si="80"/>
        <v>-7153909.9125327878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-7153909.9125327878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-29842.939759427532</v>
      </c>
      <c r="L991" s="444">
        <f t="shared" ca="1" si="80"/>
        <v>-7192148.4820220359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-7192148.4820220359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-30002.267132299399</v>
      </c>
      <c r="L992" s="444">
        <f t="shared" ca="1" si="80"/>
        <v>-7230546.3788841553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-7230546.3788841553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-30162.258369224899</v>
      </c>
      <c r="L993" s="444">
        <f t="shared" ca="1" si="80"/>
        <v>-7269104.2669832008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-7269104.2669832008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-30322.916236304256</v>
      </c>
      <c r="L994" s="444">
        <f t="shared" ca="1" si="80"/>
        <v>-7307822.8129493259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-7307822.8129493259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-30484.243511163106</v>
      </c>
      <c r="L995" s="444">
        <f t="shared" ca="1" si="80"/>
        <v>-7346702.686190309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-7346702.686190309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-30646.242983000535</v>
      </c>
      <c r="L996" s="444">
        <f t="shared" ca="1" si="80"/>
        <v>-7385744.5589031298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-7385744.5589031298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-30808.917452637292</v>
      </c>
      <c r="L997" s="444">
        <f t="shared" ca="1" si="80"/>
        <v>-7424949.1060855873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-7424949.1060855873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-30972.269732564197</v>
      </c>
      <c r="L998" s="444">
        <f t="shared" ca="1" si="80"/>
        <v>-7464317.0055479715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-7464317.0055479715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-31136.3026469908</v>
      </c>
      <c r="L999" s="444">
        <f t="shared" ca="1" si="80"/>
        <v>-7503848.9379247827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-7503848.9379247827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-31301.019031894179</v>
      </c>
      <c r="L1000" s="444">
        <f t="shared" ca="1" si="80"/>
        <v>-7543545.5866864976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-7543545.5866864976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-31466.42173506799</v>
      </c>
      <c r="L1001" s="444">
        <f t="shared" ca="1" si="80"/>
        <v>-7583407.6381513858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-7583407.6381513858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-31632.513616171691</v>
      </c>
      <c r="L1002" s="444">
        <f t="shared" ca="1" si="80"/>
        <v>-7623435.7814973779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-7623435.7814973779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-31799.297546779988</v>
      </c>
      <c r="L1003" s="444">
        <f t="shared" ca="1" si="80"/>
        <v>-7663630.7087739781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-7663630.7087739781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-31966.776410432492</v>
      </c>
      <c r="L1004" s="444">
        <f t="shared" ca="1" si="80"/>
        <v>-7703993.114914231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-7703993.114914231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-32134.953102683547</v>
      </c>
      <c r="L1005" s="444">
        <f t="shared" ca="1" si="80"/>
        <v>-7744523.6977467351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-7744523.6977467351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-32303.830531152311</v>
      </c>
      <c r="L1006" s="444">
        <f t="shared" ca="1" si="80"/>
        <v>-7785223.1580077074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-7785223.1580077074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-32473.411615573037</v>
      </c>
      <c r="L1007" s="444">
        <f t="shared" ca="1" si="80"/>
        <v>-7826092.1993531007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-7826092.1993531007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-32643.699287845506</v>
      </c>
      <c r="L1008" s="444">
        <f t="shared" ca="1" si="80"/>
        <v>-7867131.5283707669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-7867131.5283707669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-32814.696492085779</v>
      </c>
      <c r="L1009" s="444">
        <f t="shared" ca="1" si="80"/>
        <v>-7908341.8545926735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-7908341.8545926735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-32986.406184677056</v>
      </c>
      <c r="L1010" s="444">
        <f t="shared" ca="1" si="80"/>
        <v>-7949723.8905071709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-7949723.8905071709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-33158.831334320799</v>
      </c>
      <c r="L1011" s="444">
        <f t="shared" ca="1" si="80"/>
        <v>-7991278.3515713122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-7991278.3515713122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-33331.974922088055</v>
      </c>
      <c r="L1012" s="444">
        <f t="shared" ca="1" si="80"/>
        <v>-8033005.9562232206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-8033005.9562232206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-33505.839941471</v>
      </c>
      <c r="L1013" s="444">
        <f t="shared" ca="1" si="80"/>
        <v>-8074907.4258945119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-8074907.4258945119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-33680.429398434717</v>
      </c>
      <c r="L1014" s="444">
        <f t="shared" ca="1" si="80"/>
        <v>-8116983.4850227674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-8116983.4850227674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-33855.74631146912</v>
      </c>
      <c r="L1015" s="444">
        <f t="shared" ca="1" si="80"/>
        <v>-8159234.8610640569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-8159234.8610640569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-34031.793711641156</v>
      </c>
      <c r="L1016" s="444">
        <f t="shared" ca="1" si="80"/>
        <v>-8201662.2845055182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-8201662.2845055182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-34208.574642647247</v>
      </c>
      <c r="L1017" s="444">
        <f t="shared" ca="1" si="80"/>
        <v>-8244266.4888779856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-8244266.4888779856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-34386.092160865861</v>
      </c>
      <c r="L1018" s="444">
        <f t="shared" ca="1" si="80"/>
        <v>-8287048.2107686717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-8287048.2107686717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-34564.349335410385</v>
      </c>
      <c r="L1019" s="444">
        <f t="shared" ca="1" si="80"/>
        <v>-8330008.1898339028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-8330008.1898339028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-34743.349248182181</v>
      </c>
      <c r="L1020" s="444">
        <f t="shared" ca="1" si="80"/>
        <v>-8373147.1688119052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-8373147.1688119052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-34923.094993923856</v>
      </c>
      <c r="L1021" s="444">
        <f t="shared" ca="1" si="80"/>
        <v>-8416465.8935356494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-8416465.8935356494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-35103.589680272788</v>
      </c>
      <c r="L1022" s="444">
        <f t="shared" ca="1" si="80"/>
        <v>-8459965.1129457429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-8459965.1129457429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-35284.836427814844</v>
      </c>
      <c r="L1023" s="444">
        <f t="shared" ca="1" si="80"/>
        <v>-8503645.5791033786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-8503645.5791033786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-35466.838370138328</v>
      </c>
      <c r="L1024" s="444">
        <f t="shared" ca="1" si="80"/>
        <v>-8547508.0472033378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-8547508.0472033378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-35649.598653888155</v>
      </c>
      <c r="L1025" s="444">
        <f t="shared" ca="1" si="80"/>
        <v>-8591553.2755870465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-8591553.2755870465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-35833.120438820275</v>
      </c>
      <c r="L1026" s="444">
        <f t="shared" ca="1" si="80"/>
        <v>-8635782.0257556867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-8635782.0257556867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-36017.406897856279</v>
      </c>
      <c r="L1027" s="444">
        <f t="shared" ca="1" si="80"/>
        <v>-8680195.062383363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-8680195.062383363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-36202.461217138261</v>
      </c>
      <c r="L1028" s="444">
        <f t="shared" ref="L1028:L1282" ca="1" si="106">I1028-J1028+K1028</f>
        <v>-8724793.1533303224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-8724793.1533303224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-36388.286596083926</v>
      </c>
      <c r="L1029" s="444">
        <f t="shared" ca="1" si="106"/>
        <v>-8769577.0696562268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-8769577.0696562268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-36574.886247441864</v>
      </c>
      <c r="L1030" s="444">
        <f t="shared" ca="1" si="106"/>
        <v>-8814547.5856334884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-8814547.5856334884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-36762.263397347117</v>
      </c>
      <c r="L1031" s="444">
        <f t="shared" ca="1" si="106"/>
        <v>-8859705.478760656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-8859705.478760656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-36950.421285376986</v>
      </c>
      <c r="L1032" s="444">
        <f t="shared" ca="1" si="106"/>
        <v>-8905051.5297758542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-8905051.5297758542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-37139.363164606977</v>
      </c>
      <c r="L1033" s="444">
        <f t="shared" ca="1" si="106"/>
        <v>-8950586.5226702821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-8950586.5226702821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-37329.092301667093</v>
      </c>
      <c r="L1034" s="444">
        <f t="shared" ca="1" si="106"/>
        <v>-8996311.2447017692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-8996311.2447017692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-37519.611976798289</v>
      </c>
      <c r="L1035" s="444">
        <f t="shared" ca="1" si="106"/>
        <v>-9042226.4864083882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-9042226.4864083882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-37710.925483909203</v>
      </c>
      <c r="L1036" s="444">
        <f t="shared" ca="1" si="106"/>
        <v>-9088333.0416221172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-9088333.0416221172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-37903.036130633074</v>
      </c>
      <c r="L1037" s="444">
        <f t="shared" ca="1" si="106"/>
        <v>-9134631.7074825708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-9134631.7074825708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-38095.947238384964</v>
      </c>
      <c r="L1038" s="444">
        <f t="shared" ca="1" si="106"/>
        <v>-9181123.2844507769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-9181123.2844507769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-38289.662142419154</v>
      </c>
      <c r="L1039" s="444">
        <f t="shared" ca="1" si="106"/>
        <v>-9227808.5763230156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-9227808.5763230156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-38484.184191886816</v>
      </c>
      <c r="L1040" s="444">
        <f t="shared" ca="1" si="106"/>
        <v>-9274688.3902447224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-9274688.3902447224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-38679.516749893926</v>
      </c>
      <c r="L1041" s="444">
        <f t="shared" ca="1" si="106"/>
        <v>-9321763.536724437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-9321763.536724437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-38875.663193559405</v>
      </c>
      <c r="L1042" s="444">
        <f t="shared" ca="1" si="106"/>
        <v>-9369034.8296478167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-9369034.8296478167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-39072.626914073488</v>
      </c>
      <c r="L1043" s="444">
        <f t="shared" ca="1" si="106"/>
        <v>-9416503.0862917099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-9416503.0862917099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-39270.411316756377</v>
      </c>
      <c r="L1044" s="444">
        <f t="shared" ca="1" si="106"/>
        <v>-9464169.1273382865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-9464169.1273382865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-39469.019821117108</v>
      </c>
      <c r="L1045" s="444">
        <f t="shared" ca="1" si="106"/>
        <v>-9512033.7768892236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-9512033.7768892236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-39668.455860912683</v>
      </c>
      <c r="L1046" s="444">
        <f t="shared" ca="1" si="106"/>
        <v>-9560097.8624799568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-9560097.8624799568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-39868.722884207404</v>
      </c>
      <c r="L1047" s="444">
        <f t="shared" ca="1" si="106"/>
        <v>-9608362.2150939852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-9608362.2150939852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-40069.824353432523</v>
      </c>
      <c r="L1048" s="444">
        <f t="shared" ca="1" si="106"/>
        <v>-9656827.6691772379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-9656827.6691772379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-40271.763745446078</v>
      </c>
      <c r="L1049" s="444">
        <f t="shared" ca="1" si="106"/>
        <v>-9705495.0626525041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-9705495.0626525041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-40474.544551593019</v>
      </c>
      <c r="L1050" s="444">
        <f t="shared" ca="1" si="106"/>
        <v>-9754365.2369339168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-9754365.2369339168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-40678.170277765574</v>
      </c>
      <c r="L1051" s="444">
        <f t="shared" ca="1" si="106"/>
        <v>-9803439.0369415022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-9803439.0369415022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-40882.644444463847</v>
      </c>
      <c r="L1052" s="444">
        <f t="shared" ca="1" si="106"/>
        <v>-9852717.3111157864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-9852717.3111157864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-41087.970586856696</v>
      </c>
      <c r="L1053" s="444">
        <f t="shared" ca="1" si="106"/>
        <v>-9902200.9114324637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-9902200.9114324637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-41294.152254842847</v>
      </c>
      <c r="L1054" s="444">
        <f t="shared" ca="1" si="106"/>
        <v>-9951890.6934171263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-9951890.6934171263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-41501.193013112279</v>
      </c>
      <c r="L1055" s="444">
        <f t="shared" ca="1" si="106"/>
        <v>-10001787.51616006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-10001787.51616006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-41709.096441207832</v>
      </c>
      <c r="L1056" s="444">
        <f t="shared" ca="1" si="106"/>
        <v>-10051892.242331088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-10051892.242331088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-41917.866133587115</v>
      </c>
      <c r="L1057" s="444">
        <f t="shared" ca="1" si="106"/>
        <v>-10102205.738194495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-10102205.738194495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-42127.505699684647</v>
      </c>
      <c r="L1058" s="444">
        <f t="shared" ca="1" si="106"/>
        <v>-10152728.873624001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-10152728.873624001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-42338.018763974251</v>
      </c>
      <c r="L1059" s="444">
        <f t="shared" ca="1" si="106"/>
        <v>-10203462.522117795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-10203462.522117795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-42549.408966031733</v>
      </c>
      <c r="L1060" s="444">
        <f t="shared" ca="1" si="106"/>
        <v>-10254407.560813647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-10254407.560813647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-42761.679960597779</v>
      </c>
      <c r="L1061" s="444">
        <f t="shared" ca="1" si="106"/>
        <v>-10305564.870504064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-10305564.870504064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-42974.835417641189</v>
      </c>
      <c r="L1062" s="444">
        <f t="shared" ca="1" si="106"/>
        <v>-10356935.335651526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-10356935.335651526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-43188.879022422276</v>
      </c>
      <c r="L1063" s="444">
        <f t="shared" ca="1" si="106"/>
        <v>-10408519.84440377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-10408519.84440377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-43403.814475556625</v>
      </c>
      <c r="L1064" s="444">
        <f t="shared" ca="1" si="106"/>
        <v>-10460319.288609147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-10460319.288609147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-43619.645493079028</v>
      </c>
      <c r="L1065" s="444">
        <f t="shared" ca="1" si="106"/>
        <v>-10512334.563832046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-10512334.563832046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-43836.375806507778</v>
      </c>
      <c r="L1066" s="444">
        <f t="shared" ca="1" si="106"/>
        <v>-10564566.569368375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-10564566.569368375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-44054.009162909148</v>
      </c>
      <c r="L1067" s="444">
        <f t="shared" ca="1" si="106"/>
        <v>-10617016.208261104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-10617016.208261104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-44272.549324962187</v>
      </c>
      <c r="L1068" s="444">
        <f t="shared" ca="1" si="106"/>
        <v>-10669684.387315886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-10669684.387315886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-44492.00007102378</v>
      </c>
      <c r="L1069" s="444">
        <f t="shared" ca="1" si="106"/>
        <v>-10722572.017116731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-10722572.017116731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-44712.365195193961</v>
      </c>
      <c r="L1070" s="444">
        <f t="shared" ca="1" si="106"/>
        <v>-10775680.012041746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-10775680.012041746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-44933.648507381527</v>
      </c>
      <c r="L1071" s="444">
        <f t="shared" ca="1" si="106"/>
        <v>-10829009.290278947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-10829009.290278947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-45155.853833369867</v>
      </c>
      <c r="L1072" s="444">
        <f t="shared" ca="1" si="106"/>
        <v>-10882560.773842137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-10882560.773842137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-45378.985014883154</v>
      </c>
      <c r="L1073" s="444">
        <f t="shared" ca="1" si="106"/>
        <v>-10936335.388586842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-10936335.388586842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-45603.045909652756</v>
      </c>
      <c r="L1074" s="444">
        <f t="shared" ca="1" si="106"/>
        <v>-10990334.064226314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-10990334.064226314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-45828.040391483897</v>
      </c>
      <c r="L1075" s="444">
        <f t="shared" ca="1" si="106"/>
        <v>-11044557.734347619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-11044557.734347619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-46053.972350322663</v>
      </c>
      <c r="L1076" s="444">
        <f t="shared" ca="1" si="106"/>
        <v>-11099007.336427763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-11099007.336427763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-46280.845692323266</v>
      </c>
      <c r="L1077" s="444">
        <f t="shared" ca="1" si="106"/>
        <v>-11153683.811849907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-11153683.811849907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-46508.664339915529</v>
      </c>
      <c r="L1078" s="444">
        <f t="shared" ca="1" si="106"/>
        <v>-11208588.105919642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-11208588.105919642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-46737.432231872765</v>
      </c>
      <c r="L1079" s="444">
        <f t="shared" ca="1" si="106"/>
        <v>-11263721.167881336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-11263721.167881336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-46967.153323379818</v>
      </c>
      <c r="L1080" s="444">
        <f t="shared" ca="1" si="106"/>
        <v>-11319083.950934537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-11319083.950934537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-47197.831586101485</v>
      </c>
      <c r="L1081" s="444">
        <f t="shared" ca="1" si="106"/>
        <v>-11374677.412250459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-11374677.412250459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-47429.471008251166</v>
      </c>
      <c r="L1082" s="444">
        <f t="shared" ca="1" si="106"/>
        <v>-11430502.51298853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-11430502.51298853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-47662.075594659793</v>
      </c>
      <c r="L1083" s="444">
        <f t="shared" ca="1" si="106"/>
        <v>-11486560.21831301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-11486560.21831301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-47895.649366845129</v>
      </c>
      <c r="L1084" s="444">
        <f t="shared" ca="1" si="106"/>
        <v>-11542851.497409675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-11542851.497409675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-48130.196363081232</v>
      </c>
      <c r="L1085" s="444">
        <f t="shared" ca="1" si="106"/>
        <v>-11599377.323502578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-11599377.323502578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-48365.720638468323</v>
      </c>
      <c r="L1086" s="444">
        <f t="shared" ca="1" si="106"/>
        <v>-11656138.673870867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-11656138.673870867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-48602.226265002864</v>
      </c>
      <c r="L1087" s="444">
        <f t="shared" ca="1" si="106"/>
        <v>-11713136.52986569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-11713136.52986569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-48839.71733164796</v>
      </c>
      <c r="L1088" s="444">
        <f t="shared" ca="1" si="106"/>
        <v>-11770371.876927158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-11770371.876927158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-49078.197944404077</v>
      </c>
      <c r="L1089" s="444">
        <f t="shared" ca="1" si="106"/>
        <v>-11827845.704601383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-11827845.704601383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-49317.672226380011</v>
      </c>
      <c r="L1090" s="444">
        <f t="shared" ca="1" si="106"/>
        <v>-11885559.006557584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-11885559.006557584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-49558.144317864186</v>
      </c>
      <c r="L1091" s="444">
        <f t="shared" ca="1" si="106"/>
        <v>-11943512.780605268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-11943512.780605268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-49799.618376396204</v>
      </c>
      <c r="L1092" s="444">
        <f t="shared" ca="1" si="106"/>
        <v>-12001708.028711485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-12001708.028711485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-50042.098576838769</v>
      </c>
      <c r="L1093" s="444">
        <f t="shared" ca="1" si="106"/>
        <v>-12060145.757018143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-12060145.757018143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-50285.589111449852</v>
      </c>
      <c r="L1094" s="444">
        <f t="shared" ca="1" si="106"/>
        <v>-12118826.975859413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-12118826.975859413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-50530.09418995514</v>
      </c>
      <c r="L1095" s="444">
        <f t="shared" ca="1" si="106"/>
        <v>-12177752.699779188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-12177752.699779188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-50775.618039620866</v>
      </c>
      <c r="L1096" s="444">
        <f t="shared" ca="1" si="106"/>
        <v>-12236923.94754863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-12236923.94754863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-51022.164905326877</v>
      </c>
      <c r="L1097" s="444">
        <f t="shared" ca="1" si="106"/>
        <v>-12296341.742183777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-12296341.742183777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-51269.739049639989</v>
      </c>
      <c r="L1098" s="444">
        <f t="shared" ca="1" si="106"/>
        <v>-12356007.110963237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-12356007.110963237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-51518.344752887737</v>
      </c>
      <c r="L1099" s="444">
        <f t="shared" ca="1" si="106"/>
        <v>-12415921.085445944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-12415921.085445944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-51767.986313232352</v>
      </c>
      <c r="L1100" s="444">
        <f t="shared" ca="1" si="106"/>
        <v>-12476084.701488998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-12476084.701488998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-52018.668046745079</v>
      </c>
      <c r="L1101" s="444">
        <f t="shared" ca="1" si="106"/>
        <v>-12536498.999265563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-12536498.999265563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-52270.394287480762</v>
      </c>
      <c r="L1102" s="444">
        <f t="shared" ca="1" si="106"/>
        <v>-12597165.023282863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-12597165.023282863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-52523.169387552851</v>
      </c>
      <c r="L1103" s="444">
        <f t="shared" ca="1" si="106"/>
        <v>-12658083.822400237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-12658083.822400237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-52776.997717208571</v>
      </c>
      <c r="L1104" s="444">
        <f t="shared" ca="1" si="106"/>
        <v>-12719256.449847266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-12719256.449847266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-53031.883664904526</v>
      </c>
      <c r="L1105" s="444">
        <f t="shared" ca="1" si="106"/>
        <v>-12780683.963241991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-12780683.963241991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-53287.831637382544</v>
      </c>
      <c r="L1106" s="444">
        <f t="shared" ca="1" si="106"/>
        <v>-12842367.424609194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-12842367.424609194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-53544.846059745891</v>
      </c>
      <c r="L1107" s="444">
        <f t="shared" ca="1" si="106"/>
        <v>-12904307.900398759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-12904307.900398759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-53802.931375535751</v>
      </c>
      <c r="L1108" s="444">
        <f t="shared" ca="1" si="106"/>
        <v>-12966506.461504115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-12966506.461504115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-54062.092046808066</v>
      </c>
      <c r="L1109" s="444">
        <f t="shared" ca="1" si="106"/>
        <v>-13028964.183280744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-13028964.183280744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-54322.332554210683</v>
      </c>
      <c r="L1110" s="444">
        <f t="shared" ca="1" si="106"/>
        <v>-13091682.145564774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-13091682.145564774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-54583.657397060808</v>
      </c>
      <c r="L1111" s="444">
        <f t="shared" ca="1" si="106"/>
        <v>-13154661.432691656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-13154661.432691656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-54846.071093422826</v>
      </c>
      <c r="L1112" s="444">
        <f t="shared" ca="1" si="106"/>
        <v>-13217903.1335149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-13217903.1335149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-55109.578180186327</v>
      </c>
      <c r="L1113" s="444">
        <f t="shared" ca="1" si="106"/>
        <v>-13281408.341424907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-13281408.341424907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-55374.183213144694</v>
      </c>
      <c r="L1114" s="444">
        <f t="shared" ca="1" si="106"/>
        <v>-13345178.154367872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-13345178.154367872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-55639.890767073717</v>
      </c>
      <c r="L1115" s="444">
        <f t="shared" ca="1" si="106"/>
        <v>-13409213.674864765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-13409213.674864765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-55906.705435810771</v>
      </c>
      <c r="L1116" s="444">
        <f t="shared" ca="1" si="106"/>
        <v>-13473516.010030396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-13473516.010030396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-56174.631832334235</v>
      </c>
      <c r="L1117" s="444">
        <f t="shared" ca="1" si="106"/>
        <v>-13538086.271592552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-13538086.271592552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-56443.674588843212</v>
      </c>
      <c r="L1118" s="444">
        <f t="shared" ca="1" si="106"/>
        <v>-13602925.575911215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-13602925.575911215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-56713.838356837645</v>
      </c>
      <c r="L1119" s="444">
        <f t="shared" ca="1" si="106"/>
        <v>-13668035.043997873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-13668035.043997873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-56985.127807198718</v>
      </c>
      <c r="L1120" s="444">
        <f t="shared" ca="1" si="106"/>
        <v>-13733415.801534891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-13733415.801534891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-57257.547630269633</v>
      </c>
      <c r="L1121" s="444">
        <f t="shared" ca="1" si="106"/>
        <v>-13799068.978894981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-13799068.978894981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-57531.102535936676</v>
      </c>
      <c r="L1122" s="444">
        <f t="shared" ca="1" si="106"/>
        <v>-13864995.711160738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-13864995.711160738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-57805.797253710662</v>
      </c>
      <c r="L1123" s="444">
        <f t="shared" ca="1" si="106"/>
        <v>-13931197.13814427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-13931197.13814427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-58081.636532808698</v>
      </c>
      <c r="L1124" s="444">
        <f t="shared" ca="1" si="106"/>
        <v>-13997674.4044069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-13997674.4044069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-58358.625142236335</v>
      </c>
      <c r="L1125" s="444">
        <f t="shared" ca="1" si="106"/>
        <v>-14064428.659278957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-14064428.659278957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-58636.767870869902</v>
      </c>
      <c r="L1126" s="444">
        <f t="shared" ca="1" si="106"/>
        <v>-14131461.056879647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-14131461.056879647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-58916.069527539446</v>
      </c>
      <c r="L1127" s="444">
        <f t="shared" ca="1" si="106"/>
        <v>-14198772.756137008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-14198772.756137008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-59196.534941111793</v>
      </c>
      <c r="L1128" s="444">
        <f t="shared" ca="1" si="106"/>
        <v>-14266364.920807941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-14266364.920807941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-59478.168960574003</v>
      </c>
      <c r="L1129" s="444">
        <f t="shared" ca="1" si="106"/>
        <v>-14334238.719498334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-14334238.719498334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-59760.976455117307</v>
      </c>
      <c r="L1130" s="444">
        <f t="shared" ca="1" si="106"/>
        <v>-14402395.325683272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-14402395.325683272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-60044.962314221215</v>
      </c>
      <c r="L1131" s="444">
        <f t="shared" ca="1" si="106"/>
        <v>-14470835.917727314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-14470835.917727314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-60330.131447738058</v>
      </c>
      <c r="L1132" s="444">
        <f t="shared" ca="1" si="106"/>
        <v>-14539561.678904872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-14539561.678904872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-60616.488785977883</v>
      </c>
      <c r="L1133" s="444">
        <f t="shared" ca="1" si="106"/>
        <v>-14608573.797420671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-14608573.797420671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-60904.039279793709</v>
      </c>
      <c r="L1134" s="444">
        <f t="shared" ca="1" si="106"/>
        <v>-14677873.466430286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-14677873.466430286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-61192.787900667106</v>
      </c>
      <c r="L1135" s="444">
        <f t="shared" ca="1" si="106"/>
        <v>-14747461.884060774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-14747461.884060774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-61482.739640794141</v>
      </c>
      <c r="L1136" s="444">
        <f t="shared" ca="1" si="106"/>
        <v>-14817340.253431389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-14817340.253431389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-61773.899513171702</v>
      </c>
      <c r="L1137" s="444">
        <f t="shared" ca="1" si="106"/>
        <v>-14887509.782674382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-14887509.782674382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-62066.272551684175</v>
      </c>
      <c r="L1138" s="444">
        <f t="shared" ca="1" si="106"/>
        <v>-14957971.684955886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-14957971.684955886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-62359.863811190444</v>
      </c>
      <c r="L1139" s="444">
        <f t="shared" ca="1" si="106"/>
        <v>-15028727.178496897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-15028727.178496897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-62654.678367611319</v>
      </c>
      <c r="L1140" s="444">
        <f t="shared" ca="1" si="106"/>
        <v>-15099777.486594329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-15099777.486594329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-62950.721318017284</v>
      </c>
      <c r="L1141" s="444">
        <f t="shared" ca="1" si="106"/>
        <v>-15171123.837642167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-15171123.837642167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-63247.997780716621</v>
      </c>
      <c r="L1142" s="444">
        <f t="shared" ca="1" si="106"/>
        <v>-15242767.465152703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-15242767.465152703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-63546.512895343847</v>
      </c>
      <c r="L1143" s="444">
        <f t="shared" ca="1" si="106"/>
        <v>-15314709.607777867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-15314709.607777867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-63846.2718229487</v>
      </c>
      <c r="L1144" s="444">
        <f t="shared" ca="1" si="106"/>
        <v>-15386951.509330636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-15386951.509330636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-64147.279746085223</v>
      </c>
      <c r="L1145" s="444">
        <f t="shared" ca="1" si="106"/>
        <v>-15459494.418806542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-15459494.418806542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-64449.541868901499</v>
      </c>
      <c r="L1146" s="444">
        <f t="shared" ca="1" si="106"/>
        <v>-15532339.590405263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-15532339.590405263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-64753.06341722951</v>
      </c>
      <c r="L1147" s="444">
        <f t="shared" ca="1" si="106"/>
        <v>-15605488.283552313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-15605488.283552313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-65057.849638675558</v>
      </c>
      <c r="L1148" s="444">
        <f t="shared" ca="1" si="106"/>
        <v>-15678941.76292081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-15678941.76292081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-65363.905802710957</v>
      </c>
      <c r="L1149" s="444">
        <f t="shared" ca="1" si="106"/>
        <v>-15752701.298453342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-15752701.298453342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-65671.237200763164</v>
      </c>
      <c r="L1150" s="444">
        <f t="shared" ca="1" si="106"/>
        <v>-15826768.165383926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-15826768.165383926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-65979.849146307271</v>
      </c>
      <c r="L1151" s="444">
        <f t="shared" ca="1" si="106"/>
        <v>-15901143.644260053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-15901143.644260053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-66289.746974957801</v>
      </c>
      <c r="L1152" s="444">
        <f t="shared" ca="1" si="106"/>
        <v>-15975829.020964831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-15975829.020964831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-66600.936044561051</v>
      </c>
      <c r="L1153" s="444">
        <f t="shared" ca="1" si="106"/>
        <v>-16050825.586739212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-16050825.586739212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-66913.421735287629</v>
      </c>
      <c r="L1154" s="444">
        <f t="shared" ca="1" si="106"/>
        <v>-16126134.638204319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-16126134.638204319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-67227.209449725575</v>
      </c>
      <c r="L1155" s="444">
        <f t="shared" ca="1" si="106"/>
        <v>-16201757.477383865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-16201757.477383865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-67542.30461297369</v>
      </c>
      <c r="L1156" s="444">
        <f t="shared" ca="1" si="106"/>
        <v>-16277695.411726659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-16277695.411726659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-67858.712672735332</v>
      </c>
      <c r="L1157" s="444">
        <f t="shared" ca="1" si="106"/>
        <v>-16353949.754129214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-16353949.754129214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-68176.43909941263</v>
      </c>
      <c r="L1158" s="444">
        <f t="shared" ca="1" si="106"/>
        <v>-16430521.822958447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-16430521.822958447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-68495.489386201109</v>
      </c>
      <c r="L1159" s="444">
        <f t="shared" ca="1" si="106"/>
        <v>-16507412.942074468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-16507412.942074468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-68815.869049184534</v>
      </c>
      <c r="L1160" s="444">
        <f t="shared" ca="1" si="106"/>
        <v>-16584624.440853473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-16584624.440853473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-69137.583627430387</v>
      </c>
      <c r="L1161" s="444">
        <f t="shared" ca="1" si="106"/>
        <v>-16662157.654210724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-16662157.654210724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-69460.638683085606</v>
      </c>
      <c r="L1162" s="444">
        <f t="shared" ca="1" si="106"/>
        <v>-16740013.922623631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-16740013.922623631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-69785.039801472711</v>
      </c>
      <c r="L1163" s="444">
        <f t="shared" ca="1" si="106"/>
        <v>-16818194.592154924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-16818194.592154924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-70110.792591186429</v>
      </c>
      <c r="L1164" s="444">
        <f t="shared" ca="1" si="106"/>
        <v>-16896701.01447593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-16896701.01447593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-70437.902684190616</v>
      </c>
      <c r="L1165" s="444">
        <f t="shared" ca="1" si="106"/>
        <v>-16975534.546889938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-16975534.546889938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-70766.375735915659</v>
      </c>
      <c r="L1166" s="444">
        <f t="shared" ca="1" si="106"/>
        <v>-17054696.552355673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-17054696.552355673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-71096.217425356212</v>
      </c>
      <c r="L1167" s="444">
        <f t="shared" ca="1" si="106"/>
        <v>-17134188.399510849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-17134188.399510849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-71427.433455169448</v>
      </c>
      <c r="L1168" s="444">
        <f t="shared" ca="1" si="106"/>
        <v>-17214011.462695837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-17214011.462695837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-71725.04776123265</v>
      </c>
      <c r="L1169" s="444">
        <f t="shared" ca="1" si="106"/>
        <v>-17285736.510457069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-17285736.510457069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-72023.902126904446</v>
      </c>
      <c r="L1170" s="444">
        <f t="shared" ca="1" si="106"/>
        <v>-17357760.412583973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-17357760.412583973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-72324.001719099891</v>
      </c>
      <c r="L1171" s="444">
        <f t="shared" ca="1" si="106"/>
        <v>-17430084.414303072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-17430084.414303072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-72625.351726262801</v>
      </c>
      <c r="L1172" s="444">
        <f t="shared" ca="1" si="106"/>
        <v>-17502709.766029336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-17502709.766029336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-72927.957358455562</v>
      </c>
      <c r="L1173" s="444">
        <f t="shared" ca="1" si="106"/>
        <v>-17575637.723387793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-17575637.723387793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-73231.823847449137</v>
      </c>
      <c r="L1174" s="444">
        <f t="shared" ca="1" si="106"/>
        <v>-17648869.547235243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-17648869.547235243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-73536.956446813507</v>
      </c>
      <c r="L1175" s="444">
        <f t="shared" ca="1" si="106"/>
        <v>-17722406.503682058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-17722406.503682058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-73843.360432008572</v>
      </c>
      <c r="L1176" s="444">
        <f t="shared" ca="1" si="106"/>
        <v>-17796249.864114068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-17796249.864114068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-74151.041100475282</v>
      </c>
      <c r="L1177" s="444">
        <f t="shared" ca="1" si="106"/>
        <v>-17870400.905214544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-17870400.905214544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-74460.003771727264</v>
      </c>
      <c r="L1178" s="444">
        <f t="shared" ca="1" si="106"/>
        <v>-17944860.90898627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-17944860.90898627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-74770.253787442794</v>
      </c>
      <c r="L1179" s="444">
        <f t="shared" ca="1" si="106"/>
        <v>-18019631.162773713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-18019631.162773713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-75081.796511557142</v>
      </c>
      <c r="L1180" s="444">
        <f t="shared" ca="1" si="106"/>
        <v>-18094712.95928527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-18094712.95928527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-75394.637330355297</v>
      </c>
      <c r="L1181" s="444">
        <f t="shared" ca="1" si="106"/>
        <v>-18170107.596615627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-18170107.596615627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-75708.781652565114</v>
      </c>
      <c r="L1182" s="444">
        <f t="shared" ca="1" si="106"/>
        <v>-18245816.378268193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-18245816.378268193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-76024.23490945081</v>
      </c>
      <c r="L1183" s="444">
        <f t="shared" ca="1" si="106"/>
        <v>-18321840.613177646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-18321840.613177646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-76341.002554906852</v>
      </c>
      <c r="L1184" s="444">
        <f t="shared" ca="1" si="106"/>
        <v>-18398181.615732554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-18398181.615732554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-76659.090065552315</v>
      </c>
      <c r="L1185" s="444">
        <f t="shared" ca="1" si="106"/>
        <v>-18474840.705798108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-18474840.705798108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-76978.502940825449</v>
      </c>
      <c r="L1186" s="444">
        <f t="shared" ca="1" si="106"/>
        <v>-18551819.208738934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-18551819.208738934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-77299.246703078898</v>
      </c>
      <c r="L1187" s="444">
        <f t="shared" ca="1" si="106"/>
        <v>-18629118.455442011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-18629118.455442011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-77621.326897675041</v>
      </c>
      <c r="L1188" s="444">
        <f t="shared" ca="1" si="106"/>
        <v>-18706739.782339685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-18706739.782339685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-77944.74909308202</v>
      </c>
      <c r="L1189" s="444">
        <f t="shared" ca="1" si="106"/>
        <v>-18784684.531432766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-18784684.531432766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-78269.518880969859</v>
      </c>
      <c r="L1190" s="444">
        <f t="shared" ca="1" si="106"/>
        <v>-18862954.050313737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-18862954.050313737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-78595.641876307243</v>
      </c>
      <c r="L1191" s="444">
        <f t="shared" ca="1" si="106"/>
        <v>-18941549.692190044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-18941549.692190044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-78923.123717458511</v>
      </c>
      <c r="L1192" s="444">
        <f t="shared" ca="1" si="106"/>
        <v>-19020472.815907501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-19020472.815907501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-79251.970066281254</v>
      </c>
      <c r="L1193" s="444">
        <f t="shared" ca="1" si="106"/>
        <v>-19099724.785973784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-19099724.785973784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-79582.186608224103</v>
      </c>
      <c r="L1194" s="444">
        <f t="shared" ca="1" si="106"/>
        <v>-19179306.972582009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-19179306.972582009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-79913.77905242503</v>
      </c>
      <c r="L1195" s="444">
        <f t="shared" ca="1" si="106"/>
        <v>-19259220.751634434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-19259220.751634434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-80246.753131810139</v>
      </c>
      <c r="L1196" s="444">
        <f t="shared" ca="1" si="106"/>
        <v>-19339467.504766244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-19339467.504766244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-80581.114603192691</v>
      </c>
      <c r="L1197" s="444">
        <f t="shared" ca="1" si="106"/>
        <v>-19420048.619369436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-19420048.619369436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-80916.869247372655</v>
      </c>
      <c r="L1198" s="444">
        <f t="shared" ca="1" si="106"/>
        <v>-19500965.488616809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-19500965.488616809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-81254.022869236709</v>
      </c>
      <c r="L1199" s="444">
        <f t="shared" ca="1" si="106"/>
        <v>-19582219.511486046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-19582219.511486046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-81592.581297858531</v>
      </c>
      <c r="L1200" s="444">
        <f t="shared" ca="1" si="106"/>
        <v>-19663812.092783906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-19663812.092783906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-81932.5503865996</v>
      </c>
      <c r="L1201" s="444">
        <f t="shared" ca="1" si="106"/>
        <v>-19745744.643170506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-19745744.643170506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-82273.936013210434</v>
      </c>
      <c r="L1202" s="444">
        <f t="shared" ca="1" si="106"/>
        <v>-19828018.579183716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-19828018.579183716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-82616.744079932148</v>
      </c>
      <c r="L1203" s="444">
        <f t="shared" ca="1" si="106"/>
        <v>-19910635.323263649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-19910635.323263649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-82960.980513598537</v>
      </c>
      <c r="L1204" s="444">
        <f t="shared" ca="1" si="106"/>
        <v>-19993596.303777248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-19993596.303777248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-83306.651265738532</v>
      </c>
      <c r="L1205" s="444">
        <f t="shared" ca="1" si="106"/>
        <v>-20076902.955042988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-20076902.955042988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-83653.762312679115</v>
      </c>
      <c r="L1206" s="444">
        <f t="shared" ca="1" si="106"/>
        <v>-20160556.717355669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-20160556.717355669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-84002.319655648622</v>
      </c>
      <c r="L1207" s="444">
        <f t="shared" ca="1" si="106"/>
        <v>-20244559.037011318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-20244559.037011318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-84352.329320880497</v>
      </c>
      <c r="L1208" s="444">
        <f t="shared" ca="1" si="106"/>
        <v>-20328911.366332199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-20328911.366332199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-84703.797359717501</v>
      </c>
      <c r="L1209" s="444">
        <f t="shared" ca="1" si="106"/>
        <v>-20413615.163691916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-20413615.163691916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-85056.729848716321</v>
      </c>
      <c r="L1210" s="444">
        <f t="shared" ca="1" si="106"/>
        <v>-20498671.893540632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-20498671.893540632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-85411.132889752625</v>
      </c>
      <c r="L1211" s="444">
        <f t="shared" ca="1" si="106"/>
        <v>-20584083.026430383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-20584083.026430383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-85767.012610126592</v>
      </c>
      <c r="L1212" s="444">
        <f t="shared" ca="1" si="106"/>
        <v>-20669850.03904051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-20669850.03904051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-86124.375162668788</v>
      </c>
      <c r="L1213" s="444">
        <f t="shared" ca="1" si="106"/>
        <v>-20755974.414203178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-20755974.414203178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-86483.226725846573</v>
      </c>
      <c r="L1214" s="444">
        <f t="shared" ca="1" si="106"/>
        <v>-20842457.640929025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-20842457.640929025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-86843.573503870939</v>
      </c>
      <c r="L1215" s="444">
        <f t="shared" ca="1" si="106"/>
        <v>-20929301.214432895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-20929301.214432895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-87205.421726803732</v>
      </c>
      <c r="L1216" s="444">
        <f t="shared" ca="1" si="106"/>
        <v>-21016506.636159699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-21016506.636159699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-87568.777650665419</v>
      </c>
      <c r="L1217" s="444">
        <f t="shared" ca="1" si="106"/>
        <v>-21104075.413810365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-21104075.413810365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-87933.647557543183</v>
      </c>
      <c r="L1218" s="444">
        <f t="shared" ca="1" si="106"/>
        <v>-21192009.061367907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-21192009.061367907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-88300.03775569961</v>
      </c>
      <c r="L1219" s="444">
        <f t="shared" ca="1" si="106"/>
        <v>-21280309.099123605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-21280309.099123605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-88667.954579681682</v>
      </c>
      <c r="L1220" s="444">
        <f t="shared" ca="1" si="106"/>
        <v>-21368977.053703286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-21368977.053703286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-89037.404390430354</v>
      </c>
      <c r="L1221" s="444">
        <f t="shared" ca="1" si="106"/>
        <v>-21458014.458093718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-21458014.458093718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-89408.393575390495</v>
      </c>
      <c r="L1222" s="444">
        <f t="shared" ca="1" si="106"/>
        <v>-21547422.851669107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-21547422.851669107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-89780.928548621276</v>
      </c>
      <c r="L1223" s="444">
        <f t="shared" ca="1" si="106"/>
        <v>-21637203.78021773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-21637203.78021773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-90155.015750907201</v>
      </c>
      <c r="L1224" s="444">
        <f t="shared" ca="1" si="106"/>
        <v>-21727358.795968637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-21727358.795968637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-90530.661649869318</v>
      </c>
      <c r="L1225" s="444">
        <f t="shared" ca="1" si="106"/>
        <v>-21817889.457618505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-21817889.457618505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-90907.872740077102</v>
      </c>
      <c r="L1226" s="444">
        <f t="shared" ca="1" si="106"/>
        <v>-21908797.330358583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-21908797.330358583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-91286.65554316077</v>
      </c>
      <c r="L1227" s="444">
        <f t="shared" ca="1" si="106"/>
        <v>-22000083.985901743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-22000083.985901743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-91667.016607923928</v>
      </c>
      <c r="L1228" s="444">
        <f t="shared" ca="1" si="106"/>
        <v>-22091751.002509668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-22091751.002509668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-92048.962510456957</v>
      </c>
      <c r="L1229" s="444">
        <f t="shared" ca="1" si="106"/>
        <v>-22183799.965020124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-22183799.965020124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-92432.49985425052</v>
      </c>
      <c r="L1230" s="444">
        <f t="shared" ca="1" si="106"/>
        <v>-22276232.464874376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-22276232.464874376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-92817.635270309896</v>
      </c>
      <c r="L1231" s="444">
        <f t="shared" ca="1" si="106"/>
        <v>-22369050.100144684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-22369050.100144684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-93204.375417269519</v>
      </c>
      <c r="L1232" s="444">
        <f t="shared" ca="1" si="106"/>
        <v>-22462254.475561954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-22462254.475561954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-93592.726981508138</v>
      </c>
      <c r="L1233" s="444">
        <f t="shared" ca="1" si="106"/>
        <v>-22555847.202543464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-22555847.202543464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-93982.696677264437</v>
      </c>
      <c r="L1234" s="444">
        <f t="shared" ca="1" si="106"/>
        <v>-22649829.899220727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-22649829.899220727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-94374.291246753026</v>
      </c>
      <c r="L1235" s="444">
        <f t="shared" ca="1" si="106"/>
        <v>-22744204.190467481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-22744204.190467481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-94767.517460281175</v>
      </c>
      <c r="L1236" s="444">
        <f t="shared" ca="1" si="106"/>
        <v>-22838971.707927763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-22838971.707927763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-95162.382116365683</v>
      </c>
      <c r="L1237" s="444">
        <f t="shared" ca="1" si="106"/>
        <v>-22934134.09004413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-22934134.09004413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-95558.892041850544</v>
      </c>
      <c r="L1238" s="444">
        <f t="shared" ca="1" si="106"/>
        <v>-23029692.98208598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-23029692.98208598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-95957.054092024919</v>
      </c>
      <c r="L1239" s="444">
        <f t="shared" ca="1" si="106"/>
        <v>-23125650.036178004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-23125650.036178004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-96356.875150741689</v>
      </c>
      <c r="L1240" s="444">
        <f t="shared" ca="1" si="106"/>
        <v>-23222006.911328744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-23222006.911328744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-96758.362130536436</v>
      </c>
      <c r="L1241" s="444">
        <f t="shared" ca="1" si="106"/>
        <v>-23318765.273459282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-23318765.273459282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-97161.52197274701</v>
      </c>
      <c r="L1242" s="444">
        <f t="shared" ca="1" si="106"/>
        <v>-23415926.795432027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-23415926.795432027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-97566.361647633443</v>
      </c>
      <c r="L1243" s="444">
        <f t="shared" ca="1" si="106"/>
        <v>-23513493.157079659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-23513493.157079659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-97972.888154498578</v>
      </c>
      <c r="L1244" s="444">
        <f t="shared" ca="1" si="106"/>
        <v>-23611466.045234159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-23611466.045234159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-98381.108521808987</v>
      </c>
      <c r="L1245" s="444">
        <f t="shared" ca="1" si="106"/>
        <v>-23709847.153755967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-23709847.153755967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-98791.029807316532</v>
      </c>
      <c r="L1246" s="444">
        <f t="shared" ca="1" si="106"/>
        <v>-23808638.183563285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-23808638.183563285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-99202.659098180346</v>
      </c>
      <c r="L1247" s="444">
        <f t="shared" ca="1" si="106"/>
        <v>-23907840.842661466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-23907840.842661466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-99616.003511089439</v>
      </c>
      <c r="L1248" s="444">
        <f t="shared" ca="1" si="106"/>
        <v>-24007456.846172556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-24007456.846172556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-100031.07019238565</v>
      </c>
      <c r="L1249" s="444">
        <f t="shared" ca="1" si="106"/>
        <v>-24107487.916364942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-24107487.916364942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-100447.86631818725</v>
      </c>
      <c r="L1250" s="444">
        <f t="shared" ca="1" si="106"/>
        <v>-24207935.78268313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-24207935.78268313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-100866.39909451304</v>
      </c>
      <c r="L1251" s="444">
        <f t="shared" ca="1" si="106"/>
        <v>-24308802.181777645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-24308802.181777645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-101286.67575740685</v>
      </c>
      <c r="L1252" s="444">
        <f t="shared" ca="1" si="106"/>
        <v>-24410088.857535053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-24410088.857535053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-101708.70357306272</v>
      </c>
      <c r="L1253" s="444">
        <f t="shared" ca="1" si="106"/>
        <v>-24511797.561108116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-24511797.561108116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-102132.48983795049</v>
      </c>
      <c r="L1254" s="444">
        <f t="shared" ca="1" si="106"/>
        <v>-24613930.050946068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-24613930.050946068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-102558.04187894195</v>
      </c>
      <c r="L1255" s="444">
        <f t="shared" ca="1" si="106"/>
        <v>-24716488.09282501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-24716488.09282501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-102985.36705343754</v>
      </c>
      <c r="L1256" s="444">
        <f t="shared" ca="1" si="106"/>
        <v>-24819473.459878448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-24819473.459878448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-103414.47274949354</v>
      </c>
      <c r="L1257" s="444">
        <f t="shared" ca="1" si="106"/>
        <v>-24922887.932627942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-24922887.932627942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-103845.36638594976</v>
      </c>
      <c r="L1258" s="444">
        <f t="shared" ca="1" si="106"/>
        <v>-25026733.29901389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-25026733.29901389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-104278.05541255788</v>
      </c>
      <c r="L1259" s="444">
        <f t="shared" ca="1" si="106"/>
        <v>-25131011.354426447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-25131011.354426447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-104712.5473101102</v>
      </c>
      <c r="L1260" s="444">
        <f t="shared" ca="1" si="106"/>
        <v>-25235723.901736557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-25235723.901736557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-105148.84959056899</v>
      </c>
      <c r="L1261" s="444">
        <f t="shared" ca="1" si="106"/>
        <v>-25340872.751327127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-25340872.751327127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-105586.96979719636</v>
      </c>
      <c r="L1262" s="444">
        <f t="shared" ca="1" si="106"/>
        <v>-25446459.721124325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-25446459.721124325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-106026.91550468469</v>
      </c>
      <c r="L1263" s="444">
        <f t="shared" ca="1" si="106"/>
        <v>-25552486.636629011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-25552486.636629011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-106468.69431928755</v>
      </c>
      <c r="L1264" s="444">
        <f t="shared" ca="1" si="106"/>
        <v>-25658955.330948301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-25658955.330948301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-106912.31387895124</v>
      </c>
      <c r="L1265" s="444">
        <f t="shared" ca="1" si="106"/>
        <v>-25765867.64482725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-25765867.64482725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-107357.78185344687</v>
      </c>
      <c r="L1266" s="444">
        <f t="shared" ca="1" si="106"/>
        <v>-25873225.426680699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-25873225.426680699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-107805.10594450291</v>
      </c>
      <c r="L1267" s="444">
        <f t="shared" ca="1" si="106"/>
        <v>-25981030.532625202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-25981030.532625202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-108254.29388593834</v>
      </c>
      <c r="L1268" s="444">
        <f t="shared" ca="1" si="106"/>
        <v>-26089284.826511141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-26089284.826511141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-108705.35344379641</v>
      </c>
      <c r="L1269" s="444">
        <f t="shared" ca="1" si="106"/>
        <v>-26197990.179954939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-26197990.179954939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-109158.29241647891</v>
      </c>
      <c r="L1270" s="444">
        <f t="shared" ca="1" si="106"/>
        <v>-26307148.472371418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-26307148.472371418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-109613.11863488091</v>
      </c>
      <c r="L1271" s="444">
        <f t="shared" ca="1" si="106"/>
        <v>-26416761.591006298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-26416761.591006298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-110069.83996252624</v>
      </c>
      <c r="L1272" s="444">
        <f t="shared" ca="1" si="106"/>
        <v>-26526831.430968825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-26526831.430968825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-110528.46429570345</v>
      </c>
      <c r="L1273" s="444">
        <f t="shared" ca="1" si="106"/>
        <v>-26637359.895264529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-26637359.895264529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-110988.99956360221</v>
      </c>
      <c r="L1274" s="444">
        <f t="shared" ca="1" si="106"/>
        <v>-26748348.89482813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-26748348.89482813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-111451.45372845055</v>
      </c>
      <c r="L1275" s="444">
        <f t="shared" ca="1" si="106"/>
        <v>-26859800.348556582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-26859800.348556582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-111915.83478565242</v>
      </c>
      <c r="L1276" s="444">
        <f t="shared" ca="1" si="106"/>
        <v>-26971716.183342233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-26971716.183342233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-112382.15076392597</v>
      </c>
      <c r="L1277" s="444">
        <f t="shared" ca="1" si="106"/>
        <v>-27084098.334106158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-27084098.334106158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-112850.40972544232</v>
      </c>
      <c r="L1278" s="444">
        <f t="shared" ca="1" si="106"/>
        <v>-27196948.743831601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-27196948.743831601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-113320.61976596502</v>
      </c>
      <c r="L1279" s="444">
        <f t="shared" ca="1" si="106"/>
        <v>-27310269.363597564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-27310269.363597564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-113792.78901498984</v>
      </c>
      <c r="L1280" s="444">
        <f t="shared" ca="1" si="106"/>
        <v>-27424062.152612556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-27424062.152612556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-114266.92563588565</v>
      </c>
      <c r="L1281" s="444">
        <f t="shared" ca="1" si="106"/>
        <v>-27538329.078248441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-27538329.078248441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-114743.03782603517</v>
      </c>
      <c r="L1282" s="444">
        <f t="shared" ca="1" si="106"/>
        <v>-27653072.116074476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-27653072.116074476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-115221.13381697699</v>
      </c>
      <c r="L1283" s="444">
        <f t="shared" ref="L1283:L1537" ca="1" si="127">I1283-J1283+K1283</f>
        <v>-27768293.249891452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-27768293.249891452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-115701.22187454771</v>
      </c>
      <c r="L1284" s="444">
        <f t="shared" ca="1" si="127"/>
        <v>-27883994.471765999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-27883994.471765999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-116183.31029902499</v>
      </c>
      <c r="L1285" s="444">
        <f t="shared" ca="1" si="127"/>
        <v>-28000177.782065023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-28000177.782065023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-116667.40742527091</v>
      </c>
      <c r="L1286" s="444">
        <f t="shared" ca="1" si="127"/>
        <v>-28116845.189490292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-28116845.189490292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-117153.52162287623</v>
      </c>
      <c r="L1287" s="444">
        <f t="shared" ca="1" si="127"/>
        <v>-28233998.71111317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-28233998.71111317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-117641.66129630488</v>
      </c>
      <c r="L1288" s="444">
        <f t="shared" ca="1" si="127"/>
        <v>-28351640.372409474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-28351640.372409474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-118131.83488503947</v>
      </c>
      <c r="L1289" s="444">
        <f t="shared" ca="1" si="127"/>
        <v>-28469772.207294513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-28469772.207294513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-118624.05086372711</v>
      </c>
      <c r="L1290" s="444">
        <f t="shared" ca="1" si="127"/>
        <v>-28588396.25815824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-28588396.25815824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-119118.31774232601</v>
      </c>
      <c r="L1291" s="444">
        <f t="shared" ca="1" si="127"/>
        <v>-28707514.575900566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-28707514.575900566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-119614.64406625237</v>
      </c>
      <c r="L1292" s="444">
        <f t="shared" ca="1" si="127"/>
        <v>-28827129.219966818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-28827129.219966818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-120113.03841652839</v>
      </c>
      <c r="L1293" s="444">
        <f t="shared" ca="1" si="127"/>
        <v>-28947242.258383345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-28947242.258383345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-120613.5094099306</v>
      </c>
      <c r="L1294" s="444">
        <f t="shared" ca="1" si="127"/>
        <v>-29067855.767793275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-29067855.767793275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-121116.06569913866</v>
      </c>
      <c r="L1295" s="444">
        <f t="shared" ca="1" si="127"/>
        <v>-29188971.833492413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-29188971.833492413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-121620.71597288505</v>
      </c>
      <c r="L1296" s="444">
        <f t="shared" ca="1" si="127"/>
        <v>-29310592.549465299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-29310592.549465299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-122127.4689561054</v>
      </c>
      <c r="L1297" s="444">
        <f t="shared" ca="1" si="127"/>
        <v>-29432720.018421404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-29432720.018421404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-122636.33341008918</v>
      </c>
      <c r="L1298" s="444">
        <f t="shared" ca="1" si="127"/>
        <v>-29555356.351831492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-29555356.351831492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-123147.3181326312</v>
      </c>
      <c r="L1299" s="444">
        <f t="shared" ca="1" si="127"/>
        <v>-29678503.669964124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-29678503.669964124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-123660.43195818385</v>
      </c>
      <c r="L1300" s="444">
        <f t="shared" ca="1" si="127"/>
        <v>-29802164.101922307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-29802164.101922307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-124175.68375800963</v>
      </c>
      <c r="L1301" s="444">
        <f t="shared" ca="1" si="127"/>
        <v>-29926339.785680316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-29926339.785680316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-124693.08244033465</v>
      </c>
      <c r="L1302" s="444">
        <f t="shared" ca="1" si="127"/>
        <v>-30051032.868120652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-30051032.868120652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-125212.6369505027</v>
      </c>
      <c r="L1303" s="444">
        <f t="shared" ca="1" si="127"/>
        <v>-30176245.505071156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-30176245.505071156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-125734.35627112981</v>
      </c>
      <c r="L1304" s="444">
        <f t="shared" ca="1" si="127"/>
        <v>-30301979.861342285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-30301979.861342285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-126258.24942225951</v>
      </c>
      <c r="L1305" s="444">
        <f t="shared" ca="1" si="127"/>
        <v>-30428238.110764544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-30428238.110764544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-126784.32546151894</v>
      </c>
      <c r="L1306" s="444">
        <f t="shared" ca="1" si="127"/>
        <v>-30555022.436226062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-30555022.436226062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-127312.59348427526</v>
      </c>
      <c r="L1307" s="444">
        <f t="shared" ca="1" si="127"/>
        <v>-30682335.029710338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-30682335.029710338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-127843.06262379306</v>
      </c>
      <c r="L1308" s="444">
        <f t="shared" ca="1" si="127"/>
        <v>-30810178.092334129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-30810178.092334129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-128375.7420513922</v>
      </c>
      <c r="L1309" s="444">
        <f t="shared" ca="1" si="127"/>
        <v>-30938553.834385522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-30938553.834385522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-128910.64097660636</v>
      </c>
      <c r="L1310" s="444">
        <f t="shared" ca="1" si="127"/>
        <v>-31067464.47536213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-31067464.47536213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-129447.76864734221</v>
      </c>
      <c r="L1311" s="444">
        <f t="shared" ca="1" si="127"/>
        <v>-31196912.244009472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-31196912.244009472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-129987.13435003947</v>
      </c>
      <c r="L1312" s="444">
        <f t="shared" ca="1" si="127"/>
        <v>-31326899.378359511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-31326899.378359511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-130528.74740983128</v>
      </c>
      <c r="L1313" s="444">
        <f t="shared" ca="1" si="127"/>
        <v>-31457428.125769343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-31457428.125769343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-131072.61719070558</v>
      </c>
      <c r="L1314" s="444">
        <f t="shared" ca="1" si="127"/>
        <v>-31588500.742960047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-31588500.742960047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-131618.75309566685</v>
      </c>
      <c r="L1315" s="444">
        <f t="shared" ca="1" si="127"/>
        <v>-31720119.496055715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-31720119.496055715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-132167.16456689881</v>
      </c>
      <c r="L1316" s="444">
        <f t="shared" ca="1" si="127"/>
        <v>-31852286.660622615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-31852286.660622615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-132717.86108592755</v>
      </c>
      <c r="L1317" s="444">
        <f t="shared" ca="1" si="127"/>
        <v>-31985004.521708544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-31985004.521708544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-133270.85217378559</v>
      </c>
      <c r="L1318" s="444">
        <f t="shared" ca="1" si="127"/>
        <v>-32118275.373882331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-32118275.373882331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-133826.14739117638</v>
      </c>
      <c r="L1319" s="444">
        <f t="shared" ca="1" si="127"/>
        <v>-32252101.521273509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-32252101.521273509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-134383.75633863962</v>
      </c>
      <c r="L1320" s="444">
        <f t="shared" ca="1" si="127"/>
        <v>-32386485.27761215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-32386485.27761215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-134943.68865671728</v>
      </c>
      <c r="L1321" s="444">
        <f t="shared" ca="1" si="127"/>
        <v>-32521428.966268867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-32521428.966268867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-135505.95402612028</v>
      </c>
      <c r="L1322" s="444">
        <f t="shared" ca="1" si="127"/>
        <v>-32656934.920294989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-32656934.920294989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-136070.56216789581</v>
      </c>
      <c r="L1323" s="444">
        <f t="shared" ca="1" si="127"/>
        <v>-32793005.482462883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-32793005.482462883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-136637.52284359533</v>
      </c>
      <c r="L1324" s="444">
        <f t="shared" ca="1" si="127"/>
        <v>-32929643.005306479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-32929643.005306479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-137206.84585544365</v>
      </c>
      <c r="L1325" s="444">
        <f t="shared" ca="1" si="127"/>
        <v>-33066849.851161923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-33066849.851161923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-137778.54104650801</v>
      </c>
      <c r="L1326" s="444">
        <f t="shared" ca="1" si="127"/>
        <v>-33204628.392208431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-33204628.392208431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-138352.61830086846</v>
      </c>
      <c r="L1327" s="444">
        <f t="shared" ca="1" si="127"/>
        <v>-33342981.010509301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-33342981.010509301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-138929.08754378874</v>
      </c>
      <c r="L1328" s="444">
        <f t="shared" ca="1" si="127"/>
        <v>-33481910.09805309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-33481910.09805309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-139507.95874188788</v>
      </c>
      <c r="L1329" s="444">
        <f t="shared" ca="1" si="127"/>
        <v>-33621418.056794979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-33621418.056794979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-140089.24190331242</v>
      </c>
      <c r="L1330" s="444">
        <f t="shared" ca="1" si="127"/>
        <v>-33761507.298698291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-33761507.298698291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-140672.94707790954</v>
      </c>
      <c r="L1331" s="444">
        <f t="shared" ca="1" si="127"/>
        <v>-33902180.245776199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-33902180.245776199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-141259.08435740083</v>
      </c>
      <c r="L1332" s="444">
        <f t="shared" ca="1" si="127"/>
        <v>-34043439.330133602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-34043439.330133602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-141847.66387555667</v>
      </c>
      <c r="L1333" s="444">
        <f t="shared" ca="1" si="127"/>
        <v>-34185286.99400916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-34185286.99400916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-142438.6958083715</v>
      </c>
      <c r="L1334" s="444">
        <f t="shared" ca="1" si="127"/>
        <v>-34327725.689817533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-34327725.689817533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-143032.19037423973</v>
      </c>
      <c r="L1335" s="444">
        <f t="shared" ca="1" si="127"/>
        <v>-34470757.880191773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-34470757.880191773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-143628.15783413238</v>
      </c>
      <c r="L1336" s="444">
        <f t="shared" ca="1" si="127"/>
        <v>-34614386.038025908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-34614386.038025908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-144226.60849177462</v>
      </c>
      <c r="L1337" s="444">
        <f t="shared" ca="1" si="127"/>
        <v>-34758612.646517679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-34758612.646517679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-144827.55269382367</v>
      </c>
      <c r="L1338" s="444">
        <f t="shared" ca="1" si="127"/>
        <v>-34903440.199211501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-34903440.199211501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-145431.00083004791</v>
      </c>
      <c r="L1339" s="444">
        <f t="shared" ca="1" si="127"/>
        <v>-35048871.200041547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-35048871.200041547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-146036.96333350646</v>
      </c>
      <c r="L1340" s="444">
        <f t="shared" ca="1" si="127"/>
        <v>-35194908.163375057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-35194908.163375057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-146645.45068072941</v>
      </c>
      <c r="L1341" s="444">
        <f t="shared" ca="1" si="127"/>
        <v>-35341553.61405579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-35341553.61405579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-147256.47339189911</v>
      </c>
      <c r="L1342" s="444">
        <f t="shared" ca="1" si="127"/>
        <v>-35488810.087447688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-35488810.087447688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-147870.04203103203</v>
      </c>
      <c r="L1343" s="444">
        <f t="shared" ca="1" si="127"/>
        <v>-35636680.129478723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-35636680.129478723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-148486.16720616134</v>
      </c>
      <c r="L1344" s="444">
        <f t="shared" ca="1" si="127"/>
        <v>-35785166.296684884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-35785166.296684884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-149104.85956952034</v>
      </c>
      <c r="L1345" s="444">
        <f t="shared" ca="1" si="127"/>
        <v>-35934271.156254403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-35934271.156254403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-149726.12981772667</v>
      </c>
      <c r="L1346" s="444">
        <f t="shared" ca="1" si="127"/>
        <v>-36083997.286072128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-36083997.286072128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-150349.98869196718</v>
      </c>
      <c r="L1347" s="444">
        <f t="shared" ca="1" si="127"/>
        <v>-36234347.274764098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-36234347.274764098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-150976.44697818375</v>
      </c>
      <c r="L1348" s="444">
        <f t="shared" ca="1" si="127"/>
        <v>-36385323.72174228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-36385323.72174228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-151605.51550725949</v>
      </c>
      <c r="L1349" s="444">
        <f t="shared" ca="1" si="127"/>
        <v>-36536929.237249538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-36536929.237249538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-152237.20515520641</v>
      </c>
      <c r="L1350" s="444">
        <f t="shared" ca="1" si="127"/>
        <v>-36689166.442404747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-36689166.442404747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-152871.52684335312</v>
      </c>
      <c r="L1351" s="444">
        <f t="shared" ca="1" si="127"/>
        <v>-36842037.969248101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-36842037.969248101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-153508.49153853377</v>
      </c>
      <c r="L1352" s="444">
        <f t="shared" ca="1" si="127"/>
        <v>-36995546.460786633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-36995546.460786633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-154148.11025327764</v>
      </c>
      <c r="L1353" s="444">
        <f t="shared" ca="1" si="127"/>
        <v>-37149694.571039908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-37149694.571039908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-154790.39404599962</v>
      </c>
      <c r="L1354" s="444">
        <f t="shared" ca="1" si="127"/>
        <v>-37304484.965085909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-37304484.965085909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-155435.35402119128</v>
      </c>
      <c r="L1355" s="444">
        <f t="shared" ca="1" si="127"/>
        <v>-37459920.3191071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-37459920.3191071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-156083.00132961292</v>
      </c>
      <c r="L1356" s="444">
        <f t="shared" ca="1" si="127"/>
        <v>-37616003.320436716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-37616003.320436716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-156733.3471684863</v>
      </c>
      <c r="L1357" s="444">
        <f t="shared" ca="1" si="127"/>
        <v>-37772736.667605199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-37772736.667605199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-157386.40278168832</v>
      </c>
      <c r="L1358" s="444">
        <f t="shared" ca="1" si="127"/>
        <v>-37930123.070386887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-37930123.070386887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-158042.17945994536</v>
      </c>
      <c r="L1359" s="444">
        <f t="shared" ca="1" si="127"/>
        <v>-38088165.249846831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-38088165.249846831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-158700.68854102847</v>
      </c>
      <c r="L1360" s="444">
        <f t="shared" ca="1" si="127"/>
        <v>-38246865.938387856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-38246865.938387856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-159361.94140994939</v>
      </c>
      <c r="L1361" s="444">
        <f t="shared" ca="1" si="127"/>
        <v>-38406227.879797809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-38406227.879797809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-160025.94949915755</v>
      </c>
      <c r="L1362" s="444">
        <f t="shared" ca="1" si="127"/>
        <v>-38566253.829296969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-38566253.829296969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-160692.72428873737</v>
      </c>
      <c r="L1363" s="444">
        <f t="shared" ca="1" si="127"/>
        <v>-38726946.553585708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-38726946.553585708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-161362.27730660711</v>
      </c>
      <c r="L1364" s="444">
        <f t="shared" ca="1" si="127"/>
        <v>-38888308.830892317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-38888308.830892317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-162034.62012871797</v>
      </c>
      <c r="L1365" s="444">
        <f t="shared" ca="1" si="127"/>
        <v>-39050343.451021038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-39050343.451021038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-162709.76437925431</v>
      </c>
      <c r="L1366" s="444">
        <f t="shared" ca="1" si="127"/>
        <v>-39213053.215400293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-39213053.215400293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-163387.72173083454</v>
      </c>
      <c r="L1367" s="444">
        <f t="shared" ca="1" si="127"/>
        <v>-39376440.937131129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-39376440.937131129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-164068.50390471303</v>
      </c>
      <c r="L1368" s="444">
        <f t="shared" ca="1" si="127"/>
        <v>-39540509.441035844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-39540509.441035844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-164752.12267098267</v>
      </c>
      <c r="L1369" s="444">
        <f t="shared" ca="1" si="127"/>
        <v>-39705261.56370683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-39705261.56370683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-165438.58984877844</v>
      </c>
      <c r="L1370" s="444">
        <f t="shared" ca="1" si="127"/>
        <v>-39870700.153555609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-39870700.153555609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-166127.91730648172</v>
      </c>
      <c r="L1371" s="444">
        <f t="shared" ca="1" si="127"/>
        <v>-40036828.070862092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-40036828.070862092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-166820.11696192538</v>
      </c>
      <c r="L1372" s="444">
        <f t="shared" ca="1" si="127"/>
        <v>-40203648.187824018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-40203648.187824018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-167515.20078260006</v>
      </c>
      <c r="L1373" s="444">
        <f t="shared" ca="1" si="127"/>
        <v>-40371163.388606615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-40371163.388606615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-168213.1807858609</v>
      </c>
      <c r="L1374" s="444">
        <f t="shared" ca="1" si="127"/>
        <v>-40539376.56939248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-40539376.56939248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-168914.06903913533</v>
      </c>
      <c r="L1375" s="444">
        <f t="shared" ca="1" si="127"/>
        <v>-40708290.638431616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-40708290.638431616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-169617.87766013172</v>
      </c>
      <c r="L1376" s="444">
        <f t="shared" ca="1" si="127"/>
        <v>-40877908.516091749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-40877908.516091749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-170324.61881704896</v>
      </c>
      <c r="L1377" s="444">
        <f t="shared" ca="1" si="127"/>
        <v>-41048233.134908795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-41048233.134908795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-171034.30472878664</v>
      </c>
      <c r="L1378" s="444">
        <f t="shared" ca="1" si="127"/>
        <v>-41219267.439637579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-41219267.439637579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-171746.94766515656</v>
      </c>
      <c r="L1379" s="444">
        <f t="shared" ca="1" si="127"/>
        <v>-41391014.387302734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-41391014.387302734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-172462.55994709473</v>
      </c>
      <c r="L1380" s="444">
        <f t="shared" ca="1" si="127"/>
        <v>-41563476.94724983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-41563476.94724983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-173181.15394687428</v>
      </c>
      <c r="L1381" s="444">
        <f t="shared" ca="1" si="127"/>
        <v>-41736658.101196706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-41736658.101196706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-173902.74208831962</v>
      </c>
      <c r="L1382" s="444">
        <f t="shared" ca="1" si="127"/>
        <v>-41910560.843285024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-41910560.843285024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-174627.33684702092</v>
      </c>
      <c r="L1383" s="444">
        <f t="shared" ca="1" si="127"/>
        <v>-42085188.180132046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-42085188.180132046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-175354.9507505502</v>
      </c>
      <c r="L1384" s="444">
        <f t="shared" ca="1" si="127"/>
        <v>-42260543.130882598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-42260543.130882598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-176085.5963786775</v>
      </c>
      <c r="L1385" s="444">
        <f t="shared" ca="1" si="127"/>
        <v>-42436628.727261275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-42436628.727261275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-176819.28636358865</v>
      </c>
      <c r="L1386" s="444">
        <f t="shared" ca="1" si="127"/>
        <v>-42613448.013624862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-42613448.013624862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-177556.03339010358</v>
      </c>
      <c r="L1387" s="444">
        <f t="shared" ca="1" si="127"/>
        <v>-42791004.047014967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-42791004.047014967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-178295.85019589571</v>
      </c>
      <c r="L1388" s="444">
        <f t="shared" ca="1" si="127"/>
        <v>-42969299.897210859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-42969299.897210859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-179038.7495717119</v>
      </c>
      <c r="L1389" s="444">
        <f t="shared" ca="1" si="127"/>
        <v>-43148338.64678257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-43148338.64678257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-179784.74436159403</v>
      </c>
      <c r="L1390" s="444">
        <f t="shared" ca="1" si="127"/>
        <v>-43328123.391144164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-43328123.391144164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-180533.84746310068</v>
      </c>
      <c r="L1391" s="444">
        <f t="shared" ca="1" si="127"/>
        <v>-43508657.238607265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-43508657.238607265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-181286.07182753028</v>
      </c>
      <c r="L1392" s="444">
        <f t="shared" ca="1" si="127"/>
        <v>-43689943.310434796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-43689943.310434796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-182041.43046014497</v>
      </c>
      <c r="L1393" s="444">
        <f t="shared" ca="1" si="127"/>
        <v>-43871984.740894943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-43871984.740894943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-182799.93642039559</v>
      </c>
      <c r="L1394" s="444">
        <f t="shared" ca="1" si="127"/>
        <v>-44054784.677315339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-44054784.677315339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-183561.60282214725</v>
      </c>
      <c r="L1395" s="444">
        <f t="shared" ca="1" si="127"/>
        <v>-44238346.280137487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-44238346.280137487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-184326.44283390619</v>
      </c>
      <c r="L1396" s="444">
        <f t="shared" ca="1" si="127"/>
        <v>-44422672.722971395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-44422672.722971395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-185094.46967904747</v>
      </c>
      <c r="L1397" s="444">
        <f t="shared" ca="1" si="127"/>
        <v>-44607767.192650445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-44607767.192650445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-185865.69663604352</v>
      </c>
      <c r="L1398" s="444">
        <f t="shared" ca="1" si="127"/>
        <v>-44793632.889286488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-44793632.889286488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-186640.13703869371</v>
      </c>
      <c r="L1399" s="444">
        <f t="shared" ca="1" si="127"/>
        <v>-44980273.026325181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-44980273.026325181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-187417.80427635493</v>
      </c>
      <c r="L1400" s="444">
        <f t="shared" ca="1" si="127"/>
        <v>-45167690.830601536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-45167690.830601536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-188198.71179417305</v>
      </c>
      <c r="L1401" s="444">
        <f t="shared" ca="1" si="127"/>
        <v>-45355889.542395711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-45355889.542395711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-188982.87309331546</v>
      </c>
      <c r="L1402" s="444">
        <f t="shared" ca="1" si="127"/>
        <v>-45544872.415489025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-45544872.415489025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-189770.30173120426</v>
      </c>
      <c r="L1403" s="444">
        <f t="shared" ca="1" si="127"/>
        <v>-45734642.717220232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-45734642.717220232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-190561.01132175096</v>
      </c>
      <c r="L1404" s="444">
        <f t="shared" ca="1" si="127"/>
        <v>-45925203.728541985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-45925203.728541985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-191355.01553559161</v>
      </c>
      <c r="L1405" s="444">
        <f t="shared" ca="1" si="127"/>
        <v>-46116558.744077578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-46116558.744077578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-192152.32810032324</v>
      </c>
      <c r="L1406" s="444">
        <f t="shared" ca="1" si="127"/>
        <v>-46308711.072177902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-46308711.072177902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-192952.96280074125</v>
      </c>
      <c r="L1407" s="444">
        <f t="shared" ca="1" si="127"/>
        <v>-46501664.034978643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-46501664.034978643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-193756.93347907768</v>
      </c>
      <c r="L1408" s="444">
        <f t="shared" ca="1" si="127"/>
        <v>-46695420.968457721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-46695420.968457721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-194564.2540352405</v>
      </c>
      <c r="L1409" s="444">
        <f t="shared" ca="1" si="127"/>
        <v>-46889985.222492963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-46889985.222492963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-195374.938427054</v>
      </c>
      <c r="L1410" s="444">
        <f t="shared" ca="1" si="127"/>
        <v>-47085360.160920016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-47085360.160920016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-196189.00067050007</v>
      </c>
      <c r="L1411" s="444">
        <f t="shared" ca="1" si="127"/>
        <v>-47281549.161590517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-47281549.161590517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-197006.4548399605</v>
      </c>
      <c r="L1412" s="444">
        <f t="shared" ca="1" si="127"/>
        <v>-47478555.616430476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-47478555.616430476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-197827.3150684603</v>
      </c>
      <c r="L1413" s="444">
        <f t="shared" ca="1" si="127"/>
        <v>-47676382.931498937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-47676382.931498937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-198651.59554791223</v>
      </c>
      <c r="L1414" s="444">
        <f t="shared" ca="1" si="127"/>
        <v>-47875034.527046852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-47875034.527046852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-199479.31052936189</v>
      </c>
      <c r="L1415" s="444">
        <f t="shared" ca="1" si="127"/>
        <v>-48074513.83757621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-48074513.83757621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-200310.4743232342</v>
      </c>
      <c r="L1416" s="444">
        <f t="shared" ca="1" si="127"/>
        <v>-48274824.311899446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-48274824.311899446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-201145.10129958103</v>
      </c>
      <c r="L1417" s="444">
        <f t="shared" ca="1" si="127"/>
        <v>-48475969.41319903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-48475969.41319903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-201983.20588832928</v>
      </c>
      <c r="L1418" s="444">
        <f t="shared" ca="1" si="127"/>
        <v>-48677952.619087361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-48677952.619087361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-202824.80257953066</v>
      </c>
      <c r="L1419" s="444">
        <f t="shared" ca="1" si="127"/>
        <v>-48880777.42166689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-48880777.42166689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-203669.90592361204</v>
      </c>
      <c r="L1420" s="444">
        <f t="shared" ca="1" si="127"/>
        <v>-49084447.327590503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-49084447.327590503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-204518.5305316271</v>
      </c>
      <c r="L1421" s="444">
        <f t="shared" ca="1" si="127"/>
        <v>-49288965.858122133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-49288965.858122133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-205370.69107550889</v>
      </c>
      <c r="L1422" s="444">
        <f t="shared" ca="1" si="127"/>
        <v>-49494336.549197644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-49494336.549197644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-206226.4022883235</v>
      </c>
      <c r="L1423" s="444">
        <f t="shared" ca="1" si="127"/>
        <v>-49700562.951485969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-49700562.951485969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-207085.67896452488</v>
      </c>
      <c r="L1424" s="444">
        <f t="shared" ca="1" si="127"/>
        <v>-49907648.630450495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-49907648.630450495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-207948.5359602104</v>
      </c>
      <c r="L1425" s="444">
        <f t="shared" ca="1" si="127"/>
        <v>-50115597.166410707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-50115597.166410707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-208814.98819337794</v>
      </c>
      <c r="L1426" s="444">
        <f t="shared" ca="1" si="127"/>
        <v>-50324412.154604085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-50324412.154604085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-209685.05064418368</v>
      </c>
      <c r="L1427" s="444">
        <f t="shared" ca="1" si="127"/>
        <v>-50534097.205248266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-50534097.205248266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-210558.73835520112</v>
      </c>
      <c r="L1428" s="444">
        <f t="shared" ca="1" si="127"/>
        <v>-50744655.943603471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-50744655.943603471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-211436.06643168113</v>
      </c>
      <c r="L1429" s="444">
        <f t="shared" ca="1" si="127"/>
        <v>-50956092.01003515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-50956092.01003515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-212317.05004181311</v>
      </c>
      <c r="L1430" s="444">
        <f t="shared" ca="1" si="127"/>
        <v>-51168409.060076959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-51168409.060076959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-213201.70441698734</v>
      </c>
      <c r="L1431" s="444">
        <f t="shared" ca="1" si="127"/>
        <v>-51381610.76449395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-51381610.76449395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-214090.04485205811</v>
      </c>
      <c r="L1432" s="444">
        <f t="shared" ca="1" si="127"/>
        <v>-51595700.809346005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-51595700.809346005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-214982.08670560835</v>
      </c>
      <c r="L1433" s="444">
        <f t="shared" ca="1" si="127"/>
        <v>-51810682.896051615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-51810682.896051615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-215877.84540021507</v>
      </c>
      <c r="L1434" s="444">
        <f t="shared" ca="1" si="127"/>
        <v>-52026560.74145183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-52026560.74145183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-216777.33642271595</v>
      </c>
      <c r="L1435" s="444">
        <f t="shared" ca="1" si="127"/>
        <v>-52243338.077874549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-52243338.077874549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-217680.57532447728</v>
      </c>
      <c r="L1436" s="444">
        <f t="shared" ca="1" si="127"/>
        <v>-52461018.653199024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-52461018.653199024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-218587.57772166256</v>
      </c>
      <c r="L1437" s="444">
        <f t="shared" ca="1" si="127"/>
        <v>-52679606.230920687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-52679606.230920687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-219498.35929550289</v>
      </c>
      <c r="L1438" s="444">
        <f t="shared" ca="1" si="127"/>
        <v>-52899104.59021619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-52899104.59021619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-220412.93579256741</v>
      </c>
      <c r="L1439" s="444">
        <f t="shared" ca="1" si="127"/>
        <v>-53119517.526008755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-53119517.526008755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-221331.32302503649</v>
      </c>
      <c r="L1440" s="444">
        <f t="shared" ca="1" si="127"/>
        <v>-53340848.849033788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-53340848.849033788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-222253.53687097412</v>
      </c>
      <c r="L1441" s="444">
        <f t="shared" ca="1" si="127"/>
        <v>-53563102.385904759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-53563102.385904759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-223179.59327460319</v>
      </c>
      <c r="L1442" s="444">
        <f t="shared" ca="1" si="127"/>
        <v>-53786281.97917936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-53786281.97917936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-224109.50824658069</v>
      </c>
      <c r="L1443" s="444">
        <f t="shared" ca="1" si="127"/>
        <v>-54010391.487425938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-54010391.487425938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-225043.29786427473</v>
      </c>
      <c r="L1444" s="444">
        <f t="shared" ca="1" si="127"/>
        <v>-54235434.785290211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-54235434.785290211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-225980.97827204259</v>
      </c>
      <c r="L1445" s="444">
        <f t="shared" ca="1" si="127"/>
        <v>-54461415.763562255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-54461415.763562255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-226922.56568150938</v>
      </c>
      <c r="L1446" s="444">
        <f t="shared" ca="1" si="127"/>
        <v>-54688338.329243764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-54688338.329243764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-227868.07637184902</v>
      </c>
      <c r="L1447" s="444">
        <f t="shared" ca="1" si="127"/>
        <v>-54916206.405615613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-54916206.405615613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-228817.52669006505</v>
      </c>
      <c r="L1448" s="444">
        <f t="shared" ca="1" si="127"/>
        <v>-55145023.932305679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-55145023.932305679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-229770.93305127366</v>
      </c>
      <c r="L1449" s="444">
        <f t="shared" ca="1" si="127"/>
        <v>-55374794.865356952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-55374794.865356952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-230728.31193898726</v>
      </c>
      <c r="L1450" s="444">
        <f t="shared" ca="1" si="127"/>
        <v>-55605523.177295938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-55605523.177295938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-231689.67990539974</v>
      </c>
      <c r="L1451" s="444">
        <f t="shared" ca="1" si="127"/>
        <v>-55837212.857201338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-55837212.857201338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-232655.05357167224</v>
      </c>
      <c r="L1452" s="444">
        <f t="shared" ca="1" si="127"/>
        <v>-56069867.910773009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-56069867.910773009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-233624.44962822087</v>
      </c>
      <c r="L1453" s="444">
        <f t="shared" ca="1" si="127"/>
        <v>-56303492.360401228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-56303492.360401228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-234597.88483500513</v>
      </c>
      <c r="L1454" s="444">
        <f t="shared" ca="1" si="127"/>
        <v>-56538090.245236233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-56538090.245236233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-235575.37602181765</v>
      </c>
      <c r="L1455" s="444">
        <f t="shared" ca="1" si="127"/>
        <v>-56773665.62125805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-56773665.62125805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-236556.94008857518</v>
      </c>
      <c r="L1456" s="444">
        <f t="shared" ca="1" si="127"/>
        <v>-57010222.561346628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-57010222.561346628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-237542.59400561094</v>
      </c>
      <c r="L1457" s="444">
        <f t="shared" ca="1" si="127"/>
        <v>-57247765.155352242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-57247765.155352242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-238532.35481396772</v>
      </c>
      <c r="L1458" s="444">
        <f t="shared" ca="1" si="127"/>
        <v>-57486297.510166213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-57486297.510166213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-239526.23962569251</v>
      </c>
      <c r="L1459" s="444">
        <f t="shared" ca="1" si="127"/>
        <v>-57725823.749791905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-57725823.749791905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-240524.26562413291</v>
      </c>
      <c r="L1460" s="444">
        <f t="shared" ca="1" si="127"/>
        <v>-57966348.015416041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-57966348.015416041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-241526.4500642335</v>
      </c>
      <c r="L1461" s="444">
        <f t="shared" ca="1" si="127"/>
        <v>-58207874.465480275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-58207874.465480275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-242532.81027283447</v>
      </c>
      <c r="L1462" s="444">
        <f t="shared" ca="1" si="127"/>
        <v>-58450407.275753111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-58450407.275753111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-243543.36364897125</v>
      </c>
      <c r="L1463" s="444">
        <f t="shared" ca="1" si="127"/>
        <v>-58693950.639402084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-58693950.639402084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-244558.12766417532</v>
      </c>
      <c r="L1464" s="444">
        <f t="shared" ca="1" si="127"/>
        <v>-58938508.767066263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-58938508.767066263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-245577.1198627761</v>
      </c>
      <c r="L1465" s="444">
        <f t="shared" ca="1" si="127"/>
        <v>-59184085.886929035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-59184085.886929035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-246600.35786220428</v>
      </c>
      <c r="L1466" s="444">
        <f t="shared" ca="1" si="127"/>
        <v>-59430686.24479124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-59430686.24479124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-247627.85935329681</v>
      </c>
      <c r="L1467" s="444">
        <f t="shared" ca="1" si="127"/>
        <v>-59678314.104144536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-59678314.104144536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-248659.64210060227</v>
      </c>
      <c r="L1468" s="444">
        <f t="shared" ca="1" si="127"/>
        <v>-59926973.746245138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-59926973.746245138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-249695.72394268808</v>
      </c>
      <c r="L1469" s="444">
        <f t="shared" ca="1" si="127"/>
        <v>-60176669.470187828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-60176669.470187828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-250736.12279244929</v>
      </c>
      <c r="L1470" s="444">
        <f t="shared" ca="1" si="127"/>
        <v>-60427405.592980281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-60427405.592980281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-251780.85663741783</v>
      </c>
      <c r="L1471" s="444">
        <f t="shared" ca="1" si="127"/>
        <v>-60679186.449617699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-60679186.449617699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-252829.94354007373</v>
      </c>
      <c r="L1472" s="444">
        <f t="shared" ca="1" si="127"/>
        <v>-60932016.393157773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-60932016.393157773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-253883.40163815737</v>
      </c>
      <c r="L1473" s="444">
        <f t="shared" ca="1" si="127"/>
        <v>-61185899.79479593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-61185899.79479593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-254941.24914498301</v>
      </c>
      <c r="L1474" s="444">
        <f t="shared" ca="1" si="127"/>
        <v>-61440841.043940917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-61440841.043940917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-256003.50434975381</v>
      </c>
      <c r="L1475" s="444">
        <f t="shared" ca="1" si="127"/>
        <v>-61696844.54829067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-61696844.54829067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-257070.18561787778</v>
      </c>
      <c r="L1476" s="444">
        <f t="shared" ca="1" si="127"/>
        <v>-61953914.733908549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-61953914.733908549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-258141.31139128562</v>
      </c>
      <c r="L1477" s="444">
        <f t="shared" ca="1" si="127"/>
        <v>-62212056.045299836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-62212056.045299836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-259216.90018874934</v>
      </c>
      <c r="L1478" s="444">
        <f t="shared" ca="1" si="127"/>
        <v>-62471272.945488587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-62471272.945488587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-260296.97060620243</v>
      </c>
      <c r="L1479" s="444">
        <f t="shared" ca="1" si="127"/>
        <v>-62731569.916094787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-62731569.916094787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-261381.54131706164</v>
      </c>
      <c r="L1480" s="444">
        <f t="shared" ca="1" si="127"/>
        <v>-62992951.457411848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-62992951.457411848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-262470.63107254938</v>
      </c>
      <c r="L1481" s="444">
        <f t="shared" ca="1" si="127"/>
        <v>-63255422.088484399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-63255422.088484399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-263564.2587020183</v>
      </c>
      <c r="L1482" s="444">
        <f t="shared" ca="1" si="127"/>
        <v>-63518986.347186416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-63518986.347186416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-264662.44311327673</v>
      </c>
      <c r="L1483" s="444">
        <f t="shared" ca="1" si="127"/>
        <v>-63783648.790299691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-63783648.790299691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-265765.20329291536</v>
      </c>
      <c r="L1484" s="444">
        <f t="shared" ca="1" si="127"/>
        <v>-64049413.993592605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-64049413.993592605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-266872.55830663582</v>
      </c>
      <c r="L1485" s="444">
        <f t="shared" ca="1" si="127"/>
        <v>-64316286.551899239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-64316286.551899239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-267984.52729958016</v>
      </c>
      <c r="L1486" s="444">
        <f t="shared" ca="1" si="127"/>
        <v>-64584271.079198822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-64584271.079198822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-269101.12949666177</v>
      </c>
      <c r="L1487" s="444">
        <f t="shared" ca="1" si="127"/>
        <v>-64853372.208695486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-64853372.208695486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-270222.38420289784</v>
      </c>
      <c r="L1488" s="444">
        <f t="shared" ca="1" si="127"/>
        <v>-65123594.592898384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-65123594.592898384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-271348.31080374325</v>
      </c>
      <c r="L1489" s="444">
        <f t="shared" ca="1" si="127"/>
        <v>-65394942.903702125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-65394942.903702125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-272478.92876542552</v>
      </c>
      <c r="L1490" s="444">
        <f t="shared" ca="1" si="127"/>
        <v>-65667421.832467549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-65667421.832467549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-273614.25763528148</v>
      </c>
      <c r="L1491" s="444">
        <f t="shared" ca="1" si="127"/>
        <v>-65941036.090102829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-65941036.090102829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-274754.31704209512</v>
      </c>
      <c r="L1492" s="444">
        <f t="shared" ca="1" si="127"/>
        <v>-66215790.407144926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-66215790.407144926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-275899.12669643725</v>
      </c>
      <c r="L1493" s="444">
        <f t="shared" ca="1" si="127"/>
        <v>-66491689.533841364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-66491689.533841364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-277048.70639100566</v>
      </c>
      <c r="L1494" s="444">
        <f t="shared" ca="1" si="127"/>
        <v>-66768738.240232371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-66768738.240232371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-278203.07600096823</v>
      </c>
      <c r="L1495" s="444">
        <f t="shared" ca="1" si="127"/>
        <v>-67046941.316233337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-67046941.316233337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-279362.25548430556</v>
      </c>
      <c r="L1496" s="444">
        <f t="shared" ca="1" si="127"/>
        <v>-67326303.57171765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-67326303.57171765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-280526.26488215686</v>
      </c>
      <c r="L1497" s="444">
        <f t="shared" ca="1" si="127"/>
        <v>-67606829.836599812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-67606829.836599812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-281695.12431916589</v>
      </c>
      <c r="L1498" s="444">
        <f t="shared" ca="1" si="127"/>
        <v>-67888524.960918978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-67888524.960918978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-282868.85400382907</v>
      </c>
      <c r="L1499" s="444">
        <f t="shared" ca="1" si="127"/>
        <v>-68171393.81492281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-68171393.81492281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-284047.47422884504</v>
      </c>
      <c r="L1500" s="444">
        <f t="shared" ca="1" si="127"/>
        <v>-68455441.289151654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-68455441.289151654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-285231.00537146523</v>
      </c>
      <c r="L1501" s="444">
        <f t="shared" ca="1" si="127"/>
        <v>-68740672.29452312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-68740672.29452312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-286419.46789384633</v>
      </c>
      <c r="L1502" s="444">
        <f t="shared" ca="1" si="127"/>
        <v>-69027091.762416959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-69027091.762416959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-287612.882343404</v>
      </c>
      <c r="L1503" s="444">
        <f t="shared" ca="1" si="127"/>
        <v>-69314704.64476037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-69314704.64476037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-288811.2693531682</v>
      </c>
      <c r="L1504" s="444">
        <f t="shared" ca="1" si="127"/>
        <v>-69603515.914113536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-69603515.914113536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-290014.64964213973</v>
      </c>
      <c r="L1505" s="444">
        <f t="shared" ca="1" si="127"/>
        <v>-69893530.563755676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-69893530.563755676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-291223.04401564866</v>
      </c>
      <c r="L1506" s="444">
        <f t="shared" ca="1" si="127"/>
        <v>-70184753.607771322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-70184753.607771322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-292436.47336571384</v>
      </c>
      <c r="L1507" s="444">
        <f t="shared" ca="1" si="127"/>
        <v>-70477190.081137031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-70477190.081137031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-293654.95867140428</v>
      </c>
      <c r="L1508" s="444">
        <f t="shared" ca="1" si="127"/>
        <v>-70770845.039808437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-70770845.039808437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-294878.52099920181</v>
      </c>
      <c r="L1509" s="444">
        <f t="shared" ca="1" si="127"/>
        <v>-71065723.560807645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-71065723.560807645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-296107.18150336517</v>
      </c>
      <c r="L1510" s="444">
        <f t="shared" ca="1" si="127"/>
        <v>-71361830.742311016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-71361830.742311016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-297340.96142629592</v>
      </c>
      <c r="L1511" s="444">
        <f t="shared" ca="1" si="127"/>
        <v>-71659171.703737319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-71659171.703737319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-298579.88209890551</v>
      </c>
      <c r="L1512" s="444">
        <f t="shared" ca="1" si="127"/>
        <v>-71957751.585836217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-71957751.585836217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-299823.96494098421</v>
      </c>
      <c r="L1513" s="444">
        <f t="shared" ca="1" si="127"/>
        <v>-72257575.550777197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-72257575.550777197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-301073.23146157165</v>
      </c>
      <c r="L1514" s="444">
        <f t="shared" ca="1" si="127"/>
        <v>-72558648.782238767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-72558648.782238767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-302327.70325932821</v>
      </c>
      <c r="L1515" s="444">
        <f t="shared" ca="1" si="127"/>
        <v>-72860976.485498101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-72860976.485498101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-303587.40202290873</v>
      </c>
      <c r="L1516" s="444">
        <f t="shared" ca="1" si="127"/>
        <v>-73164563.887521014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-73164563.887521014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-304852.34953133756</v>
      </c>
      <c r="L1517" s="444">
        <f t="shared" ca="1" si="127"/>
        <v>-73469416.237052351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-73469416.237052351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-306122.56765438477</v>
      </c>
      <c r="L1518" s="444">
        <f t="shared" ca="1" si="127"/>
        <v>-73775538.804706737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-73775538.804706737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-307398.07835294475</v>
      </c>
      <c r="L1519" s="444">
        <f t="shared" ca="1" si="127"/>
        <v>-74082936.88305968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-74082936.88305968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-308678.90367941535</v>
      </c>
      <c r="L1520" s="444">
        <f t="shared" ca="1" si="127"/>
        <v>-74391615.786739096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-74391615.786739096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-309965.06577807956</v>
      </c>
      <c r="L1521" s="444">
        <f t="shared" ca="1" si="127"/>
        <v>-74701580.852517173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-74701580.852517173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-311256.58688548824</v>
      </c>
      <c r="L1522" s="444">
        <f t="shared" ca="1" si="127"/>
        <v>-75012837.439402655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-75012837.439402655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-312553.48933084437</v>
      </c>
      <c r="L1523" s="444">
        <f t="shared" ca="1" si="127"/>
        <v>-75325390.928733498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-75325390.928733498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-313855.79553638957</v>
      </c>
      <c r="L1524" s="444">
        <f t="shared" ca="1" si="127"/>
        <v>-75639246.724269882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-75639246.724269882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-315163.52801779116</v>
      </c>
      <c r="L1525" s="444">
        <f t="shared" ca="1" si="127"/>
        <v>-75954410.252287671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-75954410.252287671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-316476.70938453195</v>
      </c>
      <c r="L1526" s="444">
        <f t="shared" ca="1" si="127"/>
        <v>-76270886.961672202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-76270886.961672202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-317795.36234030081</v>
      </c>
      <c r="L1527" s="444">
        <f t="shared" ca="1" si="127"/>
        <v>-76588682.324012503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-76588682.324012503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-319119.50968338543</v>
      </c>
      <c r="L1528" s="444">
        <f t="shared" ca="1" si="127"/>
        <v>-76907801.833695889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-76907801.833695889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-320449.17430706619</v>
      </c>
      <c r="L1529" s="444">
        <f t="shared" ca="1" si="127"/>
        <v>-77228251.008002952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-77228251.008002952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-321784.37920001231</v>
      </c>
      <c r="L1530" s="444">
        <f t="shared" ca="1" si="127"/>
        <v>-77550035.387202963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-77550035.387202963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-323125.14744667901</v>
      </c>
      <c r="L1531" s="444">
        <f t="shared" ca="1" si="127"/>
        <v>-77873160.53464964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-77873160.53464964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-324471.50222770683</v>
      </c>
      <c r="L1532" s="444">
        <f t="shared" ca="1" si="127"/>
        <v>-78197632.036877349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-78197632.036877349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-325823.46682032227</v>
      </c>
      <c r="L1533" s="444">
        <f t="shared" ca="1" si="127"/>
        <v>-78523455.503697678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-78523455.503697678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-327181.06459874031</v>
      </c>
      <c r="L1534" s="444">
        <f t="shared" ca="1" si="127"/>
        <v>-78850636.568296418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-78850636.568296418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-328544.31903456838</v>
      </c>
      <c r="L1535" s="444">
        <f t="shared" ca="1" si="127"/>
        <v>-79179180.887330979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-79179180.887330979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-329913.25369721244</v>
      </c>
      <c r="L1536" s="444">
        <f t="shared" ca="1" si="127"/>
        <v>-79509094.141028196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-79509094.141028196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-331287.89225428412</v>
      </c>
      <c r="L1537" s="444">
        <f t="shared" ca="1" si="127"/>
        <v>-79840382.033282474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-79840382.033282474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-332668.25847201032</v>
      </c>
      <c r="L1538" s="444">
        <f t="shared" ref="L1538:L1792" ca="1" si="132">I1538-J1538+K1538</f>
        <v>-80173050.291754484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-80173050.291754484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-334054.37621564366</v>
      </c>
      <c r="L1539" s="444">
        <f t="shared" ca="1" si="132"/>
        <v>-80507104.667970121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-80507104.667970121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-335446.26944987552</v>
      </c>
      <c r="L1540" s="444">
        <f t="shared" ca="1" si="132"/>
        <v>-80842550.937419996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-80842550.937419996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-336843.96223924996</v>
      </c>
      <c r="L1541" s="444">
        <f t="shared" ca="1" si="132"/>
        <v>-81179394.899659246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-81179394.899659246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-338247.47874858021</v>
      </c>
      <c r="L1542" s="444">
        <f t="shared" ca="1" si="132"/>
        <v>-81517642.378407821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-81517642.378407821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-339656.84324336593</v>
      </c>
      <c r="L1543" s="444">
        <f t="shared" ca="1" si="132"/>
        <v>-81857299.221651182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-81857299.221651182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-341072.08009021328</v>
      </c>
      <c r="L1544" s="444">
        <f t="shared" ca="1" si="132"/>
        <v>-82198371.301741391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-82198371.301741391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-342493.21375725581</v>
      </c>
      <c r="L1545" s="444">
        <f t="shared" ca="1" si="132"/>
        <v>-82540864.515498653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-82540864.515498653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-343920.26881457772</v>
      </c>
      <c r="L1546" s="444">
        <f t="shared" ca="1" si="132"/>
        <v>-82884784.784313232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-82884784.784313232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-345353.26993463846</v>
      </c>
      <c r="L1547" s="444">
        <f t="shared" ca="1" si="132"/>
        <v>-83230138.054247871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-83230138.054247871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-346792.24189269944</v>
      </c>
      <c r="L1548" s="444">
        <f t="shared" ca="1" si="132"/>
        <v>-83576930.296140566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-83576930.296140566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-348237.20956725237</v>
      </c>
      <c r="L1549" s="444">
        <f t="shared" ca="1" si="132"/>
        <v>-83925167.505707815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-83925167.505707815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-349688.19794044923</v>
      </c>
      <c r="L1550" s="444">
        <f t="shared" ca="1" si="132"/>
        <v>-84274855.703648269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-84274855.703648269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-351145.23209853447</v>
      </c>
      <c r="L1551" s="444">
        <f t="shared" ca="1" si="132"/>
        <v>-84626000.935746804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-84626000.935746804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-352608.33723227837</v>
      </c>
      <c r="L1552" s="444">
        <f t="shared" ca="1" si="132"/>
        <v>-84978609.272979081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-84978609.272979081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-354077.53863741283</v>
      </c>
      <c r="L1553" s="444">
        <f t="shared" ca="1" si="132"/>
        <v>-85332686.811616495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-85332686.811616495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-355552.86171506875</v>
      </c>
      <c r="L1554" s="444">
        <f t="shared" ca="1" si="132"/>
        <v>-85688239.673331559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-85688239.673331559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-357034.3319722148</v>
      </c>
      <c r="L1555" s="444">
        <f t="shared" ca="1" si="132"/>
        <v>-86045274.00530377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-86045274.00530377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-358521.97502209904</v>
      </c>
      <c r="L1556" s="444">
        <f t="shared" ca="1" si="132"/>
        <v>-86403795.980325863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-86403795.980325863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-360015.81658469111</v>
      </c>
      <c r="L1557" s="444">
        <f t="shared" ca="1" si="132"/>
        <v>-86763811.796910554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-86763811.796910554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-361515.88248712732</v>
      </c>
      <c r="L1558" s="444">
        <f t="shared" ca="1" si="132"/>
        <v>-87125327.679397687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-87125327.679397687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-363022.19866415701</v>
      </c>
      <c r="L1559" s="444">
        <f t="shared" ca="1" si="132"/>
        <v>-87488349.878061846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-87488349.878061846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-364534.79115859105</v>
      </c>
      <c r="L1560" s="444">
        <f t="shared" ca="1" si="132"/>
        <v>-87852884.669220433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-87852884.669220433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-366053.68612175179</v>
      </c>
      <c r="L1561" s="444">
        <f t="shared" ca="1" si="132"/>
        <v>-88218938.35534218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-88218938.35534218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-367578.90981392574</v>
      </c>
      <c r="L1562" s="444">
        <f t="shared" ca="1" si="132"/>
        <v>-88586517.265156105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-88586517.265156105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-369110.48860481707</v>
      </c>
      <c r="L1563" s="444">
        <f t="shared" ca="1" si="132"/>
        <v>-88955627.753760919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-88955627.753760919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-370648.44897400384</v>
      </c>
      <c r="L1564" s="444">
        <f t="shared" ca="1" si="132"/>
        <v>-89326276.202734917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-89326276.202734917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-372192.81751139549</v>
      </c>
      <c r="L1565" s="444">
        <f t="shared" ca="1" si="132"/>
        <v>-89698469.020246312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-89698469.020246312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-373743.62091769296</v>
      </c>
      <c r="L1566" s="444">
        <f t="shared" ca="1" si="132"/>
        <v>-90072212.641164005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-90072212.641164005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-375300.88600485004</v>
      </c>
      <c r="L1567" s="444">
        <f t="shared" ca="1" si="132"/>
        <v>-90447513.527168855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-90447513.527168855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-376864.63969653688</v>
      </c>
      <c r="L1568" s="444">
        <f t="shared" ca="1" si="132"/>
        <v>-90824378.166865394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-90824378.166865394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-378434.90902860579</v>
      </c>
      <c r="L1569" s="444">
        <f t="shared" ca="1" si="132"/>
        <v>-91202813.075893998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-91202813.075893998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-380011.72114955832</v>
      </c>
      <c r="L1570" s="444">
        <f t="shared" ca="1" si="132"/>
        <v>-91582824.797043562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-91582824.797043562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-381595.10332101485</v>
      </c>
      <c r="L1571" s="444">
        <f t="shared" ca="1" si="132"/>
        <v>-91964419.900364578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-91964419.900364578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-383185.08291818574</v>
      </c>
      <c r="L1572" s="444">
        <f t="shared" ca="1" si="132"/>
        <v>-92347604.98328276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-92347604.98328276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-384781.68743034481</v>
      </c>
      <c r="L1573" s="444">
        <f t="shared" ca="1" si="132"/>
        <v>-92732386.670713112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-92732386.670713112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-386384.94446130464</v>
      </c>
      <c r="L1574" s="444">
        <f t="shared" ca="1" si="132"/>
        <v>-93118771.615174413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-93118771.615174413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-387994.88172989339</v>
      </c>
      <c r="L1575" s="444">
        <f t="shared" ca="1" si="132"/>
        <v>-93506766.496904314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-93506766.496904314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-389611.52707043465</v>
      </c>
      <c r="L1576" s="444">
        <f t="shared" ca="1" si="132"/>
        <v>-93896378.023974746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-93896378.023974746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-391234.90843322809</v>
      </c>
      <c r="L1577" s="444">
        <f t="shared" ca="1" si="132"/>
        <v>-94287612.932407975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-94287612.932407975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-392865.05388503324</v>
      </c>
      <c r="L1578" s="444">
        <f t="shared" ca="1" si="132"/>
        <v>-94680477.986293003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-94680477.986293003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-394501.99160955416</v>
      </c>
      <c r="L1579" s="444">
        <f t="shared" ca="1" si="132"/>
        <v>-95074979.977902561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-95074979.977902561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-396145.74990792735</v>
      </c>
      <c r="L1580" s="444">
        <f t="shared" ca="1" si="132"/>
        <v>-95471125.727810487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-95471125.727810487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-397796.35719921038</v>
      </c>
      <c r="L1581" s="444">
        <f t="shared" ca="1" si="132"/>
        <v>-95868922.085009694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-95868922.085009694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-399453.84202087374</v>
      </c>
      <c r="L1582" s="444">
        <f t="shared" ca="1" si="132"/>
        <v>-96268375.927030563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-96268375.927030563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-401118.233029294</v>
      </c>
      <c r="L1583" s="444">
        <f t="shared" ca="1" si="132"/>
        <v>-96669494.160059854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-96669494.160059854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-402789.55900024937</v>
      </c>
      <c r="L1584" s="444">
        <f t="shared" ca="1" si="132"/>
        <v>-97072283.719060108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-97072283.719060108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-404467.84882941714</v>
      </c>
      <c r="L1585" s="444">
        <f t="shared" ca="1" si="132"/>
        <v>-97476751.567889526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-97476751.567889526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-406153.13153287303</v>
      </c>
      <c r="L1586" s="444">
        <f t="shared" ca="1" si="132"/>
        <v>-97882904.699422404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-97882904.699422404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-407845.43624759337</v>
      </c>
      <c r="L1587" s="444">
        <f t="shared" ca="1" si="132"/>
        <v>-98290750.135669991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-98290750.135669991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-409544.7922319583</v>
      </c>
      <c r="L1588" s="444">
        <f t="shared" ca="1" si="132"/>
        <v>-98700294.927901953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-98700294.927901953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-411251.22886625811</v>
      </c>
      <c r="L1589" s="444">
        <f t="shared" ca="1" si="132"/>
        <v>-99111546.156768218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-99111546.156768218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-412964.77565320092</v>
      </c>
      <c r="L1590" s="444">
        <f t="shared" ca="1" si="132"/>
        <v>-99524510.932421416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-99524510.932421416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-414685.46221842256</v>
      </c>
      <c r="L1591" s="444">
        <f t="shared" ca="1" si="132"/>
        <v>-99939196.394639835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-99939196.394639835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-416413.31831099931</v>
      </c>
      <c r="L1592" s="444">
        <f t="shared" ca="1" si="132"/>
        <v>-100355609.71295084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-100355609.71295084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-418148.37380396185</v>
      </c>
      <c r="L1593" s="444">
        <f t="shared" ca="1" si="132"/>
        <v>-100773758.0867548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-100773758.0867548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-419890.65869481163</v>
      </c>
      <c r="L1594" s="444">
        <f t="shared" ca="1" si="132"/>
        <v>-101193648.74544962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-101193648.74544962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-421640.20310604008</v>
      </c>
      <c r="L1595" s="444">
        <f t="shared" ca="1" si="132"/>
        <v>-101615288.94855566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-101615288.94855566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-423397.03728564858</v>
      </c>
      <c r="L1596" s="444">
        <f t="shared" ca="1" si="132"/>
        <v>-102038685.98584132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-102038685.98584132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-425161.19160767214</v>
      </c>
      <c r="L1597" s="444">
        <f t="shared" ca="1" si="132"/>
        <v>-102463847.17744899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-102463847.17744899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-426932.69657270412</v>
      </c>
      <c r="L1598" s="444">
        <f t="shared" ca="1" si="132"/>
        <v>-102890779.87402169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-102890779.87402169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-428711.58280842373</v>
      </c>
      <c r="L1599" s="444">
        <f t="shared" ca="1" si="132"/>
        <v>-103319491.45683011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-103319491.45683011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-430497.88107012544</v>
      </c>
      <c r="L1600" s="444">
        <f t="shared" ca="1" si="132"/>
        <v>-103749989.33790024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-103749989.33790024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-432291.622241251</v>
      </c>
      <c r="L1601" s="444">
        <f t="shared" ca="1" si="132"/>
        <v>-104182280.96014148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-104182280.96014148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-434092.8373339228</v>
      </c>
      <c r="L1602" s="444">
        <f t="shared" ca="1" si="132"/>
        <v>-104616373.7974754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-104616373.7974754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-435901.55748948082</v>
      </c>
      <c r="L1603" s="444">
        <f t="shared" ca="1" si="132"/>
        <v>-105052275.35496488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-105052275.35496488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-437717.81397902034</v>
      </c>
      <c r="L1604" s="444">
        <f t="shared" ca="1" si="132"/>
        <v>-105489993.1689439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-105489993.1689439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-439541.6382039329</v>
      </c>
      <c r="L1605" s="444">
        <f t="shared" ca="1" si="132"/>
        <v>-105929534.80714783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-105929534.80714783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-441373.06169644929</v>
      </c>
      <c r="L1606" s="444">
        <f t="shared" ca="1" si="132"/>
        <v>-106370907.86884429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-106370907.86884429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-443212.11612018454</v>
      </c>
      <c r="L1607" s="444">
        <f t="shared" ca="1" si="132"/>
        <v>-106814119.98496448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-106814119.98496448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-445058.83327068534</v>
      </c>
      <c r="L1608" s="444">
        <f t="shared" ca="1" si="132"/>
        <v>-107259178.81823516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-107259178.81823516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-446913.24507597979</v>
      </c>
      <c r="L1609" s="444">
        <f t="shared" ca="1" si="132"/>
        <v>-107706092.06331114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-107706092.06331114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-448775.38359712978</v>
      </c>
      <c r="L1610" s="444">
        <f t="shared" ca="1" si="132"/>
        <v>-108154867.44690828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-108154867.44690828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-450645.2810287844</v>
      </c>
      <c r="L1611" s="444">
        <f t="shared" ca="1" si="132"/>
        <v>-108605512.72793706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-108605512.72793706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-452522.96969973773</v>
      </c>
      <c r="L1612" s="444">
        <f t="shared" ca="1" si="132"/>
        <v>-109058035.6976368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-109058035.6976368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-454408.48207348667</v>
      </c>
      <c r="L1613" s="444">
        <f t="shared" ca="1" si="132"/>
        <v>-109512444.17971028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-109512444.17971028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-456301.85074879281</v>
      </c>
      <c r="L1614" s="444">
        <f t="shared" ca="1" si="132"/>
        <v>-109968746.03045908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-109968746.03045908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-458203.10846024612</v>
      </c>
      <c r="L1615" s="444">
        <f t="shared" ca="1" si="132"/>
        <v>-110426949.13891932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-110426949.13891932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-460112.28807883058</v>
      </c>
      <c r="L1616" s="444">
        <f t="shared" ca="1" si="132"/>
        <v>-110887061.42699815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-110887061.42699815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-462029.42261249229</v>
      </c>
      <c r="L1617" s="444">
        <f t="shared" ca="1" si="132"/>
        <v>-111349090.84961064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-111349090.84961064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-463954.54520671099</v>
      </c>
      <c r="L1618" s="444">
        <f t="shared" ca="1" si="132"/>
        <v>-111813045.39481735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-111813045.39481735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-465887.68914507225</v>
      </c>
      <c r="L1619" s="444">
        <f t="shared" ca="1" si="132"/>
        <v>-112278933.08396243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-112278933.08396243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-467828.88784984342</v>
      </c>
      <c r="L1620" s="444">
        <f t="shared" ca="1" si="132"/>
        <v>-112746761.97181226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-112746761.97181226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-469778.17488255107</v>
      </c>
      <c r="L1621" s="444">
        <f t="shared" ca="1" si="132"/>
        <v>-113216540.14669481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-113216540.14669481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-471735.58394456172</v>
      </c>
      <c r="L1622" s="444">
        <f t="shared" ca="1" si="132"/>
        <v>-113688275.73063937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-113688275.73063937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-473701.148877664</v>
      </c>
      <c r="L1623" s="444">
        <f t="shared" ca="1" si="132"/>
        <v>-114161976.87951703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-114161976.87951703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-475674.9036646543</v>
      </c>
      <c r="L1624" s="444">
        <f t="shared" ca="1" si="132"/>
        <v>-114637651.78318168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-114637651.78318168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-477656.88242992363</v>
      </c>
      <c r="L1625" s="444">
        <f t="shared" ca="1" si="132"/>
        <v>-115115308.66561161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-115115308.66561161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-479647.11944004835</v>
      </c>
      <c r="L1626" s="444">
        <f t="shared" ca="1" si="132"/>
        <v>-115594955.78505166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-115594955.78505166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-481645.64910438191</v>
      </c>
      <c r="L1627" s="444">
        <f t="shared" ca="1" si="132"/>
        <v>-116076601.43415605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-116076601.43415605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-483652.5059756501</v>
      </c>
      <c r="L1628" s="444">
        <f t="shared" ca="1" si="132"/>
        <v>-116560253.94013169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-116560253.94013169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-485667.72475054866</v>
      </c>
      <c r="L1629" s="444">
        <f t="shared" ca="1" si="132"/>
        <v>-117045921.66488224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-117045921.66488224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-487691.34027034265</v>
      </c>
      <c r="L1630" s="444">
        <f t="shared" ca="1" si="132"/>
        <v>-117533613.00515258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-117533613.00515258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-489723.38752146915</v>
      </c>
      <c r="L1631" s="444">
        <f t="shared" ca="1" si="132"/>
        <v>-118023336.39267406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-118023336.39267406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-491763.90163614199</v>
      </c>
      <c r="L1632" s="444">
        <f t="shared" ca="1" si="132"/>
        <v>-118515100.2943102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-118515100.2943102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-493812.91789295914</v>
      </c>
      <c r="L1633" s="444">
        <f t="shared" ca="1" si="132"/>
        <v>-119008913.21220316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-119008913.21220316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-495870.47171751322</v>
      </c>
      <c r="L1634" s="444">
        <f t="shared" ca="1" si="132"/>
        <v>-119504783.68392067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-119504783.68392067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-497936.59868300275</v>
      </c>
      <c r="L1635" s="444">
        <f t="shared" ca="1" si="132"/>
        <v>-120002720.28260367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-120002720.28260367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-500011.33451084862</v>
      </c>
      <c r="L1636" s="444">
        <f t="shared" ca="1" si="132"/>
        <v>-120502731.61711451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-120502731.61711451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-502094.71507131041</v>
      </c>
      <c r="L1637" s="444">
        <f t="shared" ca="1" si="132"/>
        <v>-121004826.33218582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-121004826.33218582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-504186.77638410759</v>
      </c>
      <c r="L1638" s="444">
        <f t="shared" ca="1" si="132"/>
        <v>-121509013.10856992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-121509013.10856992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-506287.55461904133</v>
      </c>
      <c r="L1639" s="444">
        <f t="shared" ca="1" si="132"/>
        <v>-122015300.66318896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-122015300.66318896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-508397.08609662065</v>
      </c>
      <c r="L1640" s="444">
        <f t="shared" ca="1" si="132"/>
        <v>-122523697.74928558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-122523697.74928558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-510515.40728868992</v>
      </c>
      <c r="L1641" s="444">
        <f t="shared" ca="1" si="132"/>
        <v>-123034213.15657426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-123034213.15657426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-512642.55481905944</v>
      </c>
      <c r="L1642" s="444">
        <f t="shared" ca="1" si="132"/>
        <v>-123546855.71139333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-123546855.71139333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-514778.56546413887</v>
      </c>
      <c r="L1643" s="444">
        <f t="shared" ca="1" si="132"/>
        <v>-124061634.27685747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-124061634.27685747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-516923.47615357279</v>
      </c>
      <c r="L1644" s="444">
        <f t="shared" ca="1" si="132"/>
        <v>-124578557.75301103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-124578557.75301103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-519077.32397087931</v>
      </c>
      <c r="L1645" s="444">
        <f t="shared" ca="1" si="132"/>
        <v>-125097635.07698192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-125097635.07698192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-521240.14615409129</v>
      </c>
      <c r="L1646" s="444">
        <f t="shared" ca="1" si="132"/>
        <v>-125618875.22313601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-125618875.22313601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-523411.98009640002</v>
      </c>
      <c r="L1647" s="444">
        <f t="shared" ca="1" si="132"/>
        <v>-126142287.20323241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-126142287.20323241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-525592.86334680161</v>
      </c>
      <c r="L1648" s="444">
        <f t="shared" ca="1" si="132"/>
        <v>-126667880.06657921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-126667880.06657921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-527782.83361074666</v>
      </c>
      <c r="L1649" s="444">
        <f t="shared" ca="1" si="132"/>
        <v>-127195662.90018995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-127195662.90018995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-529981.92875079147</v>
      </c>
      <c r="L1650" s="444">
        <f t="shared" ca="1" si="132"/>
        <v>-127725644.82894075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-127725644.82894075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-532190.18678725313</v>
      </c>
      <c r="L1651" s="444">
        <f t="shared" ca="1" si="132"/>
        <v>-128257835.015728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-128257835.015728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-534407.6458988667</v>
      </c>
      <c r="L1652" s="444">
        <f t="shared" ca="1" si="132"/>
        <v>-128792242.66162686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-128792242.66162686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-536634.34442344529</v>
      </c>
      <c r="L1653" s="444">
        <f t="shared" ca="1" si="132"/>
        <v>-129328877.0060503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-129328877.0060503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-538870.32085854292</v>
      </c>
      <c r="L1654" s="444">
        <f t="shared" ca="1" si="132"/>
        <v>-129867747.32690884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-129867747.32690884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-541115.6138621202</v>
      </c>
      <c r="L1655" s="444">
        <f t="shared" ca="1" si="132"/>
        <v>-130408862.94077097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-130408862.94077097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-543370.26225321239</v>
      </c>
      <c r="L1656" s="444">
        <f t="shared" ca="1" si="132"/>
        <v>-130952233.20302418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-130952233.20302418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-545634.30501260073</v>
      </c>
      <c r="L1657" s="444">
        <f t="shared" ca="1" si="132"/>
        <v>-131497867.50803678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-131497867.50803678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-547907.78128348652</v>
      </c>
      <c r="L1658" s="444">
        <f t="shared" ca="1" si="132"/>
        <v>-132045775.28932026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-132045775.28932026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-550190.73037216777</v>
      </c>
      <c r="L1659" s="444">
        <f t="shared" ca="1" si="132"/>
        <v>-132595966.01969242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-132595966.01969242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-552483.19174871838</v>
      </c>
      <c r="L1660" s="444">
        <f t="shared" ca="1" si="132"/>
        <v>-133148449.21144114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-133148449.21144114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-554785.20504767145</v>
      </c>
      <c r="L1661" s="444">
        <f t="shared" ca="1" si="132"/>
        <v>-133703234.41648881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-133703234.41648881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-557096.81006870337</v>
      </c>
      <c r="L1662" s="444">
        <f t="shared" ca="1" si="132"/>
        <v>-134260331.22655752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-134260331.22655752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-559418.046777323</v>
      </c>
      <c r="L1663" s="444">
        <f t="shared" ca="1" si="132"/>
        <v>-134819749.27333486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-134819749.27333486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-561748.95530556189</v>
      </c>
      <c r="L1664" s="444">
        <f t="shared" ca="1" si="132"/>
        <v>-135381498.22864044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-135381498.22864044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-564089.57595266844</v>
      </c>
      <c r="L1665" s="444">
        <f t="shared" ca="1" si="132"/>
        <v>-135945587.80459312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-135945587.80459312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-566439.9491858047</v>
      </c>
      <c r="L1666" s="444">
        <f t="shared" ca="1" si="132"/>
        <v>-136512027.75377893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-136512027.75377893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-568800.1156407455</v>
      </c>
      <c r="L1667" s="444">
        <f t="shared" ca="1" si="132"/>
        <v>-137080827.86941969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-137080827.86941969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-571170.116122582</v>
      </c>
      <c r="L1668" s="444">
        <f t="shared" ca="1" si="132"/>
        <v>-137651997.98554227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-137651997.98554227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-573549.99160642608</v>
      </c>
      <c r="L1669" s="444">
        <f t="shared" ca="1" si="132"/>
        <v>-138225547.97714868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-138225547.97714868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-575939.78323811945</v>
      </c>
      <c r="L1670" s="444">
        <f t="shared" ca="1" si="132"/>
        <v>-138801487.76038679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-138801487.76038679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-578339.53233494493</v>
      </c>
      <c r="L1671" s="444">
        <f t="shared" ca="1" si="132"/>
        <v>-139379827.29272175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-139379827.29272175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-580749.28038634057</v>
      </c>
      <c r="L1672" s="444">
        <f t="shared" ca="1" si="132"/>
        <v>-139960576.57310808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-139960576.57310808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-583169.06905461696</v>
      </c>
      <c r="L1673" s="444">
        <f t="shared" ca="1" si="132"/>
        <v>-140543745.64216268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-140543745.64216268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-585598.94017567788</v>
      </c>
      <c r="L1674" s="444">
        <f t="shared" ca="1" si="132"/>
        <v>-141129344.58233836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-141129344.58233836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-588038.93575974321</v>
      </c>
      <c r="L1675" s="444">
        <f t="shared" ca="1" si="132"/>
        <v>-141717383.51809812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-141717383.51809812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-590489.09799207549</v>
      </c>
      <c r="L1676" s="444">
        <f t="shared" ca="1" si="132"/>
        <v>-142307872.61609018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-142307872.61609018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-592949.46923370904</v>
      </c>
      <c r="L1677" s="444">
        <f t="shared" ca="1" si="132"/>
        <v>-142900822.0853239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-142900822.0853239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-595420.09202218289</v>
      </c>
      <c r="L1678" s="444">
        <f t="shared" ca="1" si="132"/>
        <v>-143496242.17734608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-143496242.17734608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-597901.00907227537</v>
      </c>
      <c r="L1679" s="444">
        <f t="shared" ca="1" si="132"/>
        <v>-144094143.18641835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-144094143.18641835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-600392.26327674312</v>
      </c>
      <c r="L1680" s="444">
        <f t="shared" ca="1" si="132"/>
        <v>-144694535.44969511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-144694535.44969511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-602893.89770706301</v>
      </c>
      <c r="L1681" s="444">
        <f t="shared" ca="1" si="132"/>
        <v>-145297429.34740219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-145297429.34740219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-605405.95561417576</v>
      </c>
      <c r="L1682" s="444">
        <f t="shared" ca="1" si="132"/>
        <v>-145902835.30301636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-145902835.30301636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-607928.4804292348</v>
      </c>
      <c r="L1683" s="444">
        <f t="shared" ca="1" si="132"/>
        <v>-146510763.7834456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-146510763.7834456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-610461.51576435659</v>
      </c>
      <c r="L1684" s="444">
        <f t="shared" ca="1" si="132"/>
        <v>-147121225.29920995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-147121225.29920995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-613005.10541337484</v>
      </c>
      <c r="L1685" s="444">
        <f t="shared" ca="1" si="132"/>
        <v>-147734230.40462333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-147734230.40462333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-615559.29335259716</v>
      </c>
      <c r="L1686" s="444">
        <f t="shared" ca="1" si="132"/>
        <v>-148349789.69797593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-148349789.69797593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-618124.12374156644</v>
      </c>
      <c r="L1687" s="444">
        <f t="shared" ca="1" si="132"/>
        <v>-148967913.8217175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-148967913.8217175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-620699.64092382288</v>
      </c>
      <c r="L1688" s="444">
        <f t="shared" ca="1" si="132"/>
        <v>-149588613.46264133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-149588613.46264133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-623285.88942767214</v>
      </c>
      <c r="L1689" s="444">
        <f t="shared" ca="1" si="132"/>
        <v>-150211899.35206899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-150211899.35206899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-625882.9139669541</v>
      </c>
      <c r="L1690" s="444">
        <f t="shared" ca="1" si="132"/>
        <v>-150837782.26603594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-150837782.26603594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-628490.75944181648</v>
      </c>
      <c r="L1691" s="444">
        <f t="shared" ca="1" si="132"/>
        <v>-151466273.02547777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-151466273.02547777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-631109.47093949071</v>
      </c>
      <c r="L1692" s="444">
        <f t="shared" ca="1" si="132"/>
        <v>-152097382.49641725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-152097382.49641725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-633739.09373507183</v>
      </c>
      <c r="L1693" s="444">
        <f t="shared" ca="1" si="132"/>
        <v>-152731121.59015232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-152731121.59015232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-636379.67329230136</v>
      </c>
      <c r="L1694" s="444">
        <f t="shared" ca="1" si="132"/>
        <v>-153367501.26344463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-153367501.26344463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-639031.25526435266</v>
      </c>
      <c r="L1695" s="444">
        <f t="shared" ca="1" si="132"/>
        <v>-154006532.51870897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-154006532.51870897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-641693.88549462077</v>
      </c>
      <c r="L1696" s="444">
        <f t="shared" ca="1" si="132"/>
        <v>-154648226.40420359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-154648226.40420359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-644367.61001751502</v>
      </c>
      <c r="L1697" s="444">
        <f t="shared" ca="1" si="132"/>
        <v>-155292594.0142211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-155292594.0142211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-647052.47505925456</v>
      </c>
      <c r="L1698" s="444">
        <f t="shared" ca="1" si="132"/>
        <v>-155939646.48928034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-155939646.48928034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-649748.52703866805</v>
      </c>
      <c r="L1699" s="444">
        <f t="shared" ca="1" si="132"/>
        <v>-156589395.01631901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-156589395.01631901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-652455.81256799586</v>
      </c>
      <c r="L1700" s="444">
        <f t="shared" ca="1" si="132"/>
        <v>-157241850.82888702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-157241850.82888702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-655174.37845369591</v>
      </c>
      <c r="L1701" s="444">
        <f t="shared" ca="1" si="132"/>
        <v>-157897025.20734072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-157897025.20734072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-657904.27169725299</v>
      </c>
      <c r="L1702" s="444">
        <f t="shared" ca="1" si="132"/>
        <v>-158554929.47903797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-158554929.47903797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-660645.53949599154</v>
      </c>
      <c r="L1703" s="444">
        <f t="shared" ca="1" si="132"/>
        <v>-159215575.01853397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-159215575.01853397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-663398.22924389155</v>
      </c>
      <c r="L1704" s="444">
        <f t="shared" ca="1" si="132"/>
        <v>-159878973.24777788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-159878973.24777788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-666162.38853240781</v>
      </c>
      <c r="L1705" s="444">
        <f t="shared" ca="1" si="132"/>
        <v>-160545135.63631028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-160545135.63631028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-668938.06515129283</v>
      </c>
      <c r="L1706" s="444">
        <f t="shared" ca="1" si="132"/>
        <v>-161214073.70146158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-161214073.70146158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-671725.3070894233</v>
      </c>
      <c r="L1707" s="444">
        <f t="shared" ca="1" si="132"/>
        <v>-161885799.008551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-161885799.008551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-674524.16253562912</v>
      </c>
      <c r="L1708" s="444">
        <f t="shared" ca="1" si="132"/>
        <v>-162560323.17108664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-162560323.17108664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-677334.67987952766</v>
      </c>
      <c r="L1709" s="444">
        <f t="shared" ca="1" si="132"/>
        <v>-163237657.85096616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-163237657.85096616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-680156.90771235898</v>
      </c>
      <c r="L1710" s="444">
        <f t="shared" ca="1" si="132"/>
        <v>-163917814.75867853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-163917814.75867853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-682990.89482782723</v>
      </c>
      <c r="L1711" s="444">
        <f t="shared" ca="1" si="132"/>
        <v>-164600805.65350634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-164600805.65350634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-685836.69022294309</v>
      </c>
      <c r="L1712" s="444">
        <f t="shared" ca="1" si="132"/>
        <v>-165286642.34372929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-165286642.34372929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-688694.34309887199</v>
      </c>
      <c r="L1713" s="444">
        <f t="shared" ca="1" si="132"/>
        <v>-165975336.68682817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-165975336.68682817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-691563.90286178398</v>
      </c>
      <c r="L1714" s="444">
        <f t="shared" ca="1" si="132"/>
        <v>-166666900.58968994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-166666900.58968994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-694445.41912370804</v>
      </c>
      <c r="L1715" s="444">
        <f t="shared" ca="1" si="132"/>
        <v>-167361346.00881365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-167361346.00881365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-697338.94170339021</v>
      </c>
      <c r="L1716" s="444">
        <f t="shared" ca="1" si="132"/>
        <v>-168058684.95051703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-168058684.95051703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-700244.52062715427</v>
      </c>
      <c r="L1717" s="444">
        <f t="shared" ca="1" si="132"/>
        <v>-168758929.47114417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-168758929.47114417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-703162.20612976735</v>
      </c>
      <c r="L1718" s="444">
        <f t="shared" ca="1" si="132"/>
        <v>-169462091.67727393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-169462091.67727393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-706092.04865530808</v>
      </c>
      <c r="L1719" s="444">
        <f t="shared" ca="1" si="132"/>
        <v>-170168183.72592923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-170168183.72592923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-709034.09885803843</v>
      </c>
      <c r="L1720" s="444">
        <f t="shared" ca="1" si="132"/>
        <v>-170877217.82478726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-170877217.82478726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-711988.40760328027</v>
      </c>
      <c r="L1721" s="444">
        <f t="shared" ca="1" si="132"/>
        <v>-171589206.23239055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-171589206.23239055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-714955.02596829401</v>
      </c>
      <c r="L1722" s="444">
        <f t="shared" ca="1" si="132"/>
        <v>-172304161.25835884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-172304161.25835884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-717934.00524316181</v>
      </c>
      <c r="L1723" s="444">
        <f t="shared" ca="1" si="132"/>
        <v>-173022095.26360199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-173022095.26360199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-720925.39693167491</v>
      </c>
      <c r="L1724" s="444">
        <f t="shared" ca="1" si="132"/>
        <v>-173743020.66053367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-173743020.66053367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-723929.25275222363</v>
      </c>
      <c r="L1725" s="444">
        <f t="shared" ca="1" si="132"/>
        <v>-174466949.91328588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-174466949.91328588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-726945.6246386912</v>
      </c>
      <c r="L1726" s="444">
        <f t="shared" ca="1" si="132"/>
        <v>-175193895.53792456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-175193895.53792456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-729974.56474135234</v>
      </c>
      <c r="L1727" s="444">
        <f t="shared" ca="1" si="132"/>
        <v>-175923870.1026659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-175923870.1026659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-733016.12542777462</v>
      </c>
      <c r="L1728" s="444">
        <f t="shared" ca="1" si="132"/>
        <v>-176656886.22809368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-176656886.22809368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-736070.35928372364</v>
      </c>
      <c r="L1729" s="444">
        <f t="shared" ca="1" si="132"/>
        <v>-177392956.5873774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-177392956.5873774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-739137.31911407248</v>
      </c>
      <c r="L1730" s="444">
        <f t="shared" ca="1" si="132"/>
        <v>-178132093.90649146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-178132093.90649146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-742217.05794371443</v>
      </c>
      <c r="L1731" s="444">
        <f t="shared" ca="1" si="132"/>
        <v>-178874310.96443516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-178874310.96443516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-745309.62901847984</v>
      </c>
      <c r="L1732" s="444">
        <f t="shared" ca="1" si="132"/>
        <v>-179619620.59345365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-179619620.59345365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-748415.08580605686</v>
      </c>
      <c r="L1733" s="444">
        <f t="shared" ca="1" si="132"/>
        <v>-180368035.67925972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-180368035.67925972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-751533.48199691554</v>
      </c>
      <c r="L1734" s="444">
        <f t="shared" ca="1" si="132"/>
        <v>-181119569.16125664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-181119569.16125664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-754664.87150523602</v>
      </c>
      <c r="L1735" s="444">
        <f t="shared" ca="1" si="132"/>
        <v>-181874234.03276187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-181874234.03276187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-757809.30846984114</v>
      </c>
      <c r="L1736" s="444">
        <f t="shared" ca="1" si="132"/>
        <v>-182632043.3412317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-182632043.3412317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-760966.84725513204</v>
      </c>
      <c r="L1737" s="444">
        <f t="shared" ca="1" si="132"/>
        <v>-183393010.18848684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-183393010.18848684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-764137.54245202849</v>
      </c>
      <c r="L1738" s="444">
        <f t="shared" ca="1" si="132"/>
        <v>-184157147.73093888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-184157147.73093888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-767321.44887891202</v>
      </c>
      <c r="L1739" s="444">
        <f t="shared" ca="1" si="132"/>
        <v>-184924469.1798178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-184924469.1798178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-770518.62158257409</v>
      </c>
      <c r="L1740" s="444">
        <f t="shared" ca="1" si="132"/>
        <v>-185694987.80140036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-185694987.80140036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-773729.1158391682</v>
      </c>
      <c r="L1741" s="444">
        <f t="shared" ca="1" si="132"/>
        <v>-186468716.91723952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-186468716.91723952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-776952.98715516459</v>
      </c>
      <c r="L1742" s="444">
        <f t="shared" ca="1" si="132"/>
        <v>-187245669.90439469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-187245669.90439469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-780190.29126831121</v>
      </c>
      <c r="L1743" s="444">
        <f t="shared" ca="1" si="132"/>
        <v>-188025860.19566301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-188025860.19566301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-783441.08414859581</v>
      </c>
      <c r="L1744" s="444">
        <f t="shared" ca="1" si="132"/>
        <v>-188809301.27981159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-188809301.27981159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-786705.42199921492</v>
      </c>
      <c r="L1745" s="444">
        <f t="shared" ca="1" si="132"/>
        <v>-189596006.70181081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-189596006.70181081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-789983.36125754507</v>
      </c>
      <c r="L1746" s="444">
        <f t="shared" ca="1" si="132"/>
        <v>-190385990.06306836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-190385990.06306836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-793274.95859611814</v>
      </c>
      <c r="L1747" s="444">
        <f t="shared" ca="1" si="132"/>
        <v>-191179265.02166447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-191179265.02166447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-796580.27092360193</v>
      </c>
      <c r="L1748" s="444">
        <f t="shared" ca="1" si="132"/>
        <v>-191975845.29258808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-191975845.29258808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-799899.35538578371</v>
      </c>
      <c r="L1749" s="444">
        <f t="shared" ca="1" si="132"/>
        <v>-192775744.64797387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-192775744.64797387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-803232.26936655771</v>
      </c>
      <c r="L1750" s="444">
        <f t="shared" ca="1" si="132"/>
        <v>-193578976.91734043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-193578976.91734043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-806579.07048891846</v>
      </c>
      <c r="L1751" s="444">
        <f t="shared" ca="1" si="132"/>
        <v>-194385555.98782936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-194385555.98782936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-809939.81661595567</v>
      </c>
      <c r="L1752" s="444">
        <f t="shared" ca="1" si="132"/>
        <v>-195195495.80444533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-195195495.80444533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-813314.56585185556</v>
      </c>
      <c r="L1753" s="444">
        <f t="shared" ca="1" si="132"/>
        <v>-196008810.37029719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-196008810.37029719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-816703.376542905</v>
      </c>
      <c r="L1754" s="444">
        <f t="shared" ca="1" si="132"/>
        <v>-196825513.74684009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-196825513.74684009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-820106.3072785004</v>
      </c>
      <c r="L1755" s="444">
        <f t="shared" ca="1" si="132"/>
        <v>-197645620.0541186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-197645620.0541186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-823523.41689216089</v>
      </c>
      <c r="L1756" s="444">
        <f t="shared" ca="1" si="132"/>
        <v>-198469143.47101077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-198469143.47101077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-826954.76446254493</v>
      </c>
      <c r="L1757" s="444">
        <f t="shared" ca="1" si="132"/>
        <v>-199296098.2354733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-199296098.2354733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-830400.40931447211</v>
      </c>
      <c r="L1758" s="444">
        <f t="shared" ca="1" si="132"/>
        <v>-200126498.64478779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-200126498.64478779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-833860.41101994913</v>
      </c>
      <c r="L1759" s="444">
        <f t="shared" ca="1" si="132"/>
        <v>-200960359.05580774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-200960359.05580774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-837334.82939919888</v>
      </c>
      <c r="L1760" s="444">
        <f t="shared" ca="1" si="132"/>
        <v>-201797693.88520694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-201797693.88520694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-840823.72452169552</v>
      </c>
      <c r="L1761" s="444">
        <f t="shared" ca="1" si="132"/>
        <v>-202638517.60972863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-202638517.60972863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-844327.15670720267</v>
      </c>
      <c r="L1762" s="444">
        <f t="shared" ca="1" si="132"/>
        <v>-203482844.76643583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-203482844.76643583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-847845.18652681599</v>
      </c>
      <c r="L1763" s="444">
        <f t="shared" ca="1" si="132"/>
        <v>-204330689.95296264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-204330689.95296264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-851377.87480401096</v>
      </c>
      <c r="L1764" s="444">
        <f t="shared" ca="1" si="132"/>
        <v>-205182067.82776666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-205182067.82776666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-854925.28261569433</v>
      </c>
      <c r="L1765" s="444">
        <f t="shared" ca="1" si="132"/>
        <v>-206036993.11038235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-206036993.11038235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-858487.47129325976</v>
      </c>
      <c r="L1766" s="444">
        <f t="shared" ca="1" si="132"/>
        <v>-206895480.58167562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-206895480.58167562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-862064.50242364837</v>
      </c>
      <c r="L1767" s="444">
        <f t="shared" ca="1" si="132"/>
        <v>-207757545.08409926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-207757545.08409926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-865656.43785041361</v>
      </c>
      <c r="L1768" s="444">
        <f t="shared" ca="1" si="132"/>
        <v>-208623201.52194968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-208623201.52194968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-869263.33967479027</v>
      </c>
      <c r="L1769" s="444">
        <f t="shared" ca="1" si="132"/>
        <v>-209492464.86162448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-209492464.86162448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-872885.27025676868</v>
      </c>
      <c r="L1770" s="444">
        <f t="shared" ca="1" si="132"/>
        <v>-210365350.13188124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-210365350.13188124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-876522.29221617186</v>
      </c>
      <c r="L1771" s="444">
        <f t="shared" ca="1" si="132"/>
        <v>-211241872.42409742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-211241872.42409742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-880174.46843373927</v>
      </c>
      <c r="L1772" s="444">
        <f t="shared" ca="1" si="132"/>
        <v>-212122046.89253116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-212122046.89253116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-883841.86205221317</v>
      </c>
      <c r="L1773" s="444">
        <f t="shared" ca="1" si="132"/>
        <v>-213005888.75458336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-213005888.75458336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-887524.53647743049</v>
      </c>
      <c r="L1774" s="444">
        <f t="shared" ca="1" si="132"/>
        <v>-213893413.29106078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-213893413.29106078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-891222.55537941994</v>
      </c>
      <c r="L1775" s="444">
        <f t="shared" ca="1" si="132"/>
        <v>-214784635.8464402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-214784635.8464402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-894935.98269350082</v>
      </c>
      <c r="L1776" s="444">
        <f t="shared" ca="1" si="132"/>
        <v>-215679571.82913369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-215679571.82913369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-898664.88262139028</v>
      </c>
      <c r="L1777" s="444">
        <f t="shared" ca="1" si="132"/>
        <v>-216578236.71175507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-216578236.71175507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-902409.31963231263</v>
      </c>
      <c r="L1778" s="444">
        <f t="shared" ca="1" si="132"/>
        <v>-217480646.03138739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-217480646.03138739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-906169.35846411402</v>
      </c>
      <c r="L1779" s="444">
        <f t="shared" ca="1" si="132"/>
        <v>-218386815.38985151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-218386815.38985151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-909945.0641243814</v>
      </c>
      <c r="L1780" s="444">
        <f t="shared" ca="1" si="132"/>
        <v>-219296760.45397589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-219296760.45397589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-913736.50189156609</v>
      </c>
      <c r="L1781" s="444">
        <f t="shared" ca="1" si="132"/>
        <v>-220210496.95586744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-220210496.95586744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-917543.73731611425</v>
      </c>
      <c r="L1782" s="444">
        <f t="shared" ca="1" si="132"/>
        <v>-221128040.69318354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-221128040.69318354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-921366.83622159797</v>
      </c>
      <c r="L1783" s="444">
        <f t="shared" ca="1" si="132"/>
        <v>-222049407.52940515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-222049407.52940515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-925205.86470585468</v>
      </c>
      <c r="L1784" s="444">
        <f t="shared" ca="1" si="132"/>
        <v>-222974613.39411101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-222974613.39411101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-929060.88914212922</v>
      </c>
      <c r="L1785" s="444">
        <f t="shared" ca="1" si="132"/>
        <v>-223903674.28325313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-223903674.28325313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-932931.97618022142</v>
      </c>
      <c r="L1786" s="444">
        <f t="shared" ca="1" si="132"/>
        <v>-224836606.25943336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-224836606.25943336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-936819.19274763903</v>
      </c>
      <c r="L1787" s="444">
        <f t="shared" ca="1" si="132"/>
        <v>-225773425.45218101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-225773425.45218101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-940722.6060507542</v>
      </c>
      <c r="L1788" s="444">
        <f t="shared" ca="1" si="132"/>
        <v>-226714148.05823177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-226714148.05823177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-944642.28357596567</v>
      </c>
      <c r="L1789" s="444">
        <f t="shared" ca="1" si="132"/>
        <v>-227658790.34180772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-227658790.34180772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-948578.29309086548</v>
      </c>
      <c r="L1790" s="444">
        <f t="shared" ca="1" si="132"/>
        <v>-228607368.6348986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-228607368.6348986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-952530.70264541078</v>
      </c>
      <c r="L1791" s="444">
        <f t="shared" ca="1" si="132"/>
        <v>-229559899.33754402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-229559899.33754402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-956499.58057310001</v>
      </c>
      <c r="L1792" s="444">
        <f t="shared" ca="1" si="132"/>
        <v>-230516398.91811714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-230516398.91811714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-960484.99549215485</v>
      </c>
      <c r="L1793" s="444">
        <f t="shared" ref="L1793:L2047" ca="1" si="137">I1793-J1793+K1793</f>
        <v>-231476883.9136093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-231476883.9136093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-964487.01630670531</v>
      </c>
      <c r="L1794" s="444">
        <f t="shared" ca="1" si="137"/>
        <v>-232441370.92991599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-232441370.92991599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-968505.71220798325</v>
      </c>
      <c r="L1795" s="444">
        <f t="shared" ca="1" si="137"/>
        <v>-233409876.64212397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-233409876.64212397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-972541.15267551655</v>
      </c>
      <c r="L1796" s="444">
        <f t="shared" ca="1" si="137"/>
        <v>-234382417.79479948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-234382417.79479948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-976593.40747833101</v>
      </c>
      <c r="L1797" s="444">
        <f t="shared" ca="1" si="137"/>
        <v>-235359011.20227781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-235359011.20227781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-980662.54667615739</v>
      </c>
      <c r="L1798" s="444">
        <f t="shared" ca="1" si="137"/>
        <v>-236339673.74895397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-236339673.74895397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-984748.64062064153</v>
      </c>
      <c r="L1799" s="444">
        <f t="shared" ca="1" si="137"/>
        <v>-237324422.38957462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-237324422.38957462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-988851.75995656091</v>
      </c>
      <c r="L1800" s="444">
        <f t="shared" ca="1" si="137"/>
        <v>-238313274.14953119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-238313274.14953119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-992971.97562304663</v>
      </c>
      <c r="L1801" s="444">
        <f t="shared" ca="1" si="137"/>
        <v>-239306246.12515423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-239306246.12515423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-997109.35885480919</v>
      </c>
      <c r="L1802" s="444">
        <f t="shared" ca="1" si="137"/>
        <v>-240303355.48400903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-240303355.48400903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-1001263.981183371</v>
      </c>
      <c r="L1803" s="444">
        <f t="shared" ca="1" si="137"/>
        <v>-241304619.46519241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-241304619.46519241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-1005435.9144383017</v>
      </c>
      <c r="L1804" s="444">
        <f t="shared" ca="1" si="137"/>
        <v>-242310055.37963071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-242310055.37963071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-1009625.2307484613</v>
      </c>
      <c r="L1805" s="444">
        <f t="shared" ca="1" si="137"/>
        <v>-243319680.61037919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-243319680.61037919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-1013832.0025432465</v>
      </c>
      <c r="L1806" s="444">
        <f t="shared" ca="1" si="137"/>
        <v>-244333512.61292243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-244333512.61292243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-1018056.3025538435</v>
      </c>
      <c r="L1807" s="444">
        <f t="shared" ca="1" si="137"/>
        <v>-245351568.91547626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-245351568.91547626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-1022298.2038144845</v>
      </c>
      <c r="L1808" s="444">
        <f t="shared" ca="1" si="137"/>
        <v>-246373867.11929074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-246373867.11929074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-1026557.7796637114</v>
      </c>
      <c r="L1809" s="444">
        <f t="shared" ca="1" si="137"/>
        <v>-247400424.89895445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-247400424.89895445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-1030835.1037456436</v>
      </c>
      <c r="L1810" s="444">
        <f t="shared" ca="1" si="137"/>
        <v>-248431260.00270009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-248431260.00270009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-1035130.2500112504</v>
      </c>
      <c r="L1811" s="444">
        <f t="shared" ca="1" si="137"/>
        <v>-249466390.25271136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-249466390.25271136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-1039443.2927196305</v>
      </c>
      <c r="L1812" s="444">
        <f t="shared" ca="1" si="137"/>
        <v>-250505833.54543099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-250505833.54543099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-1043774.3064392958</v>
      </c>
      <c r="L1813" s="444">
        <f t="shared" ca="1" si="137"/>
        <v>-251549607.8518703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-251549607.8518703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-1048123.3660494597</v>
      </c>
      <c r="L1814" s="444">
        <f t="shared" ca="1" si="137"/>
        <v>-252597731.21791977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-252597731.21791977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-1052490.5467413324</v>
      </c>
      <c r="L1815" s="444">
        <f t="shared" ca="1" si="137"/>
        <v>-253650221.7646611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-253650221.7646611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-1056875.9240194212</v>
      </c>
      <c r="L1816" s="444">
        <f t="shared" ca="1" si="137"/>
        <v>-254707097.68868053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-254707097.68868053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-1061279.5737028355</v>
      </c>
      <c r="L1817" s="444">
        <f t="shared" ca="1" si="137"/>
        <v>-255768377.26238337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-255768377.26238337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-1065701.5719265973</v>
      </c>
      <c r="L1818" s="444">
        <f t="shared" ca="1" si="137"/>
        <v>-256834078.83430997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-256834078.83430997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-1070141.9951429581</v>
      </c>
      <c r="L1819" s="444">
        <f t="shared" ca="1" si="137"/>
        <v>-257904220.82945293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-257904220.82945293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-1074600.9201227205</v>
      </c>
      <c r="L1820" s="444">
        <f t="shared" ca="1" si="137"/>
        <v>-258978821.74957564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-258978821.74957564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-1079078.4239565651</v>
      </c>
      <c r="L1821" s="444">
        <f t="shared" ca="1" si="137"/>
        <v>-260057900.17353222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-260057900.17353222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-1083574.5840563844</v>
      </c>
      <c r="L1822" s="444">
        <f t="shared" ca="1" si="137"/>
        <v>-261141474.7575886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-261141474.7575886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-1088089.4781566192</v>
      </c>
      <c r="L1823" s="444">
        <f t="shared" ca="1" si="137"/>
        <v>-262229564.23574522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-262229564.23574522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-1092623.1843156051</v>
      </c>
      <c r="L1824" s="444">
        <f t="shared" ca="1" si="137"/>
        <v>-263322187.42006081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-263322187.42006081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-1097175.7809169202</v>
      </c>
      <c r="L1825" s="444">
        <f t="shared" ca="1" si="137"/>
        <v>-264419363.20097774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-264419363.20097774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-1101747.3466707407</v>
      </c>
      <c r="L1826" s="444">
        <f t="shared" ca="1" si="137"/>
        <v>-265521110.54764849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-265521110.54764849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-1106337.9606152021</v>
      </c>
      <c r="L1827" s="444">
        <f t="shared" ca="1" si="137"/>
        <v>-266627448.50826368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-266627448.50826368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-1110947.7021177651</v>
      </c>
      <c r="L1828" s="444">
        <f t="shared" ca="1" si="137"/>
        <v>-267738396.21038145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-267738396.21038145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-1115576.6508765894</v>
      </c>
      <c r="L1829" s="444">
        <f t="shared" ca="1" si="137"/>
        <v>-268853972.86125803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-268853972.86125803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-1120224.8869219085</v>
      </c>
      <c r="L1830" s="444">
        <f t="shared" ca="1" si="137"/>
        <v>-269974197.74817991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-269974197.74817991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-1124892.4906174163</v>
      </c>
      <c r="L1831" s="444">
        <f t="shared" ca="1" si="137"/>
        <v>-271099090.23879731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-271099090.23879731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-1129579.5426616555</v>
      </c>
      <c r="L1832" s="444">
        <f t="shared" ca="1" si="137"/>
        <v>-272228669.78145897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-272228669.78145897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-1134286.1240894124</v>
      </c>
      <c r="L1833" s="444">
        <f t="shared" ca="1" si="137"/>
        <v>-273362955.90554839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-273362955.90554839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-1139012.3162731184</v>
      </c>
      <c r="L1834" s="444">
        <f t="shared" ca="1" si="137"/>
        <v>-274501968.22182149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-274501968.22182149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-1143758.2009242561</v>
      </c>
      <c r="L1835" s="444">
        <f t="shared" ca="1" si="137"/>
        <v>-275645726.42274576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-275645726.42274576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-1148523.860094774</v>
      </c>
      <c r="L1836" s="444">
        <f t="shared" ca="1" si="137"/>
        <v>-276794250.28284055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-276794250.28284055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-1153309.3761785023</v>
      </c>
      <c r="L1837" s="444">
        <f t="shared" ca="1" si="137"/>
        <v>-277947559.65901905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-277947559.65901905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-1158114.8319125795</v>
      </c>
      <c r="L1838" s="444">
        <f t="shared" ca="1" si="137"/>
        <v>-279105674.49093163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-279105674.49093163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-1162940.3103788819</v>
      </c>
      <c r="L1839" s="444">
        <f t="shared" ca="1" si="137"/>
        <v>-280268614.80131054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-280268614.80131054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-1167785.8950054606</v>
      </c>
      <c r="L1840" s="444">
        <f t="shared" ca="1" si="137"/>
        <v>-281436400.696316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-281436400.696316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-1172651.6695679834</v>
      </c>
      <c r="L1841" s="444">
        <f t="shared" ca="1" si="137"/>
        <v>-282609052.36588401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-282609052.36588401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-1177537.7181911834</v>
      </c>
      <c r="L1842" s="444">
        <f t="shared" ca="1" si="137"/>
        <v>-283786590.08407521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-283786590.08407521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-1182444.1253503133</v>
      </c>
      <c r="L1843" s="444">
        <f t="shared" ca="1" si="137"/>
        <v>-284969034.20942551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-284969034.20942551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-1187370.9758726063</v>
      </c>
      <c r="L1844" s="444">
        <f t="shared" ca="1" si="137"/>
        <v>-286156405.18529814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-286156405.18529814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-1192318.3549387422</v>
      </c>
      <c r="L1845" s="444">
        <f t="shared" ca="1" si="137"/>
        <v>-287348723.54023689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-287348723.54023689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-1197286.3480843203</v>
      </c>
      <c r="L1846" s="444">
        <f t="shared" ca="1" si="137"/>
        <v>-288546009.88832122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-288546009.88832122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-1202275.0412013384</v>
      </c>
      <c r="L1847" s="444">
        <f t="shared" ca="1" si="137"/>
        <v>-289748284.92952257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-289748284.92952257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-1207284.5205396775</v>
      </c>
      <c r="L1848" s="444">
        <f t="shared" ca="1" si="137"/>
        <v>-290955569.45006227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-290955569.45006227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-1212314.8727085928</v>
      </c>
      <c r="L1849" s="444">
        <f t="shared" ca="1" si="137"/>
        <v>-292167884.32277089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-292167884.32277089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-1217366.184678212</v>
      </c>
      <c r="L1850" s="444">
        <f t="shared" ca="1" si="137"/>
        <v>-293385250.50744909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-293385250.50744909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-1222438.5437810379</v>
      </c>
      <c r="L1851" s="444">
        <f t="shared" ca="1" si="137"/>
        <v>-294607689.05123013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-294607689.05123013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-1227532.0377134588</v>
      </c>
      <c r="L1852" s="444">
        <f t="shared" ca="1" si="137"/>
        <v>-295835221.0889436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-295835221.0889436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-1232646.754537265</v>
      </c>
      <c r="L1853" s="444">
        <f t="shared" ca="1" si="137"/>
        <v>-297067867.84348089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-297067867.84348089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-1237782.7826811704</v>
      </c>
      <c r="L1854" s="444">
        <f t="shared" ca="1" si="137"/>
        <v>-298305650.62616205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-298305650.62616205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-1242940.2109423419</v>
      </c>
      <c r="L1855" s="444">
        <f t="shared" ca="1" si="137"/>
        <v>-299548590.83710438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-299548590.83710438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-1248119.1284879348</v>
      </c>
      <c r="L1856" s="444">
        <f t="shared" ca="1" si="137"/>
        <v>-300796709.96559232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-300796709.96559232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-1253319.6248566348</v>
      </c>
      <c r="L1857" s="444">
        <f t="shared" ca="1" si="137"/>
        <v>-302050029.59044898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-302050029.59044898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-1258541.7899602042</v>
      </c>
      <c r="L1858" s="444">
        <f t="shared" ca="1" si="137"/>
        <v>-303308571.38040918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-303308571.38040918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-1263785.7140850383</v>
      </c>
      <c r="L1859" s="444">
        <f t="shared" ca="1" si="137"/>
        <v>-304572357.09449422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-304572357.09449422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-1269051.487893726</v>
      </c>
      <c r="L1860" s="444">
        <f t="shared" ca="1" si="137"/>
        <v>-305841408.58238792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-305841408.58238792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-1274339.2024266163</v>
      </c>
      <c r="L1861" s="444">
        <f t="shared" ca="1" si="137"/>
        <v>-307115747.78481454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-307115747.78481454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-1279648.9491033938</v>
      </c>
      <c r="L1862" s="444">
        <f t="shared" ca="1" si="137"/>
        <v>-308395396.73391795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-308395396.73391795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-1284980.819724658</v>
      </c>
      <c r="L1863" s="444">
        <f t="shared" ca="1" si="137"/>
        <v>-309680377.55364263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-309680377.55364263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-1290334.9064735109</v>
      </c>
      <c r="L1864" s="444">
        <f t="shared" ca="1" si="137"/>
        <v>-310970712.46011615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-310970712.46011615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-1295711.3019171506</v>
      </c>
      <c r="L1865" s="444">
        <f t="shared" ca="1" si="137"/>
        <v>-312266423.76203328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-312266423.76203328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-1301110.0990084719</v>
      </c>
      <c r="L1866" s="444">
        <f t="shared" ca="1" si="137"/>
        <v>-313567533.86104178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-313567533.86104178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-1306531.3910876741</v>
      </c>
      <c r="L1867" s="444">
        <f t="shared" ca="1" si="137"/>
        <v>-314874065.25212944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-314874065.25212944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-1311975.2718838726</v>
      </c>
      <c r="L1868" s="444">
        <f t="shared" ca="1" si="137"/>
        <v>-316186040.52401328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-316186040.52401328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-1317441.8355167219</v>
      </c>
      <c r="L1869" s="444">
        <f t="shared" ca="1" si="137"/>
        <v>-317503482.35953003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-317503482.35953003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-1322931.1764980417</v>
      </c>
      <c r="L1870" s="444">
        <f t="shared" ca="1" si="137"/>
        <v>-318826413.53602809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-318826413.53602809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-1328443.3897334503</v>
      </c>
      <c r="L1871" s="444">
        <f t="shared" ca="1" si="137"/>
        <v>-320154856.92576152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-320154856.92576152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-1333978.5705240064</v>
      </c>
      <c r="L1872" s="444">
        <f t="shared" ca="1" si="137"/>
        <v>-321488835.4962855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-321488835.4962855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-1339536.8145678563</v>
      </c>
      <c r="L1873" s="444">
        <f t="shared" ca="1" si="137"/>
        <v>-322828372.31085336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-322828372.31085336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-1345118.217961889</v>
      </c>
      <c r="L1874" s="444">
        <f t="shared" ca="1" si="137"/>
        <v>-324173490.52881527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-324173490.52881527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-1350722.877203397</v>
      </c>
      <c r="L1875" s="444">
        <f t="shared" ca="1" si="137"/>
        <v>-325524213.40601867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-325524213.40601867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-1356350.8891917444</v>
      </c>
      <c r="L1876" s="444">
        <f t="shared" ca="1" si="137"/>
        <v>-326880564.29521042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-326880564.29521042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-1362002.3512300435</v>
      </c>
      <c r="L1877" s="444">
        <f t="shared" ca="1" si="137"/>
        <v>-328242566.64644045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-328242566.64644045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-1367677.3610268352</v>
      </c>
      <c r="L1878" s="444">
        <f t="shared" ca="1" si="137"/>
        <v>-329610244.00746727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-329610244.00746727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-1373376.0166977802</v>
      </c>
      <c r="L1879" s="444">
        <f t="shared" ca="1" si="137"/>
        <v>-330983620.02416503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-330983620.02416503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-1379098.4167673544</v>
      </c>
      <c r="L1880" s="444">
        <f t="shared" ca="1" si="137"/>
        <v>-332362718.44093239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-332362718.44093239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-1384844.6601705516</v>
      </c>
      <c r="L1881" s="444">
        <f t="shared" ca="1" si="137"/>
        <v>-333747563.10110295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-333747563.10110295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-1390614.8462545956</v>
      </c>
      <c r="L1882" s="444">
        <f t="shared" ca="1" si="137"/>
        <v>-335138177.94735754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-335138177.94735754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-1396409.0747806565</v>
      </c>
      <c r="L1883" s="444">
        <f t="shared" ca="1" si="137"/>
        <v>-336534587.02213818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-336534587.02213818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-1402227.4459255757</v>
      </c>
      <c r="L1884" s="444">
        <f t="shared" ca="1" si="137"/>
        <v>-337936814.46806377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-337936814.46806377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-1408070.060283599</v>
      </c>
      <c r="L1885" s="444">
        <f t="shared" ca="1" si="137"/>
        <v>-339344884.52834737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-339344884.52834737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-1413937.0188681141</v>
      </c>
      <c r="L1886" s="444">
        <f t="shared" ca="1" si="137"/>
        <v>-340758821.54721546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-340758821.54721546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-1419828.4231133978</v>
      </c>
      <c r="L1887" s="444">
        <f t="shared" ca="1" si="137"/>
        <v>-342178649.97032887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-342178649.97032887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-1425744.3748763702</v>
      </c>
      <c r="L1888" s="444">
        <f t="shared" ca="1" si="137"/>
        <v>-343604394.34520525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-343604394.34520525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-1431684.9764383552</v>
      </c>
      <c r="L1889" s="444">
        <f t="shared" ca="1" si="137"/>
        <v>-345036079.32164359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-345036079.32164359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-1437650.3305068482</v>
      </c>
      <c r="L1890" s="444">
        <f t="shared" ca="1" si="137"/>
        <v>-346473729.65215045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-346473729.65215045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-1443640.5402172934</v>
      </c>
      <c r="L1891" s="444">
        <f t="shared" ca="1" si="137"/>
        <v>-347917370.19236773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-347917370.19236773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-1449655.7091348656</v>
      </c>
      <c r="L1892" s="444">
        <f t="shared" ca="1" si="137"/>
        <v>-349367025.90150261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-349367025.90150261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-1455695.941256261</v>
      </c>
      <c r="L1893" s="444">
        <f t="shared" ca="1" si="137"/>
        <v>-350822721.84275889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-350822721.84275889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-1461761.3410114953</v>
      </c>
      <c r="L1894" s="444">
        <f t="shared" ca="1" si="137"/>
        <v>-352284483.18377042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-352284483.18377042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-1467852.0132657101</v>
      </c>
      <c r="L1895" s="444">
        <f t="shared" ca="1" si="137"/>
        <v>-353752335.19703615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-353752335.19703615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-1473968.0633209839</v>
      </c>
      <c r="L1896" s="444">
        <f t="shared" ca="1" si="137"/>
        <v>-355226303.26035714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-355226303.26035714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-1480109.5969181547</v>
      </c>
      <c r="L1897" s="444">
        <f t="shared" ca="1" si="137"/>
        <v>-356706412.85727531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-356706412.85727531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-1486276.7202386472</v>
      </c>
      <c r="L1898" s="444">
        <f t="shared" ca="1" si="137"/>
        <v>-358192689.57751393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-358192689.57751393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-1492469.5399063081</v>
      </c>
      <c r="L1899" s="444">
        <f t="shared" ca="1" si="137"/>
        <v>-359685159.11742026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-359685159.11742026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-1498688.1629892511</v>
      </c>
      <c r="L1900" s="444">
        <f t="shared" ca="1" si="137"/>
        <v>-361183847.28040951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-361183847.28040951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-1504932.6970017063</v>
      </c>
      <c r="L1901" s="444">
        <f t="shared" ca="1" si="137"/>
        <v>-362688779.97741121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-362688779.97741121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-1511203.2499058801</v>
      </c>
      <c r="L1902" s="444">
        <f t="shared" ca="1" si="137"/>
        <v>-364199983.22731709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-364199983.22731709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-1517499.9301138213</v>
      </c>
      <c r="L1903" s="444">
        <f t="shared" ca="1" si="137"/>
        <v>-365717483.15743089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-365717483.15743089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-1523822.8464892954</v>
      </c>
      <c r="L1904" s="444">
        <f t="shared" ca="1" si="137"/>
        <v>-367241306.0039202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-367241306.0039202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-1530172.1083496674</v>
      </c>
      <c r="L1905" s="444">
        <f t="shared" ca="1" si="137"/>
        <v>-368771478.11226988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-368771478.11226988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-1536547.8254677912</v>
      </c>
      <c r="L1906" s="444">
        <f t="shared" ca="1" si="137"/>
        <v>-370308025.93773764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-370308025.93773764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-1542950.1080739067</v>
      </c>
      <c r="L1907" s="444">
        <f t="shared" ca="1" si="137"/>
        <v>-371850976.04581153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-371850976.04581153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-1549379.066857548</v>
      </c>
      <c r="L1908" s="444">
        <f t="shared" ca="1" si="137"/>
        <v>-373400355.11266911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-373400355.11266911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-1555834.8129694546</v>
      </c>
      <c r="L1909" s="444">
        <f t="shared" ca="1" si="137"/>
        <v>-374956189.92563856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-374956189.92563856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-1562317.4580234939</v>
      </c>
      <c r="L1910" s="444">
        <f t="shared" ca="1" si="137"/>
        <v>-376518507.38366205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-376518507.38366205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-1568827.1140985917</v>
      </c>
      <c r="L1911" s="444">
        <f t="shared" ca="1" si="137"/>
        <v>-378087334.49776065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-378087334.49776065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-1575363.8937406694</v>
      </c>
      <c r="L1912" s="444">
        <f t="shared" ca="1" si="137"/>
        <v>-379662698.39150131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-379662698.39150131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-1581927.9099645887</v>
      </c>
      <c r="L1913" s="444">
        <f t="shared" ca="1" si="137"/>
        <v>-381244626.30146587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-381244626.30146587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-1588519.2762561077</v>
      </c>
      <c r="L1914" s="444">
        <f t="shared" ca="1" si="137"/>
        <v>-382833145.57772195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-382833145.57772195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-1595138.1065738415</v>
      </c>
      <c r="L1915" s="444">
        <f t="shared" ca="1" si="137"/>
        <v>-384428283.68429577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-384428283.68429577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-1601784.5153512324</v>
      </c>
      <c r="L1916" s="444">
        <f t="shared" ca="1" si="137"/>
        <v>-386030068.19964701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-386030068.19964701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-1608458.6174985291</v>
      </c>
      <c r="L1917" s="444">
        <f t="shared" ca="1" si="137"/>
        <v>-387638526.81714553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-387638526.81714553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-1615160.528404773</v>
      </c>
      <c r="L1918" s="444">
        <f t="shared" ca="1" si="137"/>
        <v>-389253687.3455503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-389253687.3455503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-1621890.3639397928</v>
      </c>
      <c r="L1919" s="444">
        <f t="shared" ca="1" si="137"/>
        <v>-390875577.70949012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-390875577.70949012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-1628648.2404562088</v>
      </c>
      <c r="L1920" s="444">
        <f t="shared" ca="1" si="137"/>
        <v>-392504225.94994634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-392504225.94994634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-1635434.274791443</v>
      </c>
      <c r="L1921" s="444">
        <f t="shared" ca="1" si="137"/>
        <v>-394139660.22473776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-394139660.22473776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-1642248.5842697406</v>
      </c>
      <c r="L1922" s="444">
        <f t="shared" ca="1" si="137"/>
        <v>-395781908.80900753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-395781908.80900753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-1649091.286704198</v>
      </c>
      <c r="L1923" s="444">
        <f t="shared" ca="1" si="137"/>
        <v>-397431000.09571171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-397431000.09571171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-1655962.5003987988</v>
      </c>
      <c r="L1924" s="444">
        <f t="shared" ca="1" si="137"/>
        <v>-399086962.59611052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-399086962.59611052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-1662862.3441504606</v>
      </c>
      <c r="L1925" s="444">
        <f t="shared" ca="1" si="137"/>
        <v>-400749824.94026101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-400749824.94026101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-1669790.9372510875</v>
      </c>
      <c r="L1926" s="444">
        <f t="shared" ca="1" si="137"/>
        <v>-402419615.8775121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-402419615.8775121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-1676748.3994896337</v>
      </c>
      <c r="L1927" s="444">
        <f t="shared" ca="1" si="137"/>
        <v>-404096364.27700174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-404096364.27700174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-1683734.851154174</v>
      </c>
      <c r="L1928" s="444">
        <f t="shared" ca="1" si="137"/>
        <v>-405780099.12815589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-405780099.12815589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-1690750.4130339827</v>
      </c>
      <c r="L1929" s="444">
        <f t="shared" ca="1" si="137"/>
        <v>-407470849.54118985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-407470849.54118985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-1697795.2064216244</v>
      </c>
      <c r="L1930" s="444">
        <f t="shared" ca="1" si="137"/>
        <v>-409168644.74761146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-409168644.74761146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-1704869.3531150478</v>
      </c>
      <c r="L1931" s="444">
        <f t="shared" ca="1" si="137"/>
        <v>-410873514.10072649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-410873514.10072649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-1711972.9754196936</v>
      </c>
      <c r="L1932" s="444">
        <f t="shared" ca="1" si="137"/>
        <v>-412585487.07614619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-412585487.07614619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-1719106.1961506091</v>
      </c>
      <c r="L1933" s="444">
        <f t="shared" ca="1" si="137"/>
        <v>-414304593.27229679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-414304593.27229679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-1726269.1386345699</v>
      </c>
      <c r="L1934" s="444">
        <f t="shared" ca="1" si="137"/>
        <v>-416030862.41093135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-416030862.41093135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-1733461.926712214</v>
      </c>
      <c r="L1935" s="444">
        <f t="shared" ca="1" si="137"/>
        <v>-417764324.33764356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-417764324.33764356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-1740684.6847401815</v>
      </c>
      <c r="L1936" s="444">
        <f t="shared" ca="1" si="137"/>
        <v>-419505009.02238375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-419505009.02238375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-1747937.5375932658</v>
      </c>
      <c r="L1937" s="444">
        <f t="shared" ca="1" si="137"/>
        <v>-421252946.55997699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-421252946.55997699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-1755220.6106665707</v>
      </c>
      <c r="L1938" s="444">
        <f t="shared" ca="1" si="137"/>
        <v>-423008167.17064357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-423008167.17064357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-1762534.0298776815</v>
      </c>
      <c r="L1939" s="444">
        <f t="shared" ca="1" si="137"/>
        <v>-424770701.20052123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-424770701.20052123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-1769877.9216688382</v>
      </c>
      <c r="L1940" s="444">
        <f t="shared" ca="1" si="137"/>
        <v>-426540579.12219006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-426540579.12219006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-1777252.4130091253</v>
      </c>
      <c r="L1941" s="444">
        <f t="shared" ca="1" si="137"/>
        <v>-428317831.53519917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-428317831.53519917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-1784657.6313966634</v>
      </c>
      <c r="L1942" s="444">
        <f t="shared" ca="1" si="137"/>
        <v>-430102489.16659582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-430102489.16659582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-1792093.7048608158</v>
      </c>
      <c r="L1943" s="444">
        <f t="shared" ca="1" si="137"/>
        <v>-431894582.87145662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-431894582.87145662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-1799560.7619644024</v>
      </c>
      <c r="L1944" s="444">
        <f t="shared" ca="1" si="137"/>
        <v>-433694143.633421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-433694143.633421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-1807058.9318059208</v>
      </c>
      <c r="L1945" s="444">
        <f t="shared" ca="1" si="137"/>
        <v>-435501202.56522691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-435501202.56522691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-1814588.344021779</v>
      </c>
      <c r="L1946" s="444">
        <f t="shared" ca="1" si="137"/>
        <v>-437315790.90924871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-437315790.90924871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-1822149.1287885362</v>
      </c>
      <c r="L1947" s="444">
        <f t="shared" ca="1" si="137"/>
        <v>-439137940.03803724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-439137940.03803724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-1829741.4168251548</v>
      </c>
      <c r="L1948" s="444">
        <f t="shared" ca="1" si="137"/>
        <v>-440967681.45486242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-440967681.45486242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-1837365.3393952602</v>
      </c>
      <c r="L1949" s="444">
        <f t="shared" ca="1" si="137"/>
        <v>-442805046.7942577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-442805046.7942577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-1845021.0283094069</v>
      </c>
      <c r="L1950" s="444">
        <f t="shared" ca="1" si="137"/>
        <v>-444650067.82256711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-444650067.82256711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-1852708.6159273628</v>
      </c>
      <c r="L1951" s="444">
        <f t="shared" ca="1" si="137"/>
        <v>-446502776.43849444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-446502776.43849444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-1860428.2351603934</v>
      </c>
      <c r="L1952" s="444">
        <f t="shared" ca="1" si="137"/>
        <v>-448363204.67365485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-448363204.67365485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-1868180.0194735618</v>
      </c>
      <c r="L1953" s="444">
        <f t="shared" ca="1" si="137"/>
        <v>-450231384.69312841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-450231384.69312841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-1875964.1028880349</v>
      </c>
      <c r="L1954" s="444">
        <f t="shared" ca="1" si="137"/>
        <v>-452107348.79601645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-452107348.79601645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-1883780.6199834018</v>
      </c>
      <c r="L1955" s="444">
        <f t="shared" ca="1" si="137"/>
        <v>-453991129.41599983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-453991129.41599983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-1891629.7058999992</v>
      </c>
      <c r="L1956" s="444">
        <f t="shared" ca="1" si="137"/>
        <v>-455882759.12189984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-455882759.12189984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-1899511.4963412497</v>
      </c>
      <c r="L1957" s="444">
        <f t="shared" ca="1" si="137"/>
        <v>-457782270.61824107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-457782270.61824107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-1907426.1275760045</v>
      </c>
      <c r="L1958" s="444">
        <f t="shared" ca="1" si="137"/>
        <v>-459689696.74581707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-459689696.74581707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-1915373.7364409044</v>
      </c>
      <c r="L1959" s="444">
        <f t="shared" ca="1" si="137"/>
        <v>-461605070.48225796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-461605070.48225796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-1923354.4603427413</v>
      </c>
      <c r="L1960" s="444">
        <f t="shared" ca="1" si="137"/>
        <v>-463528424.94260073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-463528424.94260073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-1931368.4372608364</v>
      </c>
      <c r="L1961" s="444">
        <f t="shared" ca="1" si="137"/>
        <v>-465459793.37986159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-465459793.37986159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-1939415.8057494233</v>
      </c>
      <c r="L1962" s="444">
        <f t="shared" ca="1" si="137"/>
        <v>-467399209.18561101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-467399209.18561101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-1947496.704940046</v>
      </c>
      <c r="L1963" s="444">
        <f t="shared" ca="1" si="137"/>
        <v>-469346705.89055103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-469346705.89055103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-1955611.2745439624</v>
      </c>
      <c r="L1964" s="444">
        <f t="shared" ca="1" si="137"/>
        <v>-471302317.16509497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-471302317.16509497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-1963759.6548545626</v>
      </c>
      <c r="L1965" s="444">
        <f t="shared" ca="1" si="137"/>
        <v>-473266076.81994951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-473266076.81994951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-1971941.9867497894</v>
      </c>
      <c r="L1966" s="444">
        <f t="shared" ca="1" si="137"/>
        <v>-475238018.80669928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-475238018.80669928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-1980158.4116945802</v>
      </c>
      <c r="L1967" s="444">
        <f t="shared" ca="1" si="137"/>
        <v>-477218177.21839386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-477218177.21839386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-1988409.0717433076</v>
      </c>
      <c r="L1968" s="444">
        <f t="shared" ca="1" si="137"/>
        <v>-479206586.29013717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-479206586.29013717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-1996694.1095422383</v>
      </c>
      <c r="L1969" s="444">
        <f t="shared" ca="1" si="137"/>
        <v>-481203280.39967942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-481203280.39967942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-2005013.6683319975</v>
      </c>
      <c r="L1970" s="444">
        <f t="shared" ca="1" si="137"/>
        <v>-483208294.0680114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-483208294.0680114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-2013367.8919500476</v>
      </c>
      <c r="L1971" s="444">
        <f t="shared" ca="1" si="137"/>
        <v>-485221661.95996147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-485221661.95996147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-2021756.9248331729</v>
      </c>
      <c r="L1972" s="444">
        <f t="shared" ca="1" si="137"/>
        <v>-487243418.88479465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-487243418.88479465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-2030180.912019978</v>
      </c>
      <c r="L1973" s="444">
        <f t="shared" ca="1" si="137"/>
        <v>-489273599.79681462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-489273599.79681462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-2038639.9991533945</v>
      </c>
      <c r="L1974" s="444">
        <f t="shared" ca="1" si="137"/>
        <v>-491312239.795968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-491312239.795968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-2047134.3324831997</v>
      </c>
      <c r="L1975" s="444">
        <f t="shared" ca="1" si="137"/>
        <v>-493359374.12845117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-493359374.12845117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-2055664.0588685465</v>
      </c>
      <c r="L1976" s="444">
        <f t="shared" ca="1" si="137"/>
        <v>-495415038.1873197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-495415038.1873197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-2064229.3257804988</v>
      </c>
      <c r="L1977" s="444">
        <f t="shared" ca="1" si="137"/>
        <v>-497479267.51310021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-497479267.51310021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-2072830.2813045841</v>
      </c>
      <c r="L1978" s="444">
        <f t="shared" ca="1" si="137"/>
        <v>-499552097.7944048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-499552097.7944048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-2081467.0741433536</v>
      </c>
      <c r="L1979" s="444">
        <f t="shared" ca="1" si="137"/>
        <v>-501633564.86854815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-501633564.86854815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-2090139.8536189506</v>
      </c>
      <c r="L1980" s="444">
        <f t="shared" ca="1" si="137"/>
        <v>-503723704.72216713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-503723704.72216713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-2098848.7696756963</v>
      </c>
      <c r="L1981" s="444">
        <f t="shared" ca="1" si="137"/>
        <v>-505822553.49184281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-505822553.49184281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-2107593.9728826783</v>
      </c>
      <c r="L1982" s="444">
        <f t="shared" ca="1" si="137"/>
        <v>-507930147.46472549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-507930147.46472549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-2116375.6144363564</v>
      </c>
      <c r="L1983" s="444">
        <f t="shared" ca="1" si="137"/>
        <v>-510046523.07916182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-510046523.07916182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-2125193.8461631746</v>
      </c>
      <c r="L1984" s="444">
        <f t="shared" ca="1" si="137"/>
        <v>-512171716.92532498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-512171716.92532498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-2134048.8205221873</v>
      </c>
      <c r="L1985" s="444">
        <f t="shared" ca="1" si="137"/>
        <v>-514305765.74584717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-514305765.74584717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-2142940.6906076968</v>
      </c>
      <c r="L1986" s="444">
        <f t="shared" ca="1" si="137"/>
        <v>-516448706.43645489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-516448706.43645489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-2151869.6101518953</v>
      </c>
      <c r="L1987" s="444">
        <f t="shared" ca="1" si="137"/>
        <v>-518600576.04660678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-518600576.04660678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-2160835.7335275281</v>
      </c>
      <c r="L1988" s="444">
        <f t="shared" ca="1" si="137"/>
        <v>-520761411.78013432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-520761411.78013432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-2169839.2157505597</v>
      </c>
      <c r="L1989" s="444">
        <f t="shared" ca="1" si="137"/>
        <v>-522931250.9958849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-522931250.9958849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-2178880.2124828538</v>
      </c>
      <c r="L1990" s="444">
        <f t="shared" ca="1" si="137"/>
        <v>-525110131.20836776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-525110131.20836776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-2187958.8800348658</v>
      </c>
      <c r="L1991" s="444">
        <f t="shared" ca="1" si="137"/>
        <v>-527298090.08840263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-527298090.08840263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-2197075.3753683441</v>
      </c>
      <c r="L1992" s="444">
        <f t="shared" ca="1" si="137"/>
        <v>-529495165.46377099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-529495165.46377099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-2206229.8560990458</v>
      </c>
      <c r="L1993" s="444">
        <f t="shared" ca="1" si="137"/>
        <v>-531701395.31987005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-531701395.31987005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-2215422.480499459</v>
      </c>
      <c r="L1994" s="444">
        <f t="shared" ca="1" si="137"/>
        <v>-533916817.8003695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-533916817.8003695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-2224653.4075015392</v>
      </c>
      <c r="L1995" s="444">
        <f t="shared" ca="1" si="137"/>
        <v>-536141471.20787102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-536141471.20787102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-2233922.7966994625</v>
      </c>
      <c r="L1996" s="444">
        <f t="shared" ca="1" si="137"/>
        <v>-538375394.00457048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-538375394.00457048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-2243230.8083523768</v>
      </c>
      <c r="L1997" s="444">
        <f t="shared" ca="1" si="137"/>
        <v>-540618624.81292284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-540618624.81292284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-2252577.6033871784</v>
      </c>
      <c r="L1998" s="444">
        <f t="shared" ca="1" si="137"/>
        <v>-542871202.41631007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-542871202.41631007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-2261963.3434012919</v>
      </c>
      <c r="L1999" s="444">
        <f t="shared" ca="1" si="137"/>
        <v>-545133165.75971138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-545133165.75971138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-2271388.1906654639</v>
      </c>
      <c r="L2000" s="444">
        <f t="shared" ca="1" si="137"/>
        <v>-547404553.95037687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-547404553.95037687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-2280852.3081265702</v>
      </c>
      <c r="L2001" s="444">
        <f t="shared" ca="1" si="137"/>
        <v>-549685406.25850344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-549685406.25850344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-2290355.8594104308</v>
      </c>
      <c r="L2002" s="444">
        <f t="shared" ca="1" si="137"/>
        <v>-551975762.11791384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-551975762.11791384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-2299899.0088246409</v>
      </c>
      <c r="L2003" s="444">
        <f t="shared" ca="1" si="137"/>
        <v>-554275661.12673843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-554275661.12673843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-2309481.9213614101</v>
      </c>
      <c r="L2004" s="444">
        <f t="shared" ca="1" si="137"/>
        <v>-556585143.04809988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-556585143.04809988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-2319104.7627004161</v>
      </c>
      <c r="L2005" s="444">
        <f t="shared" ca="1" si="137"/>
        <v>-558904247.81080031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-558904247.81080031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-2328767.6992116678</v>
      </c>
      <c r="L2006" s="444">
        <f t="shared" ca="1" si="137"/>
        <v>-561233015.51001203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-561233015.51001203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-2338470.8979583834</v>
      </c>
      <c r="L2007" s="444">
        <f t="shared" ca="1" si="137"/>
        <v>-563571486.40797043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-563571486.40797043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-2348214.5266998769</v>
      </c>
      <c r="L2008" s="444">
        <f t="shared" ca="1" si="137"/>
        <v>-565919700.93467033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-565919700.93467033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-2357998.7538944595</v>
      </c>
      <c r="L2009" s="444">
        <f t="shared" ca="1" si="137"/>
        <v>-568277699.68856478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-568277699.68856478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-2367823.7487023533</v>
      </c>
      <c r="L2010" s="444">
        <f t="shared" ca="1" si="137"/>
        <v>-570645523.43726718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-570645523.43726718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-2377689.6809886131</v>
      </c>
      <c r="L2011" s="444">
        <f t="shared" ca="1" si="137"/>
        <v>-573023213.11825585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-573023213.11825585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-2387596.7213260662</v>
      </c>
      <c r="L2012" s="444">
        <f t="shared" ca="1" si="137"/>
        <v>-575410809.83958197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-575410809.83958197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-2397545.0409982582</v>
      </c>
      <c r="L2013" s="444">
        <f t="shared" ca="1" si="137"/>
        <v>-577808354.88058019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-577808354.88058019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-2407534.8120024176</v>
      </c>
      <c r="L2014" s="444">
        <f t="shared" ca="1" si="137"/>
        <v>-580215889.69258261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-580215889.69258261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-2417566.2070524273</v>
      </c>
      <c r="L2015" s="444">
        <f t="shared" ca="1" si="137"/>
        <v>-582633455.89963508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-582633455.89963508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-2427639.3995818128</v>
      </c>
      <c r="L2016" s="444">
        <f t="shared" ca="1" si="137"/>
        <v>-585061095.29921687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-585061095.29921687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-2437754.5637467369</v>
      </c>
      <c r="L2017" s="444">
        <f t="shared" ca="1" si="137"/>
        <v>-587498849.86296356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-587498849.86296356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-2447911.874429015</v>
      </c>
      <c r="L2018" s="444">
        <f t="shared" ca="1" si="137"/>
        <v>-589946761.73739254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-589946761.73739254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-2458111.5072391354</v>
      </c>
      <c r="L2019" s="444">
        <f t="shared" ca="1" si="137"/>
        <v>-592404873.24463165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-592404873.24463165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-2468353.6385192983</v>
      </c>
      <c r="L2020" s="444">
        <f t="shared" ca="1" si="137"/>
        <v>-594873226.88315094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-594873226.88315094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-2478638.4453464621</v>
      </c>
      <c r="L2021" s="444">
        <f t="shared" ca="1" si="137"/>
        <v>-597351865.32849741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-597351865.32849741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-2488966.1055354057</v>
      </c>
      <c r="L2022" s="444">
        <f t="shared" ca="1" si="137"/>
        <v>-599840831.4340328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-599840831.4340328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-2499336.7976418035</v>
      </c>
      <c r="L2023" s="444">
        <f t="shared" ca="1" si="137"/>
        <v>-602340168.23167455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-602340168.23167455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-2509750.7009653104</v>
      </c>
      <c r="L2024" s="444">
        <f t="shared" ca="1" si="137"/>
        <v>-604849918.93263984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-604849918.93263984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-2520207.995552666</v>
      </c>
      <c r="L2025" s="444">
        <f t="shared" ca="1" si="137"/>
        <v>-607370126.9281925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-607370126.9281925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-2530708.8622008022</v>
      </c>
      <c r="L2026" s="444">
        <f t="shared" ca="1" si="137"/>
        <v>-609900835.79039335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-609900835.79039335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-2541253.4824599721</v>
      </c>
      <c r="L2027" s="444">
        <f t="shared" ca="1" si="137"/>
        <v>-612442089.27285337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-612442089.27285337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-2551842.0386368888</v>
      </c>
      <c r="L2028" s="444">
        <f t="shared" ca="1" si="137"/>
        <v>-614993931.3114903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-614993931.3114903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-2562474.7137978761</v>
      </c>
      <c r="L2029" s="444">
        <f t="shared" ca="1" si="137"/>
        <v>-617556406.02528822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-617556406.02528822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-2573151.6917720344</v>
      </c>
      <c r="L2030" s="444">
        <f t="shared" ca="1" si="137"/>
        <v>-620129557.71706021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-620129557.71706021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-2583873.1571544176</v>
      </c>
      <c r="L2031" s="444">
        <f t="shared" ca="1" si="137"/>
        <v>-622713430.87421465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-622713430.87421465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-2594639.2953092279</v>
      </c>
      <c r="L2032" s="444">
        <f t="shared" ca="1" si="137"/>
        <v>-625308070.16952384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-625308070.16952384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-2605450.292373016</v>
      </c>
      <c r="L2033" s="444">
        <f t="shared" ca="1" si="137"/>
        <v>-627913520.4618969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-627913520.4618969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-2616306.3352579037</v>
      </c>
      <c r="L2034" s="444">
        <f t="shared" ca="1" si="137"/>
        <v>-630529826.79715478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-630529826.79715478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-2627207.6116548115</v>
      </c>
      <c r="L2035" s="444">
        <f t="shared" ca="1" si="137"/>
        <v>-633157034.40880954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-633157034.40880954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-2638154.3100367063</v>
      </c>
      <c r="L2036" s="444">
        <f t="shared" ca="1" si="137"/>
        <v>-635795188.7188462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-635795188.7188462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-2649146.6196618592</v>
      </c>
      <c r="L2037" s="444">
        <f t="shared" ca="1" si="137"/>
        <v>-638444335.33850801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-638444335.33850801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-2660184.7305771168</v>
      </c>
      <c r="L2038" s="444">
        <f t="shared" ca="1" si="137"/>
        <v>-641104520.06908512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-641104520.06908512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-2671268.8336211881</v>
      </c>
      <c r="L2039" s="444">
        <f t="shared" ca="1" si="137"/>
        <v>-643775788.90270627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-643775788.90270627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-2682399.1204279428</v>
      </c>
      <c r="L2040" s="444">
        <f t="shared" ca="1" si="137"/>
        <v>-646458188.02313423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-646458188.02313423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-2693575.783429726</v>
      </c>
      <c r="L2041" s="444">
        <f t="shared" ca="1" si="137"/>
        <v>-649151763.80656397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-649151763.80656397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-2704799.0158606833</v>
      </c>
      <c r="L2042" s="444">
        <f t="shared" ca="1" si="137"/>
        <v>-651856562.82242465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-651856562.82242465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-2716069.0117601026</v>
      </c>
      <c r="L2043" s="444">
        <f t="shared" ca="1" si="137"/>
        <v>-654572631.83418477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-654572631.83418477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-2727385.9659757698</v>
      </c>
      <c r="L2044" s="444">
        <f t="shared" ca="1" si="137"/>
        <v>-657300017.80016053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-657300017.80016053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-2738750.0741673354</v>
      </c>
      <c r="L2045" s="444">
        <f t="shared" ca="1" si="137"/>
        <v>-660038767.8743279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-660038767.8743279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-2750161.5328096994</v>
      </c>
      <c r="L2046" s="444">
        <f t="shared" ca="1" si="137"/>
        <v>-662788929.40713763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-662788929.40713763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-2761620.539196407</v>
      </c>
      <c r="L2047" s="444">
        <f t="shared" ca="1" si="137"/>
        <v>-665550549.946334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-665550549.946334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-2773127.2914430583</v>
      </c>
      <c r="L2048" s="444">
        <f t="shared" ref="L2048:L2302" ca="1" si="142">I2048-J2048+K2048</f>
        <v>-668323677.23777711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-668323677.23777711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-2784681.988490738</v>
      </c>
      <c r="L2049" s="444">
        <f t="shared" ca="1" si="142"/>
        <v>-671108359.22626781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-671108359.22626781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-2796284.8301094491</v>
      </c>
      <c r="L2050" s="444">
        <f t="shared" ca="1" si="142"/>
        <v>-673904644.05637729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-673904644.05637729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-2807936.0169015722</v>
      </c>
      <c r="L2051" s="444">
        <f t="shared" ca="1" si="142"/>
        <v>-676712580.0732789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-676712580.0732789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-2819635.7503053285</v>
      </c>
      <c r="L2052" s="444">
        <f t="shared" ca="1" si="142"/>
        <v>-679532215.8235842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-679532215.8235842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-2831384.2325982675</v>
      </c>
      <c r="L2053" s="444">
        <f t="shared" ca="1" si="142"/>
        <v>-682363600.0561825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-682363600.0561825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-2843181.6669007605</v>
      </c>
      <c r="L2054" s="444">
        <f t="shared" ca="1" si="142"/>
        <v>-685206781.72308326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-685206781.72308326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-2855028.2571795136</v>
      </c>
      <c r="L2055" s="444">
        <f t="shared" ca="1" si="142"/>
        <v>-688061809.98026276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-688061809.98026276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-2866924.2082510949</v>
      </c>
      <c r="L2056" s="444">
        <f t="shared" ca="1" si="142"/>
        <v>-690928734.18851388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-690928734.18851388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-2878869.7257854743</v>
      </c>
      <c r="L2057" s="444">
        <f t="shared" ca="1" si="142"/>
        <v>-693807603.91429937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-693807603.91429937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-2890865.0163095808</v>
      </c>
      <c r="L2058" s="444">
        <f t="shared" ca="1" si="142"/>
        <v>-696698468.93060899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-696698468.93060899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-2902910.2872108705</v>
      </c>
      <c r="L2059" s="444">
        <f t="shared" ca="1" si="142"/>
        <v>-699601379.21781981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-699601379.21781981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-2915005.7467409158</v>
      </c>
      <c r="L2060" s="444">
        <f t="shared" ca="1" si="142"/>
        <v>-702516384.96456075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-702516384.96456075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-2927151.604019003</v>
      </c>
      <c r="L2061" s="444">
        <f t="shared" ca="1" si="142"/>
        <v>-705443536.56857979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-705443536.56857979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-2939348.069035749</v>
      </c>
      <c r="L2062" s="444">
        <f t="shared" ca="1" si="142"/>
        <v>-708382884.63761556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-708382884.63761556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-2951595.3526567314</v>
      </c>
      <c r="L2063" s="444">
        <f t="shared" ca="1" si="142"/>
        <v>-711334479.99027228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-711334479.99027228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-2963893.6666261344</v>
      </c>
      <c r="L2064" s="444">
        <f t="shared" ca="1" si="142"/>
        <v>-714298373.65689838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-714298373.65689838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-2976243.2235704097</v>
      </c>
      <c r="L2065" s="444">
        <f t="shared" ca="1" si="142"/>
        <v>-717274616.88046885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-717274616.88046885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-2988644.2370019536</v>
      </c>
      <c r="L2066" s="444">
        <f t="shared" ca="1" si="142"/>
        <v>-720263261.11747074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-720263261.11747074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-3001096.9213227946</v>
      </c>
      <c r="L2067" s="444">
        <f t="shared" ca="1" si="142"/>
        <v>-723264358.03879356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-723264358.03879356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-3013601.4918283066</v>
      </c>
      <c r="L2068" s="444">
        <f t="shared" ca="1" si="142"/>
        <v>-726277959.53062189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-726277959.53062189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-3026158.1647109245</v>
      </c>
      <c r="L2069" s="444">
        <f t="shared" ca="1" si="142"/>
        <v>-729304117.69533277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-729304117.69533277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-3038767.1570638865</v>
      </c>
      <c r="L2070" s="444">
        <f t="shared" ca="1" si="142"/>
        <v>-732342884.85239661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-732342884.85239661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-3051428.6868849858</v>
      </c>
      <c r="L2071" s="444">
        <f t="shared" ca="1" si="142"/>
        <v>-735394313.53928161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-735394313.53928161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-3064142.9730803398</v>
      </c>
      <c r="L2072" s="444">
        <f t="shared" ca="1" si="142"/>
        <v>-738458456.512362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-738458456.512362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-3076910.2354681748</v>
      </c>
      <c r="L2073" s="444">
        <f t="shared" ca="1" si="142"/>
        <v>-741535366.74783015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-741535366.74783015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-3089730.6947826254</v>
      </c>
      <c r="L2074" s="444">
        <f t="shared" ca="1" si="142"/>
        <v>-744625097.44261277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-744625097.44261277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-3102604.5726775532</v>
      </c>
      <c r="L2075" s="444">
        <f t="shared" ca="1" si="142"/>
        <v>-747727702.01529038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-747727702.01529038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-3115532.0917303767</v>
      </c>
      <c r="L2076" s="444">
        <f t="shared" ca="1" si="142"/>
        <v>-750843234.10702074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-750843234.10702074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-3128513.4754459197</v>
      </c>
      <c r="L2077" s="444">
        <f t="shared" ca="1" si="142"/>
        <v>-753971747.5824666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-753971747.5824666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-3141548.9482602775</v>
      </c>
      <c r="L2078" s="444">
        <f t="shared" ca="1" si="142"/>
        <v>-757113296.53072691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-757113296.53072691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-3154638.7355446955</v>
      </c>
      <c r="L2079" s="444">
        <f t="shared" ca="1" si="142"/>
        <v>-760267935.26627159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-760267935.26627159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-3167783.063609465</v>
      </c>
      <c r="L2080" s="444">
        <f t="shared" ca="1" si="142"/>
        <v>-763435718.32988107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-763435718.32988107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-3180982.1597078377</v>
      </c>
      <c r="L2081" s="444">
        <f t="shared" ca="1" si="142"/>
        <v>-766616700.48958886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-766616700.48958886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-3194236.2520399536</v>
      </c>
      <c r="L2082" s="444">
        <f t="shared" ca="1" si="142"/>
        <v>-769810936.74162877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-769810936.74162877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-3207545.5697567863</v>
      </c>
      <c r="L2083" s="444">
        <f t="shared" ca="1" si="142"/>
        <v>-773018482.31138551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-773018482.31138551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-3220910.3429641062</v>
      </c>
      <c r="L2084" s="444">
        <f t="shared" ca="1" si="142"/>
        <v>-776239392.65434957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-776239392.65434957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-3234330.8027264564</v>
      </c>
      <c r="L2085" s="444">
        <f t="shared" ca="1" si="142"/>
        <v>-779473723.45707607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-779473723.45707607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-3247807.1810711501</v>
      </c>
      <c r="L2086" s="444">
        <f t="shared" ca="1" si="142"/>
        <v>-782721530.63814723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-782721530.63814723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-3261339.7109922799</v>
      </c>
      <c r="L2087" s="444">
        <f t="shared" ca="1" si="142"/>
        <v>-785982870.34913957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-785982870.34913957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-3274928.6264547482</v>
      </c>
      <c r="L2088" s="444">
        <f t="shared" ca="1" si="142"/>
        <v>-789257798.97559428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-789257798.97559428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-3288574.1623983094</v>
      </c>
      <c r="L2089" s="444">
        <f t="shared" ca="1" si="142"/>
        <v>-792546373.13799262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-792546373.13799262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-3302276.5547416359</v>
      </c>
      <c r="L2090" s="444">
        <f t="shared" ca="1" si="142"/>
        <v>-795848649.69273424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-795848649.69273424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-3316036.0403863927</v>
      </c>
      <c r="L2091" s="444">
        <f t="shared" ca="1" si="142"/>
        <v>-799164685.73312068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-799164685.73312068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-3329852.8572213361</v>
      </c>
      <c r="L2092" s="444">
        <f t="shared" ca="1" si="142"/>
        <v>-802494538.59034204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-802494538.59034204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-3343727.2441264251</v>
      </c>
      <c r="L2093" s="444">
        <f t="shared" ca="1" si="142"/>
        <v>-805838265.83446848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-805838265.83446848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-3357659.4409769522</v>
      </c>
      <c r="L2094" s="444">
        <f t="shared" ca="1" si="142"/>
        <v>-809195925.27544546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-809195925.27544546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-3371649.6886476893</v>
      </c>
      <c r="L2095" s="444">
        <f t="shared" ca="1" si="142"/>
        <v>-812567574.96409321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-812567574.96409321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-3385698.2290170551</v>
      </c>
      <c r="L2096" s="444">
        <f t="shared" ca="1" si="142"/>
        <v>-815953273.19311023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-815953273.19311023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-3399805.3049712926</v>
      </c>
      <c r="L2097" s="444">
        <f t="shared" ca="1" si="142"/>
        <v>-819353078.49808156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-819353078.49808156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-3413971.1604086733</v>
      </c>
      <c r="L2098" s="444">
        <f t="shared" ca="1" si="142"/>
        <v>-822767049.65849018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-822767049.65849018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-3428196.040243709</v>
      </c>
      <c r="L2099" s="444">
        <f t="shared" ca="1" si="142"/>
        <v>-826195245.69873393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-826195245.69873393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-3442480.1904113912</v>
      </c>
      <c r="L2100" s="444">
        <f t="shared" ca="1" si="142"/>
        <v>-829637725.88914537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-829637725.88914537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-3456823.8578714388</v>
      </c>
      <c r="L2101" s="444">
        <f t="shared" ca="1" si="142"/>
        <v>-833094549.74701679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-833094549.74701679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-3471227.29061257</v>
      </c>
      <c r="L2102" s="444">
        <f t="shared" ca="1" si="142"/>
        <v>-836565777.03762937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-836565777.03762937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-3485690.7376567884</v>
      </c>
      <c r="L2103" s="444">
        <f t="shared" ca="1" si="142"/>
        <v>-840051467.7752862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-840051467.7752862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-3500214.4490636922</v>
      </c>
      <c r="L2104" s="444">
        <f t="shared" ca="1" si="142"/>
        <v>-843551682.22434986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-843551682.22434986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-3514798.6759347911</v>
      </c>
      <c r="L2105" s="444">
        <f t="shared" ca="1" si="142"/>
        <v>-847066480.90028465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-847066480.90028465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-3529443.6704178522</v>
      </c>
      <c r="L2106" s="444">
        <f t="shared" ca="1" si="142"/>
        <v>-850595924.57070255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-850595924.57070255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-3544149.6857112604</v>
      </c>
      <c r="L2107" s="444">
        <f t="shared" ca="1" si="142"/>
        <v>-854140074.25641382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-854140074.25641382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-3558916.9760683905</v>
      </c>
      <c r="L2108" s="444">
        <f t="shared" ca="1" si="142"/>
        <v>-857698991.23248219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-857698991.23248219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-3573745.796802009</v>
      </c>
      <c r="L2109" s="444">
        <f t="shared" ca="1" si="142"/>
        <v>-861272737.02928424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-861272737.02928424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-3588636.4042886849</v>
      </c>
      <c r="L2110" s="444">
        <f t="shared" ca="1" si="142"/>
        <v>-864861373.43357289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-864861373.43357289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-3603589.0559732202</v>
      </c>
      <c r="L2111" s="444">
        <f t="shared" ca="1" si="142"/>
        <v>-868464962.48954606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-868464962.48954606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-3618604.010373109</v>
      </c>
      <c r="L2112" s="444">
        <f t="shared" ca="1" si="142"/>
        <v>-872083566.49991918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-872083566.49991918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-3633681.5270829964</v>
      </c>
      <c r="L2113" s="444">
        <f t="shared" ca="1" si="142"/>
        <v>-875717248.02700222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-875717248.02700222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-3648821.8667791765</v>
      </c>
      <c r="L2114" s="444">
        <f t="shared" ca="1" si="142"/>
        <v>-879366069.89378142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-879366069.89378142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-3664025.2912240885</v>
      </c>
      <c r="L2115" s="444">
        <f t="shared" ca="1" si="142"/>
        <v>-883030095.18500555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-883030095.18500555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-3679292.0632708571</v>
      </c>
      <c r="L2116" s="444">
        <f t="shared" ca="1" si="142"/>
        <v>-886709387.24827635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-886709387.24827635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-3694622.446867818</v>
      </c>
      <c r="L2117" s="444">
        <f t="shared" ca="1" si="142"/>
        <v>-890404009.69514418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-890404009.69514418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-3710016.7070631012</v>
      </c>
      <c r="L2118" s="444">
        <f t="shared" ca="1" si="142"/>
        <v>-894114026.40220726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-894114026.40220726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-3725475.1100091967</v>
      </c>
      <c r="L2119" s="444">
        <f t="shared" ca="1" si="142"/>
        <v>-897839501.51221645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-897839501.51221645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-3740997.9229675685</v>
      </c>
      <c r="L2120" s="444">
        <f t="shared" ca="1" si="142"/>
        <v>-901580499.435184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-901580499.435184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-3756585.4143132665</v>
      </c>
      <c r="L2121" s="444">
        <f t="shared" ca="1" si="142"/>
        <v>-905337084.84949732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-905337084.84949732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-3772237.8535395721</v>
      </c>
      <c r="L2122" s="444">
        <f t="shared" ca="1" si="142"/>
        <v>-909109322.7030369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-909109322.7030369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-3787955.5112626534</v>
      </c>
      <c r="L2123" s="444">
        <f t="shared" ca="1" si="142"/>
        <v>-912897278.21429956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-912897278.21429956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-3803738.6592262476</v>
      </c>
      <c r="L2124" s="444">
        <f t="shared" ca="1" si="142"/>
        <v>-916701016.87352586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-916701016.87352586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-3819587.5703063584</v>
      </c>
      <c r="L2125" s="444">
        <f t="shared" ca="1" si="142"/>
        <v>-920520604.44383216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-920520604.44383216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-3835502.5185159673</v>
      </c>
      <c r="L2126" s="444">
        <f t="shared" ca="1" si="142"/>
        <v>-924356106.9623481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-924356106.9623481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-3851483.7790097836</v>
      </c>
      <c r="L2127" s="444">
        <f t="shared" ca="1" si="142"/>
        <v>-928207590.74135792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-928207590.74135792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-3867531.6280889912</v>
      </c>
      <c r="L2128" s="444">
        <f t="shared" ca="1" si="142"/>
        <v>-932075122.36944687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-932075122.36944687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-3883646.3432060285</v>
      </c>
      <c r="L2129" s="444">
        <f t="shared" ca="1" si="142"/>
        <v>-935958768.71265292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-935958768.71265292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-3899828.2029693867</v>
      </c>
      <c r="L2130" s="444">
        <f t="shared" ca="1" si="142"/>
        <v>-939858596.91562235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-939858596.91562235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-3916077.487148426</v>
      </c>
      <c r="L2131" s="444">
        <f t="shared" ca="1" si="142"/>
        <v>-943774674.40277076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-943774674.40277076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-3932394.4766782112</v>
      </c>
      <c r="L2132" s="444">
        <f t="shared" ca="1" si="142"/>
        <v>-947707068.87944901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-947707068.87944901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-3948779.4536643708</v>
      </c>
      <c r="L2133" s="444">
        <f t="shared" ca="1" si="142"/>
        <v>-951655848.33311343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-951655848.33311343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-3965232.701387973</v>
      </c>
      <c r="L2134" s="444">
        <f t="shared" ca="1" si="142"/>
        <v>-955621081.03450143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-955621081.03450143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-3981754.5043104221</v>
      </c>
      <c r="L2135" s="444">
        <f t="shared" ca="1" si="142"/>
        <v>-959602835.5388118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-959602835.5388118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-3998345.1480783825</v>
      </c>
      <c r="L2136" s="444">
        <f t="shared" ca="1" si="142"/>
        <v>-963601180.68689024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-963601180.68689024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-4015004.9195287093</v>
      </c>
      <c r="L2137" s="444">
        <f t="shared" ca="1" si="142"/>
        <v>-967616185.60641897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-967616185.60641897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-4031734.1066934122</v>
      </c>
      <c r="L2138" s="444">
        <f t="shared" ca="1" si="142"/>
        <v>-971647919.71311235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-971647919.71311235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-4048532.9988046349</v>
      </c>
      <c r="L2139" s="444">
        <f t="shared" ca="1" si="142"/>
        <v>-975696452.71191704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-975696452.71191704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-4065401.8862996544</v>
      </c>
      <c r="L2140" s="444">
        <f t="shared" ca="1" si="142"/>
        <v>-979761854.59821665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-979761854.59821665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-4082341.0608259025</v>
      </c>
      <c r="L2141" s="444">
        <f t="shared" ca="1" si="142"/>
        <v>-983844195.6590426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-983844195.6590426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-4099350.8152460111</v>
      </c>
      <c r="L2142" s="444">
        <f t="shared" ca="1" si="142"/>
        <v>-987943546.47428858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-987943546.47428858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-4116431.4436428691</v>
      </c>
      <c r="L2143" s="444">
        <f t="shared" ca="1" si="142"/>
        <v>-992059977.91793144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-992059977.91793144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-4133583.2413247144</v>
      </c>
      <c r="L2144" s="444">
        <f t="shared" ca="1" si="142"/>
        <v>-996193561.1592561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-996193561.1592561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-4150806.5048302338</v>
      </c>
      <c r="L2145" s="444">
        <f t="shared" ca="1" si="142"/>
        <v>-1000344367.6640863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-1000344367.6640863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-4168101.5319336932</v>
      </c>
      <c r="L2146" s="444">
        <f t="shared" ca="1" si="142"/>
        <v>-1004512469.19602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-1004512469.19602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-4185468.6216500839</v>
      </c>
      <c r="L2147" s="444">
        <f t="shared" ca="1" si="142"/>
        <v>-1008697937.8176701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-1008697937.8176701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-4202908.0742402924</v>
      </c>
      <c r="L2148" s="444">
        <f t="shared" ca="1" si="142"/>
        <v>-1012900845.8919104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-1012900845.8919104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-4220420.1912162937</v>
      </c>
      <c r="L2149" s="444">
        <f t="shared" ca="1" si="142"/>
        <v>-1017121266.0831268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-1017121266.0831268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-4238005.2753463611</v>
      </c>
      <c r="L2150" s="444">
        <f t="shared" ca="1" si="142"/>
        <v>-1021359271.3584732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-1021359271.3584732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-4255663.6306603048</v>
      </c>
      <c r="L2151" s="444">
        <f t="shared" ca="1" si="142"/>
        <v>-1025614934.9891335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-1025614934.9891335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-4273395.5624547219</v>
      </c>
      <c r="L2152" s="444">
        <f t="shared" ca="1" si="142"/>
        <v>-1029888330.5515882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-1029888330.5515882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-4291201.3772982843</v>
      </c>
      <c r="L2153" s="444">
        <f t="shared" ca="1" si="142"/>
        <v>-1034179531.9288864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-1034179531.9288864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-4309081.383037026</v>
      </c>
      <c r="L2154" s="444">
        <f t="shared" ca="1" si="142"/>
        <v>-1038488613.3119234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-1038488613.3119234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-4327035.8887996804</v>
      </c>
      <c r="L2155" s="444">
        <f t="shared" ca="1" si="142"/>
        <v>-1042815649.2007231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-1042815649.2007231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-4345065.2050030129</v>
      </c>
      <c r="L2156" s="444">
        <f t="shared" ca="1" si="142"/>
        <v>-1047160714.4057261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-1047160714.4057261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-4363169.6433571922</v>
      </c>
      <c r="L2157" s="444">
        <f t="shared" ca="1" si="142"/>
        <v>-1051523884.0490832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-1051523884.0490832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-4381349.5168711804</v>
      </c>
      <c r="L2158" s="444">
        <f t="shared" ca="1" si="142"/>
        <v>-1055905233.5659544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-1055905233.5659544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-4399605.1398581434</v>
      </c>
      <c r="L2159" s="444">
        <f t="shared" ca="1" si="142"/>
        <v>-1060304838.7058126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-1060304838.7058126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-4417936.8279408859</v>
      </c>
      <c r="L2160" s="444">
        <f t="shared" ca="1" si="142"/>
        <v>-1064722775.5337535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-1064722775.5337535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-4436344.8980573062</v>
      </c>
      <c r="L2161" s="444">
        <f t="shared" ca="1" si="142"/>
        <v>-1069159120.4318109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-1069159120.4318109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-4454829.6684658788</v>
      </c>
      <c r="L2162" s="444">
        <f t="shared" ca="1" si="142"/>
        <v>-1073613950.1002767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-1073613950.1002767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-4473391.4587511532</v>
      </c>
      <c r="L2163" s="444">
        <f t="shared" ca="1" si="142"/>
        <v>-1078087341.5590279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-1078087341.5590279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-4492030.5898292828</v>
      </c>
      <c r="L2164" s="444">
        <f t="shared" ca="1" si="142"/>
        <v>-1082579372.1488571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-1082579372.1488571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-4510747.3839535713</v>
      </c>
      <c r="L2165" s="444">
        <f t="shared" ca="1" si="142"/>
        <v>-1087090119.5328107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-1087090119.5328107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-4529542.1647200445</v>
      </c>
      <c r="L2166" s="444">
        <f t="shared" ca="1" si="142"/>
        <v>-1091619661.6975307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-1091619661.6975307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-4548415.2570730448</v>
      </c>
      <c r="L2167" s="444">
        <f t="shared" ca="1" si="142"/>
        <v>-1096168076.9546037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-1096168076.9546037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-4567366.9873108482</v>
      </c>
      <c r="L2168" s="444">
        <f t="shared" ca="1" si="142"/>
        <v>-1100735443.9419146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-1100735443.9419146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-4586397.6830913108</v>
      </c>
      <c r="L2169" s="444">
        <f t="shared" ca="1" si="142"/>
        <v>-1105321841.625006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-1105321841.625006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-4605507.6734375246</v>
      </c>
      <c r="L2170" s="444">
        <f t="shared" ca="1" si="142"/>
        <v>-1109927349.2984436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-1109927349.2984436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-4624697.2887435146</v>
      </c>
      <c r="L2171" s="444">
        <f t="shared" ca="1" si="142"/>
        <v>-1114552046.5871871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-1114552046.5871871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-4643966.8607799457</v>
      </c>
      <c r="L2172" s="444">
        <f t="shared" ca="1" si="142"/>
        <v>-1119196013.4479671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-1119196013.4479671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-4663316.7226998629</v>
      </c>
      <c r="L2173" s="444">
        <f t="shared" ca="1" si="142"/>
        <v>-1123859330.1706669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-1123859330.1706669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-4682747.2090444453</v>
      </c>
      <c r="L2174" s="444">
        <f t="shared" ca="1" si="142"/>
        <v>-1128542077.3797114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-1128542077.3797114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-4702258.6557487976</v>
      </c>
      <c r="L2175" s="444">
        <f t="shared" ca="1" si="142"/>
        <v>-1133244336.0354602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-1133244336.0354602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-4721851.400147751</v>
      </c>
      <c r="L2176" s="444">
        <f t="shared" ca="1" si="142"/>
        <v>-1137966187.4356079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-1137966187.4356079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-4741525.7809816999</v>
      </c>
      <c r="L2177" s="444">
        <f t="shared" ca="1" si="142"/>
        <v>-1142707713.2165897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-1142707713.2165897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-4761282.1384024573</v>
      </c>
      <c r="L2178" s="444">
        <f t="shared" ca="1" si="142"/>
        <v>-1147468995.3549922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-1147468995.3549922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-4781120.813979134</v>
      </c>
      <c r="L2179" s="444">
        <f t="shared" ca="1" si="142"/>
        <v>-1152250116.1689713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-1152250116.1689713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-4801042.1507040467</v>
      </c>
      <c r="L2180" s="444">
        <f t="shared" ca="1" si="142"/>
        <v>-1157051158.3196754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-1157051158.3196754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-4821046.4929986475</v>
      </c>
      <c r="L2181" s="444">
        <f t="shared" ca="1" si="142"/>
        <v>-1161872204.812674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-1161872204.812674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-4841134.1867194753</v>
      </c>
      <c r="L2182" s="444">
        <f t="shared" ca="1" si="142"/>
        <v>-1166713338.9993935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-1166713338.9993935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-4861305.579164139</v>
      </c>
      <c r="L2183" s="444">
        <f t="shared" ca="1" si="142"/>
        <v>-1171574644.5785575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-1171574644.5785575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-4881561.0190773224</v>
      </c>
      <c r="L2184" s="444">
        <f t="shared" ca="1" si="142"/>
        <v>-1176456205.5976348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-1176456205.5976348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-4901900.8566568112</v>
      </c>
      <c r="L2185" s="444">
        <f t="shared" ca="1" si="142"/>
        <v>-1181358106.4542916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-1181358106.4542916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-4922325.4435595479</v>
      </c>
      <c r="L2186" s="444">
        <f t="shared" ca="1" si="142"/>
        <v>-1186280431.8978512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-1186280431.8978512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-4942835.1329077138</v>
      </c>
      <c r="L2187" s="444">
        <f t="shared" ca="1" si="142"/>
        <v>-1191223267.0307589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-1191223267.0307589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-4963430.2792948289</v>
      </c>
      <c r="L2188" s="444">
        <f t="shared" ca="1" si="142"/>
        <v>-1196186697.3100536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-1196186697.3100536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-4984111.2387918895</v>
      </c>
      <c r="L2189" s="444">
        <f t="shared" ca="1" si="142"/>
        <v>-1201170808.5488455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-1201170808.5488455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-5004878.3689535232</v>
      </c>
      <c r="L2190" s="444">
        <f t="shared" ca="1" si="142"/>
        <v>-1206175686.917799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-1206175686.917799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-5025732.0288241627</v>
      </c>
      <c r="L2191" s="444">
        <f t="shared" ca="1" si="142"/>
        <v>-1211201418.9466231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-1211201418.9466231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-5046672.578944263</v>
      </c>
      <c r="L2192" s="444">
        <f t="shared" ca="1" si="142"/>
        <v>-1216248091.5255673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-1216248091.5255673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-5067700.3813565299</v>
      </c>
      <c r="L2193" s="444">
        <f t="shared" ca="1" si="142"/>
        <v>-1221315791.9069238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-1221315791.9069238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-5088815.7996121822</v>
      </c>
      <c r="L2194" s="444">
        <f t="shared" ca="1" si="142"/>
        <v>-1226404607.7065361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-1226404607.7065361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-5110019.1987772333</v>
      </c>
      <c r="L2195" s="444">
        <f t="shared" ca="1" si="142"/>
        <v>-1231514626.9053133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-1231514626.9053133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-5131310.945438805</v>
      </c>
      <c r="L2196" s="444">
        <f t="shared" ca="1" si="142"/>
        <v>-1236645937.8507521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-1236645937.8507521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-5152691.4077114668</v>
      </c>
      <c r="L2197" s="444">
        <f t="shared" ca="1" si="142"/>
        <v>-1241798629.2584636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-1241798629.2584636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-5174160.9552435987</v>
      </c>
      <c r="L2198" s="444">
        <f t="shared" ca="1" si="142"/>
        <v>-1246972790.2137072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-1246972790.2137072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-5195719.9592237798</v>
      </c>
      <c r="L2199" s="444">
        <f t="shared" ca="1" si="142"/>
        <v>-1252168510.172931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-1252168510.172931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-5217368.7923872126</v>
      </c>
      <c r="L2200" s="444">
        <f t="shared" ca="1" si="142"/>
        <v>-1257385878.9653182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-1257385878.9653182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-5239107.8290221589</v>
      </c>
      <c r="L2201" s="444">
        <f t="shared" ca="1" si="142"/>
        <v>-1262624986.7943404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-1262624986.7943404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-5260937.4449764183</v>
      </c>
      <c r="L2202" s="444">
        <f t="shared" ca="1" si="142"/>
        <v>-1267885924.2393167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-1267885924.2393167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-5282858.0176638197</v>
      </c>
      <c r="L2203" s="444">
        <f t="shared" ca="1" si="142"/>
        <v>-1273168782.2569804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-1273168782.2569804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-5304869.9260707516</v>
      </c>
      <c r="L2204" s="444">
        <f t="shared" ca="1" si="142"/>
        <v>-1278473652.1830511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-1278473652.1830511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-5326973.550762713</v>
      </c>
      <c r="L2205" s="444">
        <f t="shared" ca="1" si="142"/>
        <v>-1283800625.7338138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-1283800625.7338138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-5349169.2738908902</v>
      </c>
      <c r="L2206" s="444">
        <f t="shared" ca="1" si="142"/>
        <v>-1289149795.0077047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-1289149795.0077047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-5371457.4791987697</v>
      </c>
      <c r="L2207" s="444">
        <f t="shared" ca="1" si="142"/>
        <v>-1294521252.4869034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-1294521252.4869034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-5393838.552028764</v>
      </c>
      <c r="L2208" s="444">
        <f t="shared" ca="1" si="142"/>
        <v>-1299915091.0389321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-1299915091.0389321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-5416312.8793288833</v>
      </c>
      <c r="L2209" s="444">
        <f t="shared" ca="1" si="142"/>
        <v>-1305331403.9182611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-1305331403.9182611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-5438880.8496594205</v>
      </c>
      <c r="L2210" s="444">
        <f t="shared" ca="1" si="142"/>
        <v>-1310770284.7679205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-1310770284.7679205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-5461542.8531996682</v>
      </c>
      <c r="L2211" s="444">
        <f t="shared" ca="1" si="142"/>
        <v>-1316231827.6211202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-1316231827.6211202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-5484299.2817546679</v>
      </c>
      <c r="L2212" s="444">
        <f t="shared" ca="1" si="142"/>
        <v>-1321716126.9028749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-1321716126.9028749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-5507150.5287619792</v>
      </c>
      <c r="L2213" s="444">
        <f t="shared" ca="1" si="142"/>
        <v>-1327223277.4316368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-1327223277.4316368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-5530096.9892984871</v>
      </c>
      <c r="L2214" s="444">
        <f t="shared" ca="1" si="142"/>
        <v>-1332753374.4209354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-1332753374.4209354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-5553139.060087231</v>
      </c>
      <c r="L2215" s="444">
        <f t="shared" ca="1" si="142"/>
        <v>-1338306513.4810226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-1338306513.4810226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-5576277.1395042604</v>
      </c>
      <c r="L2216" s="444">
        <f t="shared" ca="1" si="142"/>
        <v>-1343882790.6205268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-1343882790.6205268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-5599511.6275855284</v>
      </c>
      <c r="L2217" s="444">
        <f t="shared" ca="1" si="142"/>
        <v>-1349482302.2481122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-1349482302.2481122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-5622842.9260338005</v>
      </c>
      <c r="L2218" s="444">
        <f t="shared" ca="1" si="142"/>
        <v>-1355105145.1741459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-1355105145.1741459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-5646271.4382256083</v>
      </c>
      <c r="L2219" s="444">
        <f t="shared" ca="1" si="142"/>
        <v>-1360751416.6123714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-1360751416.6123714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-5669797.5692182146</v>
      </c>
      <c r="L2220" s="444">
        <f t="shared" ca="1" si="142"/>
        <v>-1366421214.1815896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-1366421214.1815896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-5693421.7257566229</v>
      </c>
      <c r="L2221" s="444">
        <f t="shared" ca="1" si="142"/>
        <v>-1372114635.9073462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-1372114635.9073462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-5717144.316280609</v>
      </c>
      <c r="L2222" s="444">
        <f t="shared" ca="1" si="142"/>
        <v>-1377831780.2236269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-1377831780.2236269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-5740965.7509317789</v>
      </c>
      <c r="L2223" s="444">
        <f t="shared" ca="1" si="142"/>
        <v>-1383572745.9745586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-1383572745.9745586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-5764886.4415606605</v>
      </c>
      <c r="L2224" s="444">
        <f t="shared" ca="1" si="142"/>
        <v>-1389337632.4161193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-1389337632.4161193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-5788906.8017338309</v>
      </c>
      <c r="L2225" s="444">
        <f t="shared" ca="1" si="142"/>
        <v>-1395126539.2178531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-1395126539.2178531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-5813027.2467410546</v>
      </c>
      <c r="L2226" s="444">
        <f t="shared" ca="1" si="142"/>
        <v>-1400939566.4645941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-1400939566.4645941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-5837248.1936024753</v>
      </c>
      <c r="L2227" s="444">
        <f t="shared" ca="1" si="142"/>
        <v>-1406776814.6581967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-1406776814.6581967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-5861570.0610758197</v>
      </c>
      <c r="L2228" s="444">
        <f t="shared" ca="1" si="142"/>
        <v>-1412638384.7192726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-1412638384.7192726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-5885993.2696636356</v>
      </c>
      <c r="L2229" s="444">
        <f t="shared" ca="1" si="142"/>
        <v>-1418524377.9889362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-1418524377.9889362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-5910518.2416205676</v>
      </c>
      <c r="L2230" s="444">
        <f t="shared" ca="1" si="142"/>
        <v>-1424434896.2305567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-1424434896.2305567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-5935145.4009606531</v>
      </c>
      <c r="L2231" s="444">
        <f t="shared" ca="1" si="142"/>
        <v>-1430370041.6315174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-1430370041.6315174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-5959875.1734646559</v>
      </c>
      <c r="L2232" s="444">
        <f t="shared" ca="1" si="142"/>
        <v>-1436329916.8049822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-1436329916.8049822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-5984707.9866874255</v>
      </c>
      <c r="L2233" s="444">
        <f t="shared" ca="1" si="142"/>
        <v>-1442314624.7916696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-1442314624.7916696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-6009644.2699652901</v>
      </c>
      <c r="L2234" s="444">
        <f t="shared" ca="1" si="142"/>
        <v>-1448324269.0616348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-1448324269.0616348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-6034684.4544234779</v>
      </c>
      <c r="L2235" s="444">
        <f t="shared" ca="1" si="142"/>
        <v>-1454358953.5160582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-1454358953.5160582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-6059828.9729835754</v>
      </c>
      <c r="L2236" s="444">
        <f t="shared" ca="1" si="142"/>
        <v>-1460418782.4890418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-1460418782.4890418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-6085078.260371007</v>
      </c>
      <c r="L2237" s="444">
        <f t="shared" ca="1" si="142"/>
        <v>-1466503860.7494128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-1466503860.7494128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-6110432.7531225532</v>
      </c>
      <c r="L2238" s="444">
        <f t="shared" ca="1" si="142"/>
        <v>-1472614293.5025353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-1472614293.5025353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-6135892.8895938974</v>
      </c>
      <c r="L2239" s="444">
        <f t="shared" ca="1" si="142"/>
        <v>-1478750186.3921292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-1478750186.3921292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-6161459.1099672047</v>
      </c>
      <c r="L2240" s="444">
        <f t="shared" ca="1" si="142"/>
        <v>-1484911645.5020964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-1484911645.5020964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-6187131.8562587351</v>
      </c>
      <c r="L2241" s="444">
        <f t="shared" ca="1" si="142"/>
        <v>-1491098777.358355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-1491098777.358355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-6212911.5723264795</v>
      </c>
      <c r="L2242" s="444">
        <f t="shared" ca="1" si="142"/>
        <v>-1497311688.9306815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-1497311688.9306815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-6238798.7038778393</v>
      </c>
      <c r="L2243" s="444">
        <f t="shared" ca="1" si="142"/>
        <v>-1503550487.6345594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-1503550487.6345594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-6264793.6984773306</v>
      </c>
      <c r="L2244" s="444">
        <f t="shared" ca="1" si="142"/>
        <v>-1509815281.3330367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-1509815281.3330367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-6290897.0055543194</v>
      </c>
      <c r="L2245" s="444">
        <f t="shared" ca="1" si="142"/>
        <v>-1516106178.3385911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-1516106178.3385911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-6317109.0764107965</v>
      </c>
      <c r="L2246" s="444">
        <f t="shared" ca="1" si="142"/>
        <v>-1522423287.4150019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-1522423287.4150019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-6343430.3642291743</v>
      </c>
      <c r="L2247" s="444">
        <f t="shared" ca="1" si="142"/>
        <v>-1528766717.7792311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-1528766717.7792311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-6369861.3240801292</v>
      </c>
      <c r="L2248" s="444">
        <f t="shared" ca="1" si="142"/>
        <v>-1535136579.1033113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-1535136579.1033113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-6396402.4129304634</v>
      </c>
      <c r="L2249" s="444">
        <f t="shared" ca="1" si="142"/>
        <v>-1541532981.5162418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-1541532981.5162418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-6423054.0896510072</v>
      </c>
      <c r="L2250" s="444">
        <f t="shared" ca="1" si="142"/>
        <v>-1547956035.6058929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-1547956035.6058929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-6449816.8150245538</v>
      </c>
      <c r="L2251" s="444">
        <f t="shared" ca="1" si="142"/>
        <v>-1554405852.4209175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-1554405852.4209175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-6476691.0517538227</v>
      </c>
      <c r="L2252" s="444">
        <f t="shared" ca="1" si="142"/>
        <v>-1560882543.4726713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-1560882543.4726713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-6503677.2644694634</v>
      </c>
      <c r="L2253" s="444">
        <f t="shared" ca="1" si="142"/>
        <v>-1567386220.7371407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-1567386220.7371407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-6530775.9197380859</v>
      </c>
      <c r="L2254" s="444">
        <f t="shared" ca="1" si="142"/>
        <v>-1573916996.6568787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-1573916996.6568787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-6557987.4860703275</v>
      </c>
      <c r="L2255" s="444">
        <f t="shared" ca="1" si="142"/>
        <v>-1580474984.1429491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-1580474984.1429491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-6585312.4339289544</v>
      </c>
      <c r="L2256" s="444">
        <f t="shared" ca="1" si="142"/>
        <v>-1587060296.5768781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-1587060296.5768781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-6612751.2357369922</v>
      </c>
      <c r="L2257" s="444">
        <f t="shared" ca="1" si="142"/>
        <v>-1593673047.8126152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-1593673047.8126152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-6640304.3658858966</v>
      </c>
      <c r="L2258" s="444">
        <f t="shared" ca="1" si="142"/>
        <v>-1600313352.1785011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-1600313352.1785011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-6667972.300743755</v>
      </c>
      <c r="L2259" s="444">
        <f t="shared" ca="1" si="142"/>
        <v>-1606981324.4792449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-1606981324.4792449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-6695755.5186635209</v>
      </c>
      <c r="L2260" s="444">
        <f t="shared" ca="1" si="142"/>
        <v>-1613677079.9979084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-1613677079.9979084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-6723654.4999912847</v>
      </c>
      <c r="L2261" s="444">
        <f t="shared" ca="1" si="142"/>
        <v>-1620400734.4978995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-1620400734.4978995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-6751669.7270745812</v>
      </c>
      <c r="L2262" s="444">
        <f t="shared" ca="1" si="142"/>
        <v>-1627152404.2249742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-1627152404.2249742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-6779801.6842707256</v>
      </c>
      <c r="L2263" s="444">
        <f t="shared" ca="1" si="142"/>
        <v>-1633932205.9092448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-1633932205.9092448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-6808050.8579551866</v>
      </c>
      <c r="L2264" s="444">
        <f t="shared" ca="1" si="142"/>
        <v>-1640740256.7672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-1640740256.7672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-6836417.7365299994</v>
      </c>
      <c r="L2265" s="444">
        <f t="shared" ca="1" si="142"/>
        <v>-1647576674.5037301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-1647576674.5037301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-6864902.8104322087</v>
      </c>
      <c r="L2266" s="444">
        <f t="shared" ca="1" si="142"/>
        <v>-1654441577.3141623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-1654441577.3141623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-6893506.572142343</v>
      </c>
      <c r="L2267" s="444">
        <f t="shared" ca="1" si="142"/>
        <v>-1661335083.8863046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-1661335083.8863046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-6922229.5161929354</v>
      </c>
      <c r="L2268" s="444">
        <f t="shared" ca="1" si="142"/>
        <v>-1668257313.4024975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-1668257313.4024975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-6951072.1391770728</v>
      </c>
      <c r="L2269" s="444">
        <f t="shared" ca="1" si="142"/>
        <v>-1675208385.5416746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-1675208385.5416746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-6980034.9397569774</v>
      </c>
      <c r="L2270" s="444">
        <f t="shared" ca="1" si="142"/>
        <v>-1682188420.4814315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-1682188420.4814315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-7009118.4186726315</v>
      </c>
      <c r="L2271" s="444">
        <f t="shared" ca="1" si="142"/>
        <v>-1689197538.900104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-1689197538.900104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-7038323.0787504334</v>
      </c>
      <c r="L2272" s="444">
        <f t="shared" ca="1" si="142"/>
        <v>-1696235861.9788544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-1696235861.9788544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-7067649.424911893</v>
      </c>
      <c r="L2273" s="444">
        <f t="shared" ca="1" si="142"/>
        <v>-1703303511.4037664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-1703303511.4037664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-7097097.9641823601</v>
      </c>
      <c r="L2274" s="444">
        <f t="shared" ca="1" si="142"/>
        <v>-1710400609.3679488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-1710400609.3679488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-7126669.2056997865</v>
      </c>
      <c r="L2275" s="444">
        <f t="shared" ca="1" si="142"/>
        <v>-1717527278.5736485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-1717527278.5736485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-7156363.6607235353</v>
      </c>
      <c r="L2276" s="444">
        <f t="shared" ca="1" si="142"/>
        <v>-1724683642.2343719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-1724683642.2343719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-7186181.8426432163</v>
      </c>
      <c r="L2277" s="444">
        <f t="shared" ca="1" si="142"/>
        <v>-1731869824.0770152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-1731869824.0770152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-7216124.2669875631</v>
      </c>
      <c r="L2278" s="444">
        <f t="shared" ca="1" si="142"/>
        <v>-1739085948.3440027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-1739085948.3440027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-7246191.4514333447</v>
      </c>
      <c r="L2279" s="444">
        <f t="shared" ca="1" si="142"/>
        <v>-1746332139.7954361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-1746332139.7954361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-7276383.9158143178</v>
      </c>
      <c r="L2280" s="444">
        <f t="shared" ca="1" si="142"/>
        <v>-1753608523.7112505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-1753608523.7112505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-7306702.1821302101</v>
      </c>
      <c r="L2281" s="444">
        <f t="shared" ca="1" si="142"/>
        <v>-1760915225.8933806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-1760915225.8933806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-7337146.774555753</v>
      </c>
      <c r="L2282" s="444">
        <f t="shared" ca="1" si="142"/>
        <v>-1768252372.6679363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-1768252372.6679363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-7367718.2194497343</v>
      </c>
      <c r="L2283" s="444">
        <f t="shared" ca="1" si="142"/>
        <v>-1775620090.8873861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-1775620090.8873861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-7398417.0453641098</v>
      </c>
      <c r="L2284" s="444">
        <f t="shared" ca="1" si="142"/>
        <v>-1783018507.9327502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-1783018507.9327502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-7429243.7830531253</v>
      </c>
      <c r="L2285" s="444">
        <f t="shared" ca="1" si="142"/>
        <v>-1790447751.7158034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-1790447751.7158034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-7460198.9654825144</v>
      </c>
      <c r="L2286" s="444">
        <f t="shared" ca="1" si="142"/>
        <v>-1797907950.6812859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-1797907950.6812859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-7491283.1278386908</v>
      </c>
      <c r="L2287" s="444">
        <f t="shared" ca="1" si="142"/>
        <v>-1805399233.8091245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-1805399233.8091245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-7522496.8075380186</v>
      </c>
      <c r="L2288" s="444">
        <f t="shared" ca="1" si="142"/>
        <v>-1812921730.6166625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-1812921730.6166625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-7553840.5442360938</v>
      </c>
      <c r="L2289" s="444">
        <f t="shared" ca="1" si="142"/>
        <v>-1820475571.1608987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-1820475571.1608987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-7585314.879837078</v>
      </c>
      <c r="L2290" s="444">
        <f t="shared" ca="1" si="142"/>
        <v>-1828060886.0407357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-1828060886.0407357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-7616920.3585030641</v>
      </c>
      <c r="L2291" s="444">
        <f t="shared" ca="1" si="142"/>
        <v>-1835677806.3992388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-1835677806.3992388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-7648657.5266634962</v>
      </c>
      <c r="L2292" s="444">
        <f t="shared" ca="1" si="142"/>
        <v>-1843326463.9259024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-1843326463.9259024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-7680526.9330245927</v>
      </c>
      <c r="L2293" s="444">
        <f t="shared" ca="1" si="142"/>
        <v>-1851006990.858927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-1851006990.858927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-7712529.1285788622</v>
      </c>
      <c r="L2294" s="444">
        <f t="shared" ca="1" si="142"/>
        <v>-1858719519.9875059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-1858719519.9875059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-7744664.6666146079</v>
      </c>
      <c r="L2295" s="444">
        <f t="shared" ca="1" si="142"/>
        <v>-1866464184.6541204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-1866464184.6541204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-7776934.1027255021</v>
      </c>
      <c r="L2296" s="444">
        <f t="shared" ca="1" si="142"/>
        <v>-1874241118.756846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-1874241118.756846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-7809337.9948201915</v>
      </c>
      <c r="L2297" s="444">
        <f t="shared" ca="1" si="142"/>
        <v>-1882050456.7516661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-1882050456.7516661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-7841876.9031319423</v>
      </c>
      <c r="L2298" s="444">
        <f t="shared" ca="1" si="142"/>
        <v>-1889892333.654798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-1889892333.654798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-7874551.3902283246</v>
      </c>
      <c r="L2299" s="444">
        <f t="shared" ca="1" si="142"/>
        <v>-1897766885.0450263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-1897766885.0450263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-7907362.0210209424</v>
      </c>
      <c r="L2300" s="444">
        <f t="shared" ca="1" si="142"/>
        <v>-1905674247.0660472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-1905674247.0660472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-7940309.3627751963</v>
      </c>
      <c r="L2301" s="444">
        <f t="shared" ca="1" si="142"/>
        <v>-1913614556.4288223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-1913614556.4288223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-7973393.9851200916</v>
      </c>
      <c r="L2302" s="444">
        <f t="shared" ca="1" si="142"/>
        <v>-1921587950.4139423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-1921587950.4139423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-8006616.4600580931</v>
      </c>
      <c r="L2303" s="444">
        <f t="shared" ref="L2303:L2557" ca="1" si="147">I2303-J2303+K2303</f>
        <v>-1929594566.8740005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-1929594566.8740005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-8039977.3619750021</v>
      </c>
      <c r="L2304" s="444">
        <f t="shared" ca="1" si="147"/>
        <v>-1937634544.2359755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-1937634544.2359755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-8073477.2676498974</v>
      </c>
      <c r="L2305" s="444">
        <f t="shared" ca="1" si="147"/>
        <v>-1945708021.5036254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-1945708021.5036254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-8107116.7562651057</v>
      </c>
      <c r="L2306" s="444">
        <f t="shared" ca="1" si="147"/>
        <v>-1953815138.2598906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-1953815138.2598906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-8140896.4094162108</v>
      </c>
      <c r="L2307" s="444">
        <f t="shared" ca="1" si="147"/>
        <v>-1961956034.6693068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-1961956034.6693068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-8174816.811122112</v>
      </c>
      <c r="L2308" s="444">
        <f t="shared" ca="1" si="147"/>
        <v>-1970130851.4804289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-1970130851.4804289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-8208878.5478351191</v>
      </c>
      <c r="L2309" s="444">
        <f t="shared" ca="1" si="147"/>
        <v>-1978339730.028264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-1978339730.028264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-8243082.2084511006</v>
      </c>
      <c r="L2310" s="444">
        <f t="shared" ca="1" si="147"/>
        <v>-1986582812.2367151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-1986582812.2367151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-8277428.3843196463</v>
      </c>
      <c r="L2311" s="444">
        <f t="shared" ca="1" si="147"/>
        <v>-1994860240.6210346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-1994860240.6210346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-8311917.6692543104</v>
      </c>
      <c r="L2312" s="444">
        <f t="shared" ca="1" si="147"/>
        <v>-2003172158.2902889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-2003172158.2902889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-8346550.6595428698</v>
      </c>
      <c r="L2313" s="444">
        <f t="shared" ca="1" si="147"/>
        <v>-2011518708.9498317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-2011518708.9498317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-8381327.9539576313</v>
      </c>
      <c r="L2314" s="444">
        <f t="shared" ca="1" si="147"/>
        <v>-2019900036.9037893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-2019900036.9037893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-8416250.1537657883</v>
      </c>
      <c r="L2315" s="444">
        <f t="shared" ca="1" si="147"/>
        <v>-2028316287.057555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-2028316287.057555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-8451317.8627398126</v>
      </c>
      <c r="L2316" s="444">
        <f t="shared" ca="1" si="147"/>
        <v>-2036767604.9202948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-2036767604.9202948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-8486531.6871678941</v>
      </c>
      <c r="L2317" s="444">
        <f t="shared" ca="1" si="147"/>
        <v>-2045254136.6074626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-2045254136.6074626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-8521892.2358644269</v>
      </c>
      <c r="L2318" s="444">
        <f t="shared" ca="1" si="147"/>
        <v>-2053776028.843327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-2053776028.843327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-8557400.1201805286</v>
      </c>
      <c r="L2319" s="444">
        <f t="shared" ca="1" si="147"/>
        <v>-2062333428.9635077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-2062333428.9635077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-8593055.9540146161</v>
      </c>
      <c r="L2320" s="444">
        <f t="shared" ca="1" si="147"/>
        <v>-2070926484.9175222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-2070926484.9175222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-8628860.3538230099</v>
      </c>
      <c r="L2321" s="444">
        <f t="shared" ca="1" si="147"/>
        <v>-2079555345.2713451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-2079555345.2713451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-8664813.9386306051</v>
      </c>
      <c r="L2322" s="444">
        <f t="shared" ca="1" si="147"/>
        <v>-2088220159.2099757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-2088220159.2099757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-8700917.330041565</v>
      </c>
      <c r="L2323" s="444">
        <f t="shared" ca="1" si="147"/>
        <v>-2096921076.5400174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-2096921076.5400174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-8737171.152250072</v>
      </c>
      <c r="L2324" s="444">
        <f t="shared" ca="1" si="147"/>
        <v>-2105658247.6922674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-2105658247.6922674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-8773576.0320511125</v>
      </c>
      <c r="L2325" s="444">
        <f t="shared" ca="1" si="147"/>
        <v>-2114431823.7243185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-2114431823.7243185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-8810132.5988513287</v>
      </c>
      <c r="L2326" s="444">
        <f t="shared" ca="1" si="147"/>
        <v>-2123241956.3231699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-2123241956.3231699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-8846841.4846798759</v>
      </c>
      <c r="L2327" s="444">
        <f t="shared" ca="1" si="147"/>
        <v>-2132088797.8078499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-2132088797.8078499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-8883703.3241993748</v>
      </c>
      <c r="L2328" s="444">
        <f t="shared" ca="1" si="147"/>
        <v>-2140972501.1320493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-2140972501.1320493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-8920718.7547168732</v>
      </c>
      <c r="L2329" s="444">
        <f t="shared" ca="1" si="147"/>
        <v>-2149893219.8867664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-2149893219.8867664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-8957888.4161948599</v>
      </c>
      <c r="L2330" s="444">
        <f t="shared" ca="1" si="147"/>
        <v>-2158851108.3029613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-2158851108.3029613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-8995212.9512623381</v>
      </c>
      <c r="L2331" s="444">
        <f t="shared" ca="1" si="147"/>
        <v>-2167846321.2542238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-2167846321.2542238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-9032693.0052259322</v>
      </c>
      <c r="L2332" s="444">
        <f t="shared" ca="1" si="147"/>
        <v>-2176879014.25945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-2176879014.25945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-9070329.2260810416</v>
      </c>
      <c r="L2333" s="444">
        <f t="shared" ca="1" si="147"/>
        <v>-2185949343.4855309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-2185949343.4855309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-9108122.2645230442</v>
      </c>
      <c r="L2334" s="444">
        <f t="shared" ca="1" si="147"/>
        <v>-2195057465.7500539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-2195057465.7500539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-9146072.7739585582</v>
      </c>
      <c r="L2335" s="444">
        <f t="shared" ca="1" si="147"/>
        <v>-2204203538.5240126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-2204203538.5240126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-9184181.4105167184</v>
      </c>
      <c r="L2336" s="444">
        <f t="shared" ca="1" si="147"/>
        <v>-2213387719.9345293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-2213387719.9345293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-9222448.8330605384</v>
      </c>
      <c r="L2337" s="444">
        <f t="shared" ca="1" si="147"/>
        <v>-2222610168.76759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-2222610168.76759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-9260875.7031982914</v>
      </c>
      <c r="L2338" s="444">
        <f t="shared" ca="1" si="147"/>
        <v>-2231871044.4707885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-2231871044.4707885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-9299462.6852949522</v>
      </c>
      <c r="L2339" s="444">
        <f t="shared" ca="1" si="147"/>
        <v>-2241170507.1560836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-2241170507.1560836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-9338210.446483681</v>
      </c>
      <c r="L2340" s="444">
        <f t="shared" ca="1" si="147"/>
        <v>-2250508717.6025672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-2250508717.6025672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-9377119.6566773634</v>
      </c>
      <c r="L2341" s="444">
        <f t="shared" ca="1" si="147"/>
        <v>-2259885837.2592444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-2259885837.2592444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-9416190.9885801859</v>
      </c>
      <c r="L2342" s="444">
        <f t="shared" ca="1" si="147"/>
        <v>-2269302028.2478247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-2269302028.2478247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-9455425.1176992692</v>
      </c>
      <c r="L2343" s="444">
        <f t="shared" ca="1" si="147"/>
        <v>-2278757453.3655238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-2278757453.3655238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-9494822.7223563492</v>
      </c>
      <c r="L2344" s="444">
        <f t="shared" ca="1" si="147"/>
        <v>-2288252276.0878801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-2288252276.0878801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-9534384.4836995006</v>
      </c>
      <c r="L2345" s="444">
        <f t="shared" ca="1" si="147"/>
        <v>-2297786660.5715795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-2297786660.5715795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-9574111.0857149139</v>
      </c>
      <c r="L2346" s="444">
        <f t="shared" ca="1" si="147"/>
        <v>-2307360771.6572943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-2307360771.6572943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-9614003.2152387258</v>
      </c>
      <c r="L2347" s="444">
        <f t="shared" ca="1" si="147"/>
        <v>-2316974774.8725328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-2316974774.8725328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-9654061.5619688872</v>
      </c>
      <c r="L2348" s="444">
        <f t="shared" ca="1" si="147"/>
        <v>-2326628836.4345016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-2326628836.4345016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-9694286.8184770904</v>
      </c>
      <c r="L2349" s="444">
        <f t="shared" ca="1" si="147"/>
        <v>-2336323123.2529788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-2336323123.2529788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-9734679.6802207455</v>
      </c>
      <c r="L2350" s="444">
        <f t="shared" ca="1" si="147"/>
        <v>-2346057802.9331994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-2346057802.9331994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-9775240.8455549981</v>
      </c>
      <c r="L2351" s="444">
        <f t="shared" ca="1" si="147"/>
        <v>-2355833043.7787542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-2355833043.7787542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-9815971.0157448091</v>
      </c>
      <c r="L2352" s="444">
        <f t="shared" ca="1" si="147"/>
        <v>-2365649014.7944989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-2365649014.7944989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-9856870.8949770778</v>
      </c>
      <c r="L2353" s="444">
        <f t="shared" ca="1" si="147"/>
        <v>-2375505885.689476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-2375505885.689476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-9897941.1903728172</v>
      </c>
      <c r="L2354" s="444">
        <f t="shared" ca="1" si="147"/>
        <v>-2385403826.879849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-2385403826.879849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-9939182.6119993702</v>
      </c>
      <c r="L2355" s="444">
        <f t="shared" ca="1" si="147"/>
        <v>-2395343009.4918485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-2395343009.4918485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-9980595.8728827015</v>
      </c>
      <c r="L2356" s="444">
        <f t="shared" ca="1" si="147"/>
        <v>-2405323605.3647313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-2405323605.3647313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-10022181.689019714</v>
      </c>
      <c r="L2357" s="444">
        <f t="shared" ca="1" si="147"/>
        <v>-2415345787.053751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-2415345787.053751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-10063940.779390629</v>
      </c>
      <c r="L2358" s="444">
        <f t="shared" ca="1" si="147"/>
        <v>-2425409727.8331418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-2425409727.8331418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-10105873.865971424</v>
      </c>
      <c r="L2359" s="444">
        <f t="shared" ca="1" si="147"/>
        <v>-2435515601.6991134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-2435515601.6991134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-10147981.673746306</v>
      </c>
      <c r="L2360" s="444">
        <f t="shared" ca="1" si="147"/>
        <v>-2445663583.3728595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-2445663583.3728595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-10190264.930720247</v>
      </c>
      <c r="L2361" s="444">
        <f t="shared" ca="1" si="147"/>
        <v>-2455853848.3035798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-2455853848.3035798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-10232724.367931582</v>
      </c>
      <c r="L2362" s="444">
        <f t="shared" ca="1" si="147"/>
        <v>-2466086572.6715112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-2466086572.6715112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-10275360.71946463</v>
      </c>
      <c r="L2363" s="444">
        <f t="shared" ca="1" si="147"/>
        <v>-2476361933.390976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-2476361933.390976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-10318174.722462399</v>
      </c>
      <c r="L2364" s="444">
        <f t="shared" ca="1" si="147"/>
        <v>-2486680108.1134381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-2486680108.1134381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-10361167.117139325</v>
      </c>
      <c r="L2365" s="444">
        <f t="shared" ca="1" si="147"/>
        <v>-2497041275.2305775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-2497041275.2305775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-10404338.646794073</v>
      </c>
      <c r="L2366" s="444">
        <f t="shared" ca="1" si="147"/>
        <v>-2507445613.8773713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-2507445613.8773713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-10447690.05782238</v>
      </c>
      <c r="L2367" s="444">
        <f t="shared" ca="1" si="147"/>
        <v>-2517893303.9351935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-2517893303.9351935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-10491222.099729974</v>
      </c>
      <c r="L2368" s="444">
        <f t="shared" ca="1" si="147"/>
        <v>-2528384526.0349236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-2528384526.0349236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-10534935.525145514</v>
      </c>
      <c r="L2369" s="444">
        <f t="shared" ca="1" si="147"/>
        <v>-2538919461.5600691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-2538919461.5600691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-10578831.089833621</v>
      </c>
      <c r="L2370" s="444">
        <f t="shared" ca="1" si="147"/>
        <v>-2549498292.6499028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-2549498292.6499028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-10622909.552707929</v>
      </c>
      <c r="L2371" s="444">
        <f t="shared" ca="1" si="147"/>
        <v>-2560121202.202611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-2560121202.202611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-10667171.675844213</v>
      </c>
      <c r="L2372" s="444">
        <f t="shared" ca="1" si="147"/>
        <v>-2570788373.8784552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-2570788373.8784552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-10711618.224493563</v>
      </c>
      <c r="L2373" s="444">
        <f t="shared" ca="1" si="147"/>
        <v>-2581499992.1029487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-2581499992.1029487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-10756249.967095619</v>
      </c>
      <c r="L2374" s="444">
        <f t="shared" ca="1" si="147"/>
        <v>-2592256242.0700445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-2592256242.0700445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-10801067.675291851</v>
      </c>
      <c r="L2375" s="444">
        <f t="shared" ca="1" si="147"/>
        <v>-2603057309.7453365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-2603057309.7453365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-10846072.123938901</v>
      </c>
      <c r="L2376" s="444">
        <f t="shared" ca="1" si="147"/>
        <v>-2613903381.8692756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-2613903381.8692756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-10891264.091121981</v>
      </c>
      <c r="L2377" s="444">
        <f t="shared" ca="1" si="147"/>
        <v>-2624794645.9603977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-2624794645.9603977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-10936644.358168324</v>
      </c>
      <c r="L2378" s="444">
        <f t="shared" ca="1" si="147"/>
        <v>-2635731290.3185658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-2635731290.3185658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-10982213.70966069</v>
      </c>
      <c r="L2379" s="444">
        <f t="shared" ca="1" si="147"/>
        <v>-2646713504.0282264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-2646713504.0282264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-11027972.933450943</v>
      </c>
      <c r="L2380" s="444">
        <f t="shared" ca="1" si="147"/>
        <v>-2657741476.9616776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-2657741476.9616776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-11073922.820673656</v>
      </c>
      <c r="L2381" s="444">
        <f t="shared" ca="1" si="147"/>
        <v>-2668815399.782351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-2668815399.782351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-11120064.165759796</v>
      </c>
      <c r="L2382" s="444">
        <f t="shared" ca="1" si="147"/>
        <v>-2679935463.9481106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-2679935463.9481106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-11166397.766450461</v>
      </c>
      <c r="L2383" s="444">
        <f t="shared" ca="1" si="147"/>
        <v>-2691101861.714561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-2691101861.714561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-11212924.42381067</v>
      </c>
      <c r="L2384" s="444">
        <f t="shared" ca="1" si="147"/>
        <v>-2702314786.1383715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-2702314786.1383715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-11259644.942243215</v>
      </c>
      <c r="L2385" s="444">
        <f t="shared" ca="1" si="147"/>
        <v>-2713574431.0806146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-2713574431.0806146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-11306560.129502561</v>
      </c>
      <c r="L2386" s="444">
        <f t="shared" ca="1" si="147"/>
        <v>-2724880991.2101173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-2724880991.2101173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-11353670.796708822</v>
      </c>
      <c r="L2387" s="444">
        <f t="shared" ca="1" si="147"/>
        <v>-2736234662.0068264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-2736234662.0068264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-11400977.758361777</v>
      </c>
      <c r="L2388" s="444">
        <f t="shared" ca="1" si="147"/>
        <v>-2747635639.7651882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-2747635639.7651882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-11448481.832354952</v>
      </c>
      <c r="L2389" s="444">
        <f t="shared" ca="1" si="147"/>
        <v>-2759084121.5975432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-2759084121.5975432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-11496183.839989763</v>
      </c>
      <c r="L2390" s="444">
        <f t="shared" ca="1" si="147"/>
        <v>-2770580305.4375329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-2770580305.4375329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-11544084.605989721</v>
      </c>
      <c r="L2391" s="444">
        <f t="shared" ca="1" si="147"/>
        <v>-2782124390.0435228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-2782124390.0435228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-11592184.958514679</v>
      </c>
      <c r="L2392" s="444">
        <f t="shared" ca="1" si="147"/>
        <v>-2793716575.0020375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-2793716575.0020375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-11640485.729175156</v>
      </c>
      <c r="L2393" s="444">
        <f t="shared" ca="1" si="147"/>
        <v>-2805357060.7312126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-2805357060.7312126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-11688987.753046719</v>
      </c>
      <c r="L2394" s="444">
        <f t="shared" ca="1" si="147"/>
        <v>-2817046048.4842591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-2817046048.4842591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-11737691.868684413</v>
      </c>
      <c r="L2395" s="444">
        <f t="shared" ca="1" si="147"/>
        <v>-2828783740.3529434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-2828783740.3529434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-11786598.918137264</v>
      </c>
      <c r="L2396" s="444">
        <f t="shared" ca="1" si="147"/>
        <v>-2840570339.2710805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-2840570339.2710805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-11835709.746962836</v>
      </c>
      <c r="L2397" s="444">
        <f t="shared" ca="1" si="147"/>
        <v>-2852406049.0180435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-2852406049.0180435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-11885025.204241848</v>
      </c>
      <c r="L2398" s="444">
        <f t="shared" ca="1" si="147"/>
        <v>-2864291074.2222853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-2864291074.2222853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-11934546.142592855</v>
      </c>
      <c r="L2399" s="444">
        <f t="shared" ca="1" si="147"/>
        <v>-2876225620.3648782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-2876225620.3648782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-11984273.418186992</v>
      </c>
      <c r="L2400" s="444">
        <f t="shared" ca="1" si="147"/>
        <v>-2888209893.7830653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-2888209893.7830653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-12034207.890762772</v>
      </c>
      <c r="L2401" s="444">
        <f t="shared" ca="1" si="147"/>
        <v>-2900244101.6738281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-2900244101.6738281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-12084350.42364095</v>
      </c>
      <c r="L2402" s="444">
        <f t="shared" ca="1" si="147"/>
        <v>-2912328452.0974689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-2912328452.0974689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-12134701.883739453</v>
      </c>
      <c r="L2403" s="444">
        <f t="shared" ca="1" si="147"/>
        <v>-2924463153.9812083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-2924463153.9812083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-12185263.141588368</v>
      </c>
      <c r="L2404" s="444">
        <f t="shared" ca="1" si="147"/>
        <v>-2936648417.1227965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-2936648417.1227965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-12236035.071344985</v>
      </c>
      <c r="L2405" s="444">
        <f t="shared" ca="1" si="147"/>
        <v>-2948884452.1941414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-2948884452.1941414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-12287018.550808921</v>
      </c>
      <c r="L2406" s="444">
        <f t="shared" ca="1" si="147"/>
        <v>-2961171470.7449503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-2961171470.7449503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-12338214.461437292</v>
      </c>
      <c r="L2407" s="444">
        <f t="shared" ca="1" si="147"/>
        <v>-2973509685.2063875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-2973509685.2063875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-12389623.688359948</v>
      </c>
      <c r="L2408" s="444">
        <f t="shared" ca="1" si="147"/>
        <v>-2985899308.8947473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-2985899308.8947473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-12441247.120394779</v>
      </c>
      <c r="L2409" s="444">
        <f t="shared" ca="1" si="147"/>
        <v>-2998340556.015142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-2998340556.015142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-12493085.650063092</v>
      </c>
      <c r="L2410" s="444">
        <f t="shared" ca="1" si="147"/>
        <v>-3010833641.665205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-3010833641.665205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-12545140.173605021</v>
      </c>
      <c r="L2411" s="444">
        <f t="shared" ca="1" si="147"/>
        <v>-3023378781.83881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-3023378781.83881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-12597411.590995042</v>
      </c>
      <c r="L2412" s="444">
        <f t="shared" ca="1" si="147"/>
        <v>-3035976193.4298048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-3035976193.4298048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-12649900.80595752</v>
      </c>
      <c r="L2413" s="444">
        <f t="shared" ca="1" si="147"/>
        <v>-3048626094.2357621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-3048626094.2357621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-12702608.725982342</v>
      </c>
      <c r="L2414" s="444">
        <f t="shared" ca="1" si="147"/>
        <v>-3061328702.9617443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-3061328702.9617443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-12755536.262340602</v>
      </c>
      <c r="L2415" s="444">
        <f t="shared" ca="1" si="147"/>
        <v>-3074084239.2240849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-3074084239.2240849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-12808684.330100354</v>
      </c>
      <c r="L2416" s="444">
        <f t="shared" ca="1" si="147"/>
        <v>-3086892923.5541854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-3086892923.5541854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-12862053.848142439</v>
      </c>
      <c r="L2417" s="444">
        <f t="shared" ca="1" si="147"/>
        <v>-3099754977.402328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-3099754977.402328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-12915645.739176366</v>
      </c>
      <c r="L2418" s="444">
        <f t="shared" ca="1" si="147"/>
        <v>-3112670623.1415043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-3112670623.1415043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-12969460.929756267</v>
      </c>
      <c r="L2419" s="444">
        <f t="shared" ca="1" si="147"/>
        <v>-3125640084.0712605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-3125640084.0712605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-13023500.350296918</v>
      </c>
      <c r="L2420" s="444">
        <f t="shared" ca="1" si="147"/>
        <v>-3138663584.4215574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-3138663584.4215574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-13077764.935089823</v>
      </c>
      <c r="L2421" s="444">
        <f t="shared" ca="1" si="147"/>
        <v>-3151741349.356647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-3151741349.356647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-13132255.622319363</v>
      </c>
      <c r="L2422" s="444">
        <f t="shared" ca="1" si="147"/>
        <v>-3164873604.9789662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-3164873604.9789662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-13186973.354079027</v>
      </c>
      <c r="L2423" s="444">
        <f t="shared" ca="1" si="147"/>
        <v>-3178060578.3330455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-3178060578.3330455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-13241919.076387689</v>
      </c>
      <c r="L2424" s="444">
        <f t="shared" ca="1" si="147"/>
        <v>-3191302497.4094334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-3191302497.4094334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-13297093.739205971</v>
      </c>
      <c r="L2425" s="444">
        <f t="shared" ca="1" si="147"/>
        <v>-3204599591.1486392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-3204599591.1486392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-13352498.296452664</v>
      </c>
      <c r="L2426" s="444">
        <f t="shared" ca="1" si="147"/>
        <v>-3217952089.4450917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-3217952089.4450917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-13408133.706021216</v>
      </c>
      <c r="L2427" s="444">
        <f t="shared" ca="1" si="147"/>
        <v>-3231360223.151113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-3231360223.151113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-13464000.929796305</v>
      </c>
      <c r="L2428" s="444">
        <f t="shared" ca="1" si="147"/>
        <v>-3244824224.0809093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-3244824224.0809093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-13520100.933670456</v>
      </c>
      <c r="L2429" s="444">
        <f t="shared" ca="1" si="147"/>
        <v>-3258344325.0145798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-3258344325.0145798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-13576434.687560748</v>
      </c>
      <c r="L2430" s="444">
        <f t="shared" ca="1" si="147"/>
        <v>-3271920759.7021403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-3271920759.7021403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-13633003.165425584</v>
      </c>
      <c r="L2431" s="444">
        <f t="shared" ca="1" si="147"/>
        <v>-3285553762.8675661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-3285553762.8675661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-13689807.345281525</v>
      </c>
      <c r="L2432" s="444">
        <f t="shared" ca="1" si="147"/>
        <v>-3299243570.2128477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-3299243570.2128477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-13746848.209220199</v>
      </c>
      <c r="L2433" s="444">
        <f t="shared" ca="1" si="147"/>
        <v>-3312990418.4220681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-3312990418.4220681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-13804126.743425284</v>
      </c>
      <c r="L2434" s="444">
        <f t="shared" ca="1" si="147"/>
        <v>-3326794545.1654935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-3326794545.1654935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-13861643.938189557</v>
      </c>
      <c r="L2435" s="444">
        <f t="shared" ca="1" si="147"/>
        <v>-3340656189.103683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-3340656189.103683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-13919400.787932012</v>
      </c>
      <c r="L2436" s="444">
        <f t="shared" ca="1" si="147"/>
        <v>-3354575589.8916149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-3354575589.8916149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-13977398.291215062</v>
      </c>
      <c r="L2437" s="444">
        <f t="shared" ca="1" si="147"/>
        <v>-3368552988.1828299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-3368552988.1828299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-14035637.450761793</v>
      </c>
      <c r="L2438" s="444">
        <f t="shared" ca="1" si="147"/>
        <v>-3382588625.6335917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-3382588625.6335917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-14094119.273473298</v>
      </c>
      <c r="L2439" s="444">
        <f t="shared" ca="1" si="147"/>
        <v>-3396682744.9070649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-3396682744.9070649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-14152844.770446103</v>
      </c>
      <c r="L2440" s="444">
        <f t="shared" ca="1" si="147"/>
        <v>-3410835589.6775112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-3410835589.6775112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-14211814.956989629</v>
      </c>
      <c r="L2441" s="444">
        <f t="shared" ca="1" si="147"/>
        <v>-3425047404.634501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-3425047404.634501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-14271030.852643756</v>
      </c>
      <c r="L2442" s="444">
        <f t="shared" ca="1" si="147"/>
        <v>-3439318435.4871449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-3439318435.4871449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-14330493.481196437</v>
      </c>
      <c r="L2443" s="444">
        <f t="shared" ca="1" si="147"/>
        <v>-3453648928.9683414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-3453648928.9683414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-14390203.870701423</v>
      </c>
      <c r="L2444" s="444">
        <f t="shared" ca="1" si="147"/>
        <v>-3468039132.8390427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-3468039132.8390427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-14450163.053496011</v>
      </c>
      <c r="L2445" s="444">
        <f t="shared" ca="1" si="147"/>
        <v>-3482489295.8925385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-3482489295.8925385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-14510372.066218911</v>
      </c>
      <c r="L2446" s="444">
        <f t="shared" ca="1" si="147"/>
        <v>-3496999667.9587574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-3496999667.9587574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-14570831.949828155</v>
      </c>
      <c r="L2447" s="444">
        <f t="shared" ca="1" si="147"/>
        <v>-3511570499.9085855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-3511570499.9085855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-14631543.749619106</v>
      </c>
      <c r="L2448" s="444">
        <f t="shared" ca="1" si="147"/>
        <v>-3526202043.6582046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-3526202043.6582046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-14692508.515242519</v>
      </c>
      <c r="L2449" s="444">
        <f t="shared" ca="1" si="147"/>
        <v>-3540894552.1734471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-3540894552.1734471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-14753727.300722696</v>
      </c>
      <c r="L2450" s="444">
        <f t="shared" ca="1" si="147"/>
        <v>-3555648279.4741697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-3555648279.4741697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-14815201.164475705</v>
      </c>
      <c r="L2451" s="444">
        <f t="shared" ca="1" si="147"/>
        <v>-3570463480.6386456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-3570463480.6386456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-14876931.169327687</v>
      </c>
      <c r="L2452" s="444">
        <f t="shared" ca="1" si="147"/>
        <v>-3585340411.8079734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-3585340411.8079734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-14938918.382533222</v>
      </c>
      <c r="L2453" s="444">
        <f t="shared" ca="1" si="147"/>
        <v>-3600279330.1905065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-3600279330.1905065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-15001163.875793776</v>
      </c>
      <c r="L2454" s="444">
        <f t="shared" ca="1" si="147"/>
        <v>-3615280494.0663004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-3615280494.0663004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-15063668.725276252</v>
      </c>
      <c r="L2455" s="444">
        <f t="shared" ca="1" si="147"/>
        <v>-3630344162.7915769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-3630344162.7915769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-15126434.011631571</v>
      </c>
      <c r="L2456" s="444">
        <f t="shared" ca="1" si="147"/>
        <v>-3645470596.8032084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-3645470596.8032084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-15189460.820013369</v>
      </c>
      <c r="L2457" s="444">
        <f t="shared" ca="1" si="147"/>
        <v>-3660660057.6232219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-3660660057.6232219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-15252750.240096757</v>
      </c>
      <c r="L2458" s="444">
        <f t="shared" ca="1" si="147"/>
        <v>-3675912807.8633184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-3675912807.8633184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-15316303.366097162</v>
      </c>
      <c r="L2459" s="444">
        <f t="shared" ca="1" si="147"/>
        <v>-3691229111.2294154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-3691229111.2294154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-15380121.296789231</v>
      </c>
      <c r="L2460" s="444">
        <f t="shared" ca="1" si="147"/>
        <v>-3706609232.5262046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-3706609232.5262046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-15444205.135525852</v>
      </c>
      <c r="L2461" s="444">
        <f t="shared" ca="1" si="147"/>
        <v>-3722053437.6617303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-3722053437.6617303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-15508555.990257209</v>
      </c>
      <c r="L2462" s="444">
        <f t="shared" ca="1" si="147"/>
        <v>-3737561993.6519876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-3737561993.6519876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-15573174.973549947</v>
      </c>
      <c r="L2463" s="444">
        <f t="shared" ca="1" si="147"/>
        <v>-3753135168.6255374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-3753135168.6255374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-15638063.202606404</v>
      </c>
      <c r="L2464" s="444">
        <f t="shared" ca="1" si="147"/>
        <v>-3768773231.8281436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-3768773231.8281436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-15703221.799283931</v>
      </c>
      <c r="L2465" s="444">
        <f t="shared" ca="1" si="147"/>
        <v>-3784476453.6274276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-3784476453.6274276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-15768651.890114281</v>
      </c>
      <c r="L2466" s="444">
        <f t="shared" ca="1" si="147"/>
        <v>-3800245105.5175419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-3800245105.5175419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-15834354.606323091</v>
      </c>
      <c r="L2467" s="444">
        <f t="shared" ca="1" si="147"/>
        <v>-3816079460.1238651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-3816079460.1238651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-15900331.083849438</v>
      </c>
      <c r="L2468" s="444">
        <f t="shared" ca="1" si="147"/>
        <v>-3831979791.2077146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-3831979791.2077146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-15966582.463365477</v>
      </c>
      <c r="L2469" s="444">
        <f t="shared" ca="1" si="147"/>
        <v>-3847946373.6710801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-3847946373.6710801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-16033109.890296167</v>
      </c>
      <c r="L2470" s="444">
        <f t="shared" ca="1" si="147"/>
        <v>-3863979483.5613761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-3863979483.5613761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-16099914.514839066</v>
      </c>
      <c r="L2471" s="444">
        <f t="shared" ca="1" si="147"/>
        <v>-3880079398.0762153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-3880079398.0762153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-16166997.491984231</v>
      </c>
      <c r="L2472" s="444">
        <f t="shared" ca="1" si="147"/>
        <v>-3896246395.5681996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-3896246395.5681996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-16234359.981534164</v>
      </c>
      <c r="L2473" s="444">
        <f t="shared" ca="1" si="147"/>
        <v>-3912480755.5497336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-3912480755.5497336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-16302003.14812389</v>
      </c>
      <c r="L2474" s="444">
        <f t="shared" ca="1" si="147"/>
        <v>-3928782758.6978574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-3928782758.6978574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-16369928.161241071</v>
      </c>
      <c r="L2475" s="444">
        <f t="shared" ca="1" si="147"/>
        <v>-3945152686.8590984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-3945152686.8590984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-16438136.195246244</v>
      </c>
      <c r="L2476" s="444">
        <f t="shared" ca="1" si="147"/>
        <v>-3961590823.0543447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-3961590823.0543447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-16506628.429393103</v>
      </c>
      <c r="L2477" s="444">
        <f t="shared" ca="1" si="147"/>
        <v>-3978097451.4837379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-3978097451.4837379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-16575406.04784891</v>
      </c>
      <c r="L2478" s="444">
        <f t="shared" ca="1" si="147"/>
        <v>-3994672857.5315866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-3994672857.5315866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-16644470.239714945</v>
      </c>
      <c r="L2479" s="444">
        <f t="shared" ca="1" si="147"/>
        <v>-4011317327.7713017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-4011317327.7713017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-16713822.19904709</v>
      </c>
      <c r="L2480" s="444">
        <f t="shared" ca="1" si="147"/>
        <v>-4028031149.9703488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-4028031149.9703488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-16783463.124876454</v>
      </c>
      <c r="L2481" s="444">
        <f t="shared" ca="1" si="147"/>
        <v>-4044814613.0952253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-4044814613.0952253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-16853394.221230105</v>
      </c>
      <c r="L2482" s="444">
        <f t="shared" ca="1" si="147"/>
        <v>-4061668007.3164554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-4061668007.3164554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-16923616.697151899</v>
      </c>
      <c r="L2483" s="444">
        <f t="shared" ca="1" si="147"/>
        <v>-4078591624.013607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-4078591624.013607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-16994131.766723361</v>
      </c>
      <c r="L2484" s="444">
        <f t="shared" ca="1" si="147"/>
        <v>-4095585755.7803302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-4095585755.7803302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-17064940.64908471</v>
      </c>
      <c r="L2485" s="444">
        <f t="shared" ca="1" si="147"/>
        <v>-4112650696.4294147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-4112650696.4294147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-17136044.568455897</v>
      </c>
      <c r="L2486" s="444">
        <f t="shared" ca="1" si="147"/>
        <v>-4129786740.9978704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-4129786740.9978704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-17207444.754157793</v>
      </c>
      <c r="L2487" s="444">
        <f t="shared" ca="1" si="147"/>
        <v>-4146994185.7520285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-4146994185.7520285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-17279142.44063345</v>
      </c>
      <c r="L2488" s="444">
        <f t="shared" ca="1" si="147"/>
        <v>-4164273328.1926618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-4164273328.1926618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-17351138.867469423</v>
      </c>
      <c r="L2489" s="444">
        <f t="shared" ca="1" si="147"/>
        <v>-4181624467.0601311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-4181624467.0601311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-17423435.279417213</v>
      </c>
      <c r="L2490" s="444">
        <f t="shared" ca="1" si="147"/>
        <v>-4199047902.3395481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-4199047902.3395481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-17496032.926414784</v>
      </c>
      <c r="L2491" s="444">
        <f t="shared" ca="1" si="147"/>
        <v>-4216543935.2659631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-4216543935.2659631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-17568933.063608181</v>
      </c>
      <c r="L2492" s="444">
        <f t="shared" ca="1" si="147"/>
        <v>-4234112868.3295712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-4234112868.3295712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-17642136.951373216</v>
      </c>
      <c r="L2493" s="444">
        <f t="shared" ca="1" si="147"/>
        <v>-4251755005.2809443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-4251755005.2809443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-17715645.855337266</v>
      </c>
      <c r="L2494" s="444">
        <f t="shared" ca="1" si="147"/>
        <v>-4269470651.1362815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-4269470651.1362815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-17789461.046401173</v>
      </c>
      <c r="L2495" s="444">
        <f t="shared" ca="1" si="147"/>
        <v>-4287260112.1826825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-4287260112.1826825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-17863583.800761178</v>
      </c>
      <c r="L2496" s="444">
        <f t="shared" ca="1" si="147"/>
        <v>-4305123695.9834433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-4305123695.9834433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-17938015.399931014</v>
      </c>
      <c r="L2497" s="444">
        <f t="shared" ca="1" si="147"/>
        <v>-4323061711.3833742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-4323061711.3833742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-18012757.13076406</v>
      </c>
      <c r="L2498" s="444">
        <f t="shared" ca="1" si="147"/>
        <v>-4341074468.5141382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-4341074468.5141382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-18087810.285475574</v>
      </c>
      <c r="L2499" s="444">
        <f t="shared" ca="1" si="147"/>
        <v>-4359162278.799614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-4359162278.799614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-18163176.16166506</v>
      </c>
      <c r="L2500" s="444">
        <f t="shared" ca="1" si="147"/>
        <v>-4377325454.9612789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-4377325454.9612789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-18238856.062338661</v>
      </c>
      <c r="L2501" s="444">
        <f t="shared" ca="1" si="147"/>
        <v>-4395564311.0236177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-4395564311.0236177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-18314851.295931742</v>
      </c>
      <c r="L2502" s="444">
        <f t="shared" ca="1" si="147"/>
        <v>-4413879162.3195496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-4413879162.3195496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-18391163.176331457</v>
      </c>
      <c r="L2503" s="444">
        <f t="shared" ca="1" si="147"/>
        <v>-4432270325.4958811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-4432270325.4958811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-18467793.022899505</v>
      </c>
      <c r="L2504" s="444">
        <f t="shared" ca="1" si="147"/>
        <v>-4450738118.5187807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-4450738118.5187807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-18544742.16049492</v>
      </c>
      <c r="L2505" s="444">
        <f t="shared" ca="1" si="147"/>
        <v>-4469282860.6792755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-4469282860.6792755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-18622011.91949698</v>
      </c>
      <c r="L2506" s="444">
        <f t="shared" ca="1" si="147"/>
        <v>-4487904872.598772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-4487904872.598772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-18699603.635828216</v>
      </c>
      <c r="L2507" s="444">
        <f t="shared" ca="1" si="147"/>
        <v>-4506604476.2346001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-4506604476.2346001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-18777518.6509775</v>
      </c>
      <c r="L2508" s="444">
        <f t="shared" ca="1" si="147"/>
        <v>-4525381994.8855772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-4525381994.8855772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-18855758.312023237</v>
      </c>
      <c r="L2509" s="444">
        <f t="shared" ca="1" si="147"/>
        <v>-4544237753.1976004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-4544237753.1976004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-18934323.971656669</v>
      </c>
      <c r="L2510" s="444">
        <f t="shared" ca="1" si="147"/>
        <v>-4563172077.1692572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-4563172077.1692572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-19013216.988205239</v>
      </c>
      <c r="L2511" s="444">
        <f t="shared" ca="1" si="147"/>
        <v>-4582185294.1574621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-4582185294.1574621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-19092438.725656092</v>
      </c>
      <c r="L2512" s="444">
        <f t="shared" ca="1" si="147"/>
        <v>-4601277732.8831186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-4601277732.8831186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-19171990.55367966</v>
      </c>
      <c r="L2513" s="444">
        <f t="shared" ca="1" si="147"/>
        <v>-4620449723.4367981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-4620449723.4367981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-19251873.847653326</v>
      </c>
      <c r="L2514" s="444">
        <f t="shared" ca="1" si="147"/>
        <v>-4639701597.2844515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-4639701597.2844515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-19332089.988685213</v>
      </c>
      <c r="L2515" s="444">
        <f t="shared" ca="1" si="147"/>
        <v>-4659033687.2731371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-4659033687.2731371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-19412640.363638069</v>
      </c>
      <c r="L2516" s="444">
        <f t="shared" ca="1" si="147"/>
        <v>-4678446327.636775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-4678446327.636775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-19493526.365153231</v>
      </c>
      <c r="L2517" s="444">
        <f t="shared" ca="1" si="147"/>
        <v>-4697939854.0019283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-4697939854.0019283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-19574749.391674701</v>
      </c>
      <c r="L2518" s="444">
        <f t="shared" ca="1" si="147"/>
        <v>-4717514603.3936033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-4717514603.3936033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-19656310.847473346</v>
      </c>
      <c r="L2519" s="444">
        <f t="shared" ca="1" si="147"/>
        <v>-4737170914.2410765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-4737170914.2410765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-19738212.142671153</v>
      </c>
      <c r="L2520" s="444">
        <f t="shared" ca="1" si="147"/>
        <v>-4756909126.3837481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-4756909126.3837481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-19820454.693265617</v>
      </c>
      <c r="L2521" s="444">
        <f t="shared" ca="1" si="147"/>
        <v>-4776729581.077014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-4776729581.077014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-19903039.921154223</v>
      </c>
      <c r="L2522" s="444">
        <f t="shared" ca="1" si="147"/>
        <v>-4796632620.998168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-4796632620.998168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-19985969.254159033</v>
      </c>
      <c r="L2523" s="444">
        <f t="shared" ca="1" si="147"/>
        <v>-4816618590.252327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-4816618590.252327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-20069244.126051363</v>
      </c>
      <c r="L2524" s="444">
        <f t="shared" ca="1" si="147"/>
        <v>-4836687834.3783779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-4836687834.3783779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-20152865.976576574</v>
      </c>
      <c r="L2525" s="444">
        <f t="shared" ca="1" si="147"/>
        <v>-4856840700.3549547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-4856840700.3549547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-20236836.251478978</v>
      </c>
      <c r="L2526" s="444">
        <f t="shared" ca="1" si="147"/>
        <v>-4877077536.6064339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-4877077536.6064339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-20321156.402526807</v>
      </c>
      <c r="L2527" s="444">
        <f t="shared" ca="1" si="147"/>
        <v>-4897398693.0089607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-4897398693.0089607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-20405827.887537338</v>
      </c>
      <c r="L2528" s="444">
        <f t="shared" ca="1" si="147"/>
        <v>-4917804520.8964977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-4917804520.8964977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-20490852.170402072</v>
      </c>
      <c r="L2529" s="444">
        <f t="shared" ca="1" si="147"/>
        <v>-4938295373.0669003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-4938295373.0669003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-20576230.721112084</v>
      </c>
      <c r="L2530" s="444">
        <f t="shared" ca="1" si="147"/>
        <v>-4958871603.7880125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-4958871603.7880125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-20661965.015783384</v>
      </c>
      <c r="L2531" s="444">
        <f t="shared" ca="1" si="147"/>
        <v>-4979533568.8037958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-4979533568.8037958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-20748056.536682483</v>
      </c>
      <c r="L2532" s="444">
        <f t="shared" ca="1" si="147"/>
        <v>-5000281625.3404779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-5000281625.3404779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-20834506.77225199</v>
      </c>
      <c r="L2533" s="444">
        <f t="shared" ca="1" si="147"/>
        <v>-5021116132.11273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-5021116132.11273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-20921317.217136376</v>
      </c>
      <c r="L2534" s="444">
        <f t="shared" ca="1" si="147"/>
        <v>-5042037449.3298664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-5042037449.3298664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-21008489.372207776</v>
      </c>
      <c r="L2535" s="444">
        <f t="shared" ca="1" si="147"/>
        <v>-5063045938.7020741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-5063045938.7020741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-21096024.744591974</v>
      </c>
      <c r="L2536" s="444">
        <f t="shared" ca="1" si="147"/>
        <v>-5084141963.4466658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-5084141963.4466658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-21183924.847694442</v>
      </c>
      <c r="L2537" s="444">
        <f t="shared" ca="1" si="147"/>
        <v>-5105325888.2943602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-5105325888.2943602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-21272191.201226499</v>
      </c>
      <c r="L2538" s="444">
        <f t="shared" ca="1" si="147"/>
        <v>-5126598079.4955864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-5126598079.4955864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-21360825.331231609</v>
      </c>
      <c r="L2539" s="444">
        <f t="shared" ca="1" si="147"/>
        <v>-5147958904.8268185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-5147958904.8268185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-21449828.770111743</v>
      </c>
      <c r="L2540" s="444">
        <f t="shared" ca="1" si="147"/>
        <v>-5169408733.5969305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-5169408733.5969305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-21539203.056653876</v>
      </c>
      <c r="L2541" s="444">
        <f t="shared" ca="1" si="147"/>
        <v>-5190947936.6535845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-5190947936.6535845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-21628949.736056603</v>
      </c>
      <c r="L2542" s="444">
        <f t="shared" ca="1" si="147"/>
        <v>-5212576886.3896408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-5212576886.3896408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-21719070.359956838</v>
      </c>
      <c r="L2543" s="444">
        <f t="shared" ca="1" si="147"/>
        <v>-5234295956.7495975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-5234295956.7495975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-21809566.486456655</v>
      </c>
      <c r="L2544" s="444">
        <f t="shared" ca="1" si="147"/>
        <v>-5256105523.2360544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-5256105523.2360544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-21900439.680150226</v>
      </c>
      <c r="L2545" s="444">
        <f t="shared" ca="1" si="147"/>
        <v>-5278005962.9162045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-5278005962.9162045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-21991691.51215085</v>
      </c>
      <c r="L2546" s="444">
        <f t="shared" ca="1" si="147"/>
        <v>-5299997654.4283552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-5299997654.4283552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-22083323.560118146</v>
      </c>
      <c r="L2547" s="444">
        <f t="shared" ca="1" si="147"/>
        <v>-5322080977.9884729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-5322080977.9884729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-22175337.408285305</v>
      </c>
      <c r="L2548" s="444">
        <f t="shared" ca="1" si="147"/>
        <v>-5344256315.3967581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-5344256315.3967581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-22267734.647486493</v>
      </c>
      <c r="L2549" s="444">
        <f t="shared" ca="1" si="147"/>
        <v>-5366524050.0442448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-5366524050.0442448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-22360516.875184353</v>
      </c>
      <c r="L2550" s="444">
        <f t="shared" ca="1" si="147"/>
        <v>-5388884566.9194288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-5388884566.9194288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-22453685.695497621</v>
      </c>
      <c r="L2551" s="444">
        <f t="shared" ca="1" si="147"/>
        <v>-5411338252.6149263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-5411338252.6149263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-22547242.71922886</v>
      </c>
      <c r="L2552" s="444">
        <f t="shared" ca="1" si="147"/>
        <v>-5433885495.3341551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-5433885495.3341551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-22641189.563892312</v>
      </c>
      <c r="L2553" s="444">
        <f t="shared" ca="1" si="147"/>
        <v>-5456526684.8980474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-5456526684.8980474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-22735527.853741866</v>
      </c>
      <c r="L2554" s="444">
        <f t="shared" ca="1" si="147"/>
        <v>-5479262212.7517891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-5479262212.7517891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-22830259.21979912</v>
      </c>
      <c r="L2555" s="444">
        <f t="shared" ca="1" si="147"/>
        <v>-5502092471.9715881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-5502092471.9715881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-22925385.299881618</v>
      </c>
      <c r="L2556" s="444">
        <f t="shared" ca="1" si="147"/>
        <v>-5525017857.2714701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-5525017857.2714701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-23020907.738631126</v>
      </c>
      <c r="L2557" s="444">
        <f t="shared" ca="1" si="147"/>
        <v>-5548038765.0101013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-5548038765.0101013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-23116828.187542088</v>
      </c>
      <c r="L2558" s="444">
        <f t="shared" ref="L2558:L2812" ca="1" si="152">I2558-J2558+K2558</f>
        <v>-5571155593.1976433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-5571155593.1976433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-23213148.30499018</v>
      </c>
      <c r="L2559" s="444">
        <f t="shared" ca="1" si="152"/>
        <v>-5594368741.5026331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-5594368741.5026331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-23309869.756260972</v>
      </c>
      <c r="L2560" s="444">
        <f t="shared" ca="1" si="152"/>
        <v>-5617678611.258894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-5617678611.258894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-23406994.213578723</v>
      </c>
      <c r="L2561" s="444">
        <f t="shared" ca="1" si="152"/>
        <v>-5641085605.4724731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-5641085605.4724731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-23504523.356135305</v>
      </c>
      <c r="L2562" s="444">
        <f t="shared" ca="1" si="152"/>
        <v>-5664590128.8286085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-5664590128.8286085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-23602458.870119203</v>
      </c>
      <c r="L2563" s="444">
        <f t="shared" ca="1" si="152"/>
        <v>-5688192587.6987276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-5688192587.6987276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-23700802.448744699</v>
      </c>
      <c r="L2564" s="444">
        <f t="shared" ca="1" si="152"/>
        <v>-5711893390.1474724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-5711893390.1474724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-23799555.792281136</v>
      </c>
      <c r="L2565" s="444">
        <f t="shared" ca="1" si="152"/>
        <v>-5735692945.9397535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-5735692945.9397535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-23898720.608082306</v>
      </c>
      <c r="L2566" s="444">
        <f t="shared" ca="1" si="152"/>
        <v>-5759591666.5478363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-5759591666.5478363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-23998298.610615984</v>
      </c>
      <c r="L2567" s="444">
        <f t="shared" ca="1" si="152"/>
        <v>-5783589965.158452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-5783589965.158452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-24098291.52149355</v>
      </c>
      <c r="L2568" s="444">
        <f t="shared" ca="1" si="152"/>
        <v>-5807688256.6799459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-5807688256.6799459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-24198701.069499776</v>
      </c>
      <c r="L2569" s="444">
        <f t="shared" ca="1" si="152"/>
        <v>-5831886957.7494459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-5831886957.7494459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-24299528.990622692</v>
      </c>
      <c r="L2570" s="444">
        <f t="shared" ca="1" si="152"/>
        <v>-5856186486.7400684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-5856186486.7400684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-24400777.028083619</v>
      </c>
      <c r="L2571" s="444">
        <f t="shared" ca="1" si="152"/>
        <v>-5880587263.7681522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-5880587263.7681522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-24502446.932367302</v>
      </c>
      <c r="L2572" s="444">
        <f t="shared" ca="1" si="152"/>
        <v>-5905089710.7005196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-5905089710.7005196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-24604540.461252164</v>
      </c>
      <c r="L2573" s="444">
        <f t="shared" ca="1" si="152"/>
        <v>-5929694251.1617718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-5929694251.1617718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-24707059.379840717</v>
      </c>
      <c r="L2574" s="444">
        <f t="shared" ca="1" si="152"/>
        <v>-5954401310.5416126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-5954401310.5416126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-24810005.460590053</v>
      </c>
      <c r="L2575" s="444">
        <f t="shared" ca="1" si="152"/>
        <v>-5979211316.002203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-5979211316.002203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-24913380.483342513</v>
      </c>
      <c r="L2576" s="444">
        <f t="shared" ca="1" si="152"/>
        <v>-6004124696.4855452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-6004124696.4855452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-25017186.235356439</v>
      </c>
      <c r="L2577" s="444">
        <f t="shared" ca="1" si="152"/>
        <v>-6029141882.7209015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-6029141882.7209015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-25121424.51133709</v>
      </c>
      <c r="L2578" s="444">
        <f t="shared" ca="1" si="152"/>
        <v>-6054263307.2322388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-6054263307.2322388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-25226097.11346766</v>
      </c>
      <c r="L2579" s="444">
        <f t="shared" ca="1" si="152"/>
        <v>-6079489404.345706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-6079489404.345706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-25331205.851440441</v>
      </c>
      <c r="L2580" s="444">
        <f t="shared" ca="1" si="152"/>
        <v>-6104820610.1971464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-6104820610.1971464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-25436752.542488109</v>
      </c>
      <c r="L2581" s="444">
        <f t="shared" ca="1" si="152"/>
        <v>-6130257362.7396345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-6130257362.7396345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-25542739.011415143</v>
      </c>
      <c r="L2582" s="444">
        <f t="shared" ca="1" si="152"/>
        <v>-6155800101.75105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-6155800101.75105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-25649167.090629376</v>
      </c>
      <c r="L2583" s="444">
        <f t="shared" ca="1" si="152"/>
        <v>-6181449268.8416796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-6181449268.8416796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-25756038.620173663</v>
      </c>
      <c r="L2584" s="444">
        <f t="shared" ca="1" si="152"/>
        <v>-6207205307.461853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-6207205307.461853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-25863355.447757721</v>
      </c>
      <c r="L2585" s="444">
        <f t="shared" ca="1" si="152"/>
        <v>-6233068662.9096107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-6233068662.9096107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-25971119.428790044</v>
      </c>
      <c r="L2586" s="444">
        <f t="shared" ca="1" si="152"/>
        <v>-6259039782.3384008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-6259039782.3384008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-26079332.426410004</v>
      </c>
      <c r="L2587" s="444">
        <f t="shared" ca="1" si="152"/>
        <v>-6285119114.7648106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-6285119114.7648106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-26187996.311520044</v>
      </c>
      <c r="L2588" s="444">
        <f t="shared" ca="1" si="152"/>
        <v>-6311307111.0763302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-6311307111.0763302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-26297112.962818041</v>
      </c>
      <c r="L2589" s="444">
        <f t="shared" ca="1" si="152"/>
        <v>-6337604224.0391483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-6337604224.0391483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-26406684.266829785</v>
      </c>
      <c r="L2590" s="444">
        <f t="shared" ca="1" si="152"/>
        <v>-6364010908.3059778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-6364010908.3059778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-26516712.117941573</v>
      </c>
      <c r="L2591" s="444">
        <f t="shared" ca="1" si="152"/>
        <v>-6390527620.4239197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-6390527620.4239197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-26627198.418432999</v>
      </c>
      <c r="L2592" s="444">
        <f t="shared" ca="1" si="152"/>
        <v>-6417154818.8423529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-6417154818.8423529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-26738145.078509804</v>
      </c>
      <c r="L2593" s="444">
        <f t="shared" ca="1" si="152"/>
        <v>-6443892963.9208622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-6443892963.9208622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-26849554.016336925</v>
      </c>
      <c r="L2594" s="444">
        <f t="shared" ca="1" si="152"/>
        <v>-6470742517.9371996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-6470742517.9371996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-26961427.158071663</v>
      </c>
      <c r="L2595" s="444">
        <f t="shared" ca="1" si="152"/>
        <v>-6497703945.0952711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-6497703945.0952711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-27073766.437896963</v>
      </c>
      <c r="L2596" s="444">
        <f t="shared" ca="1" si="152"/>
        <v>-6524777711.5331678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-6524777711.5331678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-27186573.798054866</v>
      </c>
      <c r="L2597" s="444">
        <f t="shared" ca="1" si="152"/>
        <v>-6551964285.3312225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-6551964285.3312225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-27299851.188880093</v>
      </c>
      <c r="L2598" s="444">
        <f t="shared" ca="1" si="152"/>
        <v>-6579264136.5201025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-6579264136.5201025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-27413600.568833761</v>
      </c>
      <c r="L2599" s="444">
        <f t="shared" ca="1" si="152"/>
        <v>-6606677737.0889359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-6606677737.0889359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-27527823.904537231</v>
      </c>
      <c r="L2600" s="444">
        <f t="shared" ca="1" si="152"/>
        <v>-6634205560.9934731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-6634205560.9934731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-27642523.170806136</v>
      </c>
      <c r="L2601" s="444">
        <f t="shared" ca="1" si="152"/>
        <v>-6661848084.164279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-6661848084.164279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-27757700.350684494</v>
      </c>
      <c r="L2602" s="444">
        <f t="shared" ca="1" si="152"/>
        <v>-6689605784.5149632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-6689605784.5149632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-27873357.435479011</v>
      </c>
      <c r="L2603" s="444">
        <f t="shared" ca="1" si="152"/>
        <v>-6717479141.9504423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-6717479141.9504423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-27989496.424793512</v>
      </c>
      <c r="L2604" s="444">
        <f t="shared" ca="1" si="152"/>
        <v>-6745468638.3752356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-6745468638.3752356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-28106119.326563485</v>
      </c>
      <c r="L2605" s="444">
        <f t="shared" ca="1" si="152"/>
        <v>-6773574757.7017994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-6773574757.7017994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-28223228.157090832</v>
      </c>
      <c r="L2606" s="444">
        <f t="shared" ca="1" si="152"/>
        <v>-6801797985.8588905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-6801797985.8588905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-28340824.941078708</v>
      </c>
      <c r="L2607" s="444">
        <f t="shared" ca="1" si="152"/>
        <v>-6830138810.7999697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-6830138810.7999697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-28458911.711666543</v>
      </c>
      <c r="L2608" s="444">
        <f t="shared" ca="1" si="152"/>
        <v>-6858597722.5116358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-6858597722.5116358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-28577490.510465149</v>
      </c>
      <c r="L2609" s="444">
        <f t="shared" ca="1" si="152"/>
        <v>-6887175213.0221014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-6887175213.0221014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-28696563.387592085</v>
      </c>
      <c r="L2610" s="444">
        <f t="shared" ca="1" si="152"/>
        <v>-6915871776.4096937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-6915871776.4096937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-28816132.401707061</v>
      </c>
      <c r="L2611" s="444">
        <f t="shared" ca="1" si="152"/>
        <v>-6944687908.8114004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-6944687908.8114004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-28936199.620047506</v>
      </c>
      <c r="L2612" s="444">
        <f t="shared" ca="1" si="152"/>
        <v>-6973624108.431448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-6973624108.431448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-29056767.118464366</v>
      </c>
      <c r="L2613" s="444">
        <f t="shared" ca="1" si="152"/>
        <v>-7002680875.5499125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-7002680875.5499125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-29177836.981457964</v>
      </c>
      <c r="L2614" s="444">
        <f t="shared" ca="1" si="152"/>
        <v>-7031858712.5313702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-7031858712.5313702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-29299411.302214045</v>
      </c>
      <c r="L2615" s="444">
        <f t="shared" ca="1" si="152"/>
        <v>-7061158123.8335838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-7061158123.8335838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-29421492.18263993</v>
      </c>
      <c r="L2616" s="444">
        <f t="shared" ca="1" si="152"/>
        <v>-7090579616.0162239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-7090579616.0162239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-29544081.733400937</v>
      </c>
      <c r="L2617" s="444">
        <f t="shared" ca="1" si="152"/>
        <v>-7120123697.7496252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-7120123697.7496252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-29667182.073956773</v>
      </c>
      <c r="L2618" s="444">
        <f t="shared" ca="1" si="152"/>
        <v>-7149790879.8235817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-7149790879.8235817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-29790795.332598262</v>
      </c>
      <c r="L2619" s="444">
        <f t="shared" ca="1" si="152"/>
        <v>-7179581675.1561804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-7179581675.1561804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-29914923.646484081</v>
      </c>
      <c r="L2620" s="444">
        <f t="shared" ca="1" si="152"/>
        <v>-7209496598.8026648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-7209496598.8026648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-30039569.16167777</v>
      </c>
      <c r="L2621" s="444">
        <f t="shared" ca="1" si="152"/>
        <v>-7239536167.9643421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-7239536167.9643421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-30164734.033184759</v>
      </c>
      <c r="L2622" s="444">
        <f t="shared" ca="1" si="152"/>
        <v>-7269700901.9975271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-7269700901.9975271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-30290420.4249897</v>
      </c>
      <c r="L2623" s="444">
        <f t="shared" ca="1" si="152"/>
        <v>-7299991322.4225168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-7299991322.4225168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-30416630.510093819</v>
      </c>
      <c r="L2624" s="444">
        <f t="shared" ca="1" si="152"/>
        <v>-7330407952.9326105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-7330407952.9326105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-30543366.470552545</v>
      </c>
      <c r="L2625" s="444">
        <f t="shared" ca="1" si="152"/>
        <v>-7360951319.403163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-7360951319.403163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-30670630.497513179</v>
      </c>
      <c r="L2626" s="444">
        <f t="shared" ca="1" si="152"/>
        <v>-7391621949.9006758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-7391621949.9006758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-30798424.791252814</v>
      </c>
      <c r="L2627" s="444">
        <f t="shared" ca="1" si="152"/>
        <v>-7422420374.6919289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-7422420374.6919289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-30926751.561216369</v>
      </c>
      <c r="L2628" s="444">
        <f t="shared" ca="1" si="152"/>
        <v>-7453347126.2531452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-7453347126.2531452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-31055613.02605477</v>
      </c>
      <c r="L2629" s="444">
        <f t="shared" ca="1" si="152"/>
        <v>-7484402739.2791996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-7484402739.2791996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-31185011.413663335</v>
      </c>
      <c r="L2630" s="444">
        <f t="shared" ca="1" si="152"/>
        <v>-7515587750.6928625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-7515587750.6928625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-31314948.961220261</v>
      </c>
      <c r="L2631" s="444">
        <f t="shared" ca="1" si="152"/>
        <v>-7546902699.6540823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-7546902699.6540823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-31445427.915225346</v>
      </c>
      <c r="L2632" s="444">
        <f t="shared" ca="1" si="152"/>
        <v>-7578348127.5693073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-7578348127.5693073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-31576450.531538781</v>
      </c>
      <c r="L2633" s="444">
        <f t="shared" ca="1" si="152"/>
        <v>-7609924578.1008463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-7609924578.1008463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-31708019.075420197</v>
      </c>
      <c r="L2634" s="444">
        <f t="shared" ca="1" si="152"/>
        <v>-7641632597.1762667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-7641632597.1762667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-31840135.821567781</v>
      </c>
      <c r="L2635" s="444">
        <f t="shared" ca="1" si="152"/>
        <v>-7673472732.9978342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-7673472732.9978342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-31972803.054157641</v>
      </c>
      <c r="L2636" s="444">
        <f t="shared" ca="1" si="152"/>
        <v>-7705445536.0519915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-7705445536.0519915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-32106023.066883292</v>
      </c>
      <c r="L2637" s="444">
        <f t="shared" ca="1" si="152"/>
        <v>-7737551559.1188745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-7737551559.1188745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-32239798.162995309</v>
      </c>
      <c r="L2638" s="444">
        <f t="shared" ca="1" si="152"/>
        <v>-7769791357.2818699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-7769791357.2818699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-32374130.655341122</v>
      </c>
      <c r="L2639" s="444">
        <f t="shared" ca="1" si="152"/>
        <v>-7802165487.937211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-7802165487.937211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-32509022.86640504</v>
      </c>
      <c r="L2640" s="444">
        <f t="shared" ca="1" si="152"/>
        <v>-7834674510.8036165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-7834674510.8036165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-32644477.128348403</v>
      </c>
      <c r="L2641" s="444">
        <f t="shared" ca="1" si="152"/>
        <v>-7867318987.9319649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-7867318987.9319649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-32780495.783049855</v>
      </c>
      <c r="L2642" s="444">
        <f t="shared" ca="1" si="152"/>
        <v>-7900099483.7150145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-7900099483.7150145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-32917081.182145894</v>
      </c>
      <c r="L2643" s="444">
        <f t="shared" ca="1" si="152"/>
        <v>-7933016564.8971605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-7933016564.8971605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-33054235.687071498</v>
      </c>
      <c r="L2644" s="444">
        <f t="shared" ca="1" si="152"/>
        <v>-7966070800.5842323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-7966070800.5842323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-33191961.669100966</v>
      </c>
      <c r="L2645" s="444">
        <f t="shared" ca="1" si="152"/>
        <v>-7999262762.2533331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-7999262762.2533331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-33330261.509388886</v>
      </c>
      <c r="L2646" s="444">
        <f t="shared" ca="1" si="152"/>
        <v>-8032593023.762722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-8032593023.762722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-33469137.599011343</v>
      </c>
      <c r="L2647" s="444">
        <f t="shared" ca="1" si="152"/>
        <v>-8066062161.3617334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-8066062161.3617334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-33608592.339007221</v>
      </c>
      <c r="L2648" s="444">
        <f t="shared" ca="1" si="152"/>
        <v>-8099670753.7007408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-8099670753.7007408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-33748628.140419759</v>
      </c>
      <c r="L2649" s="444">
        <f t="shared" ca="1" si="152"/>
        <v>-8133419381.8411608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-8133419381.8411608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-33889247.424338169</v>
      </c>
      <c r="L2650" s="444">
        <f t="shared" ca="1" si="152"/>
        <v>-8167308629.2654991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-8167308629.2654991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-34030452.621939585</v>
      </c>
      <c r="L2651" s="444">
        <f t="shared" ca="1" si="152"/>
        <v>-8201339081.8874388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-8201339081.8874388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-34172246.174530998</v>
      </c>
      <c r="L2652" s="444">
        <f t="shared" ca="1" si="152"/>
        <v>-8235511328.0619698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-8235511328.0619698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-34314630.533591539</v>
      </c>
      <c r="L2653" s="444">
        <f t="shared" ca="1" si="152"/>
        <v>-8269825958.595561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-8269825958.595561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-34457608.160814837</v>
      </c>
      <c r="L2654" s="444">
        <f t="shared" ca="1" si="152"/>
        <v>-8304283566.7563763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-8304283566.7563763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-34601181.528151572</v>
      </c>
      <c r="L2655" s="444">
        <f t="shared" ca="1" si="152"/>
        <v>-8338884748.2845278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-8338884748.2845278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-34745353.117852196</v>
      </c>
      <c r="L2656" s="444">
        <f t="shared" ca="1" si="152"/>
        <v>-8373630101.40238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-8373630101.40238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-34890125.422509916</v>
      </c>
      <c r="L2657" s="444">
        <f t="shared" ca="1" si="152"/>
        <v>-8408520226.8248901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-8408520226.8248901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-35035500.945103705</v>
      </c>
      <c r="L2658" s="444">
        <f t="shared" ca="1" si="152"/>
        <v>-8443555727.7699938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-8443555727.7699938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-35181482.199041642</v>
      </c>
      <c r="L2659" s="444">
        <f t="shared" ca="1" si="152"/>
        <v>-8478737209.9690351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-8478737209.9690351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-35328071.708204314</v>
      </c>
      <c r="L2660" s="444">
        <f t="shared" ca="1" si="152"/>
        <v>-8514065281.6772394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-8514065281.6772394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-35475272.006988496</v>
      </c>
      <c r="L2661" s="444">
        <f t="shared" ca="1" si="152"/>
        <v>-8549540553.6842279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-8549540553.6842279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-35623085.640350953</v>
      </c>
      <c r="L2662" s="444">
        <f t="shared" ca="1" si="152"/>
        <v>-8585163639.3245792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-8585163639.3245792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-35771515.163852416</v>
      </c>
      <c r="L2663" s="444">
        <f t="shared" ca="1" si="152"/>
        <v>-8620935154.4884319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-8620935154.4884319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-35920563.143701799</v>
      </c>
      <c r="L2664" s="444">
        <f t="shared" ca="1" si="152"/>
        <v>-8656855717.6321335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-8656855717.6321335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-36070232.156800553</v>
      </c>
      <c r="L2665" s="444">
        <f t="shared" ca="1" si="152"/>
        <v>-8692925949.7889347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-8692925949.7889347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-36220524.790787227</v>
      </c>
      <c r="L2666" s="444">
        <f t="shared" ca="1" si="152"/>
        <v>-8729146474.5797215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-8729146474.5797215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-36371443.644082174</v>
      </c>
      <c r="L2667" s="444">
        <f t="shared" ca="1" si="152"/>
        <v>-8765517918.2238045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-8765517918.2238045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-36522991.325932518</v>
      </c>
      <c r="L2668" s="444">
        <f t="shared" ca="1" si="152"/>
        <v>-8802040909.5497379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-8802040909.5497379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-36675170.456457242</v>
      </c>
      <c r="L2669" s="444">
        <f t="shared" ca="1" si="152"/>
        <v>-8838716080.0061951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-8838716080.0061951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-36827983.66669248</v>
      </c>
      <c r="L2670" s="444">
        <f t="shared" ca="1" si="152"/>
        <v>-8875544063.6728878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-8875544063.6728878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-36981433.59863703</v>
      </c>
      <c r="L2671" s="444">
        <f t="shared" ca="1" si="152"/>
        <v>-8912525497.2715244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-8912525497.2715244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-37135522.905298017</v>
      </c>
      <c r="L2672" s="444">
        <f t="shared" ca="1" si="152"/>
        <v>-8949661020.1768227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-8949661020.1768227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-37290254.250736758</v>
      </c>
      <c r="L2673" s="444">
        <f t="shared" ca="1" si="152"/>
        <v>-8986951274.4275589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-8986951274.4275589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-37445630.310114831</v>
      </c>
      <c r="L2674" s="444">
        <f t="shared" ca="1" si="152"/>
        <v>-9024396904.7376728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-9024396904.7376728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-37601653.769740306</v>
      </c>
      <c r="L2675" s="444">
        <f t="shared" ca="1" si="152"/>
        <v>-9061998558.5074139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-9061998558.5074139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-37758327.327114224</v>
      </c>
      <c r="L2676" s="444">
        <f t="shared" ca="1" si="152"/>
        <v>-9099756885.834528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-9099756885.834528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-37915653.690977201</v>
      </c>
      <c r="L2677" s="444">
        <f t="shared" ca="1" si="152"/>
        <v>-9137672539.5255051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-9137672539.5255051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-38073635.581356272</v>
      </c>
      <c r="L2678" s="444">
        <f t="shared" ca="1" si="152"/>
        <v>-9175746175.1068611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-9175746175.1068611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-38232275.729611918</v>
      </c>
      <c r="L2679" s="444">
        <f t="shared" ca="1" si="152"/>
        <v>-9213978450.8364735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-9213978450.8364735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-38391576.878485307</v>
      </c>
      <c r="L2680" s="444">
        <f t="shared" ca="1" si="152"/>
        <v>-9252370027.7149582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-9252370027.7149582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-38551541.782145657</v>
      </c>
      <c r="L2681" s="444">
        <f t="shared" ca="1" si="152"/>
        <v>-9290921569.4971046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-9290921569.4971046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-38712173.206237935</v>
      </c>
      <c r="L2682" s="444">
        <f t="shared" ca="1" si="152"/>
        <v>-9329633742.7033424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-9329633742.7033424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-38873473.927930593</v>
      </c>
      <c r="L2683" s="444">
        <f t="shared" ca="1" si="152"/>
        <v>-9368507216.6312733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-9368507216.6312733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-39035446.735963635</v>
      </c>
      <c r="L2684" s="444">
        <f t="shared" ca="1" si="152"/>
        <v>-9407542663.3672371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-9407542663.3672371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-39198094.430696823</v>
      </c>
      <c r="L2685" s="444">
        <f t="shared" ca="1" si="152"/>
        <v>-9446740757.7979336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-9446740757.7979336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-39361419.824158058</v>
      </c>
      <c r="L2686" s="444">
        <f t="shared" ca="1" si="152"/>
        <v>-9486102177.6220913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-9486102177.6220913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-39525425.740092047</v>
      </c>
      <c r="L2687" s="444">
        <f t="shared" ca="1" si="152"/>
        <v>-9525627603.3621826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-9525627603.3621826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-39690115.014009096</v>
      </c>
      <c r="L2688" s="444">
        <f t="shared" ca="1" si="152"/>
        <v>-9565317718.3761921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-9565317718.3761921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-39855490.493234135</v>
      </c>
      <c r="L2689" s="444">
        <f t="shared" ca="1" si="152"/>
        <v>-9605173208.8694267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-9605173208.8694267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-40021555.036955945</v>
      </c>
      <c r="L2690" s="444">
        <f t="shared" ca="1" si="152"/>
        <v>-9645194763.9063835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-9645194763.9063835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-40188311.516276598</v>
      </c>
      <c r="L2691" s="444">
        <f t="shared" ca="1" si="152"/>
        <v>-9685383075.4226608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-9685383075.4226608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-40355762.814261086</v>
      </c>
      <c r="L2692" s="444">
        <f t="shared" ca="1" si="152"/>
        <v>-9725738838.2369213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-9725738838.2369213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-40523911.825987175</v>
      </c>
      <c r="L2693" s="444">
        <f t="shared" ca="1" si="152"/>
        <v>-9766262750.0629082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-9766262750.0629082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-40692761.458595447</v>
      </c>
      <c r="L2694" s="444">
        <f t="shared" ca="1" si="152"/>
        <v>-9806955511.5215034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-9806955511.5215034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-40862314.631339595</v>
      </c>
      <c r="L2695" s="444">
        <f t="shared" ca="1" si="152"/>
        <v>-9847817826.1528435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-9847817826.1528435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-41032574.275636844</v>
      </c>
      <c r="L2696" s="444">
        <f t="shared" ca="1" si="152"/>
        <v>-9888850400.4284801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-9888850400.4284801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-41203543.335118666</v>
      </c>
      <c r="L2697" s="444">
        <f t="shared" ca="1" si="152"/>
        <v>-9930053943.7635994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-9930053943.7635994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-41375224.765681662</v>
      </c>
      <c r="L2698" s="444">
        <f t="shared" ca="1" si="152"/>
        <v>-9971429168.5292816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-9971429168.5292816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-41547621.535538673</v>
      </c>
      <c r="L2699" s="444">
        <f t="shared" ca="1" si="152"/>
        <v>-10012976790.064819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-10012976790.064819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-41720736.625270084</v>
      </c>
      <c r="L2700" s="444">
        <f t="shared" ca="1" si="152"/>
        <v>-10054697526.69009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-10054697526.69009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-41894573.027875379</v>
      </c>
      <c r="L2701" s="444">
        <f t="shared" ca="1" si="152"/>
        <v>-10096592099.717966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-10096592099.717966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-42069133.748824857</v>
      </c>
      <c r="L2702" s="444">
        <f t="shared" ca="1" si="152"/>
        <v>-10138661233.466791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-10138661233.466791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-42244421.806111626</v>
      </c>
      <c r="L2703" s="444">
        <f t="shared" ca="1" si="152"/>
        <v>-10180905655.272903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-10180905655.272903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-42420440.230303764</v>
      </c>
      <c r="L2704" s="444">
        <f t="shared" ca="1" si="152"/>
        <v>-10223326095.503208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-10223326095.503208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-42597192.064596698</v>
      </c>
      <c r="L2705" s="444">
        <f t="shared" ca="1" si="152"/>
        <v>-10265923287.567804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-10265923287.567804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-42774680.364865854</v>
      </c>
      <c r="L2706" s="444">
        <f t="shared" ca="1" si="152"/>
        <v>-10308697967.932671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-10308697967.932671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-42952908.199719459</v>
      </c>
      <c r="L2707" s="444">
        <f t="shared" ca="1" si="152"/>
        <v>-10351650876.132391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-10351650876.132391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-43131878.650551632</v>
      </c>
      <c r="L2708" s="444">
        <f t="shared" ca="1" si="152"/>
        <v>-10394782754.782942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-10394782754.782942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-43311594.811595589</v>
      </c>
      <c r="L2709" s="444">
        <f t="shared" ca="1" si="152"/>
        <v>-10438094349.594538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-10438094349.594538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-43492059.789977238</v>
      </c>
      <c r="L2710" s="444">
        <f t="shared" ca="1" si="152"/>
        <v>-10481586409.384516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-10481586409.384516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-43673276.705768816</v>
      </c>
      <c r="L2711" s="444">
        <f t="shared" ca="1" si="152"/>
        <v>-10525259686.090284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-10525259686.090284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-43855248.69204285</v>
      </c>
      <c r="L2712" s="444">
        <f t="shared" ca="1" si="152"/>
        <v>-10569114934.782328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-10569114934.782328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-44037978.894926362</v>
      </c>
      <c r="L2713" s="444">
        <f t="shared" ca="1" si="152"/>
        <v>-10613152913.677254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-10613152913.677254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-44221470.473655224</v>
      </c>
      <c r="L2714" s="444">
        <f t="shared" ca="1" si="152"/>
        <v>-10657374384.150909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-10657374384.150909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-44405726.600628786</v>
      </c>
      <c r="L2715" s="444">
        <f t="shared" ca="1" si="152"/>
        <v>-10701780110.751537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-10701780110.751537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-44590750.46146474</v>
      </c>
      <c r="L2716" s="444">
        <f t="shared" ca="1" si="152"/>
        <v>-10746370861.213001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-10746370861.213001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-44776545.255054168</v>
      </c>
      <c r="L2717" s="444">
        <f t="shared" ca="1" si="152"/>
        <v>-10791147406.468056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-10791147406.468056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-44963114.193616897</v>
      </c>
      <c r="L2718" s="444">
        <f t="shared" ca="1" si="152"/>
        <v>-10836110520.661673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-10836110520.661673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-45150460.502756968</v>
      </c>
      <c r="L2719" s="444">
        <f t="shared" ca="1" si="152"/>
        <v>-10881260981.164429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-10881260981.164429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-45338587.421518452</v>
      </c>
      <c r="L2720" s="444">
        <f t="shared" ca="1" si="152"/>
        <v>-10926599568.585947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-10926599568.585947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-45527498.202441446</v>
      </c>
      <c r="L2721" s="444">
        <f t="shared" ca="1" si="152"/>
        <v>-10972127066.788389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-10972127066.788389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-45717196.111618288</v>
      </c>
      <c r="L2722" s="444">
        <f t="shared" ca="1" si="152"/>
        <v>-11017844262.900007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-11017844262.900007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-45907684.428750031</v>
      </c>
      <c r="L2723" s="444">
        <f t="shared" ca="1" si="152"/>
        <v>-11063751947.328756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-11063751947.328756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-46098966.447203152</v>
      </c>
      <c r="L2724" s="444">
        <f t="shared" ca="1" si="152"/>
        <v>-11109850913.775959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-11109850913.775959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-46291045.474066496</v>
      </c>
      <c r="L2725" s="444">
        <f t="shared" ca="1" si="152"/>
        <v>-11156141959.250025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-11156141959.250025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-46483924.830208436</v>
      </c>
      <c r="L2726" s="444">
        <f t="shared" ca="1" si="152"/>
        <v>-11202625884.080233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-11202625884.080233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-46677607.850334302</v>
      </c>
      <c r="L2727" s="444">
        <f t="shared" ca="1" si="152"/>
        <v>-11249303491.930567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-11249303491.930567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-46872097.883044027</v>
      </c>
      <c r="L2728" s="444">
        <f t="shared" ca="1" si="152"/>
        <v>-11296175589.81361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-11296175589.81361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-47067398.290890038</v>
      </c>
      <c r="L2729" s="444">
        <f t="shared" ca="1" si="152"/>
        <v>-11343242988.1045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-11343242988.1045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-47263512.450435415</v>
      </c>
      <c r="L2730" s="444">
        <f t="shared" ca="1" si="152"/>
        <v>-11390506500.554935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-11390506500.554935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-47460443.752312228</v>
      </c>
      <c r="L2731" s="444">
        <f t="shared" ca="1" si="152"/>
        <v>-11437966944.307247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-11437966944.307247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-47658195.601280198</v>
      </c>
      <c r="L2732" s="444">
        <f t="shared" ca="1" si="152"/>
        <v>-11485625139.908527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-11485625139.908527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-47856771.41628553</v>
      </c>
      <c r="L2733" s="444">
        <f t="shared" ca="1" si="152"/>
        <v>-11533481911.324814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-11533481911.324814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-48056174.630520061</v>
      </c>
      <c r="L2734" s="444">
        <f t="shared" ca="1" si="152"/>
        <v>-11581538085.955334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-11581538085.955334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-48256408.691480555</v>
      </c>
      <c r="L2735" s="444">
        <f t="shared" ca="1" si="152"/>
        <v>-11629794494.646814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-11629794494.646814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-48457477.061028391</v>
      </c>
      <c r="L2736" s="444">
        <f t="shared" ca="1" si="152"/>
        <v>-11678251971.707842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-11678251971.707842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-48659383.215449341</v>
      </c>
      <c r="L2737" s="444">
        <f t="shared" ca="1" si="152"/>
        <v>-11726911354.923292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-11726911354.923292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-48862130.645513713</v>
      </c>
      <c r="L2738" s="444">
        <f t="shared" ca="1" si="152"/>
        <v>-11775773485.568806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-11775773485.568806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-49065722.856536686</v>
      </c>
      <c r="L2739" s="444">
        <f t="shared" ca="1" si="152"/>
        <v>-11824839208.425343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-11824839208.425343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-49270163.368438929</v>
      </c>
      <c r="L2740" s="444">
        <f t="shared" ca="1" si="152"/>
        <v>-11874109371.793781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-11874109371.793781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-49475455.715807423</v>
      </c>
      <c r="L2741" s="444">
        <f t="shared" ca="1" si="152"/>
        <v>-11923584827.509588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-11923584827.509588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-49681603.447956614</v>
      </c>
      <c r="L2742" s="444">
        <f t="shared" ca="1" si="152"/>
        <v>-11973266430.957544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-11973266430.957544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-49888610.128989771</v>
      </c>
      <c r="L2743" s="444">
        <f t="shared" ca="1" si="152"/>
        <v>-12023155041.086535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-12023155041.086535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-50096479.337860562</v>
      </c>
      <c r="L2744" s="444">
        <f t="shared" ca="1" si="152"/>
        <v>-12073251520.424395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-12073251520.424395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-50305214.668434978</v>
      </c>
      <c r="L2745" s="444">
        <f t="shared" ca="1" si="152"/>
        <v>-12123556735.092829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-12123556735.092829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-50514819.729553454</v>
      </c>
      <c r="L2746" s="444">
        <f t="shared" ca="1" si="152"/>
        <v>-12174071554.822382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-12174071554.822382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-50725298.145093255</v>
      </c>
      <c r="L2747" s="444">
        <f t="shared" ca="1" si="152"/>
        <v>-12224796852.967476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-12224796852.967476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-50936653.554031149</v>
      </c>
      <c r="L2748" s="444">
        <f t="shared" ca="1" si="152"/>
        <v>-12275733506.521507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-12275733506.521507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-51148889.610506281</v>
      </c>
      <c r="L2749" s="444">
        <f t="shared" ca="1" si="152"/>
        <v>-12326882396.132013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-12326882396.132013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-51362009.983883388</v>
      </c>
      <c r="L2750" s="444">
        <f t="shared" ca="1" si="152"/>
        <v>-12378244406.115896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-12378244406.115896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-51576018.358816236</v>
      </c>
      <c r="L2751" s="444">
        <f t="shared" ca="1" si="152"/>
        <v>-12429820424.474712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-12429820424.474712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-51790918.435311303</v>
      </c>
      <c r="L2752" s="444">
        <f t="shared" ca="1" si="152"/>
        <v>-12481611342.910023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-12481611342.910023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-52006713.928791761</v>
      </c>
      <c r="L2753" s="444">
        <f t="shared" ca="1" si="152"/>
        <v>-12533618056.838814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-12533618056.838814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-52223408.570161723</v>
      </c>
      <c r="L2754" s="444">
        <f t="shared" ca="1" si="152"/>
        <v>-12585841465.408976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-12585841465.408976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-52441006.105870731</v>
      </c>
      <c r="L2755" s="444">
        <f t="shared" ca="1" si="152"/>
        <v>-12638282471.514847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-12638282471.514847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-52659510.297978528</v>
      </c>
      <c r="L2756" s="444">
        <f t="shared" ca="1" si="152"/>
        <v>-12690941981.812826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-12690941981.812826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-52878924.924220107</v>
      </c>
      <c r="L2757" s="444">
        <f t="shared" ca="1" si="152"/>
        <v>-12743820906.737047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-12743820906.737047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-53099253.778071031</v>
      </c>
      <c r="L2758" s="444">
        <f t="shared" ca="1" si="152"/>
        <v>-12796920160.515118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-12796920160.515118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-53320500.66881299</v>
      </c>
      <c r="L2759" s="444">
        <f t="shared" ca="1" si="152"/>
        <v>-12850240661.183931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-12850240661.183931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-53542669.421599716</v>
      </c>
      <c r="L2760" s="444">
        <f t="shared" ca="1" si="152"/>
        <v>-12903783330.605532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-12903783330.605532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-53765763.87752305</v>
      </c>
      <c r="L2761" s="444">
        <f t="shared" ca="1" si="152"/>
        <v>-12957549094.483055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-12957549094.483055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-53989787.893679395</v>
      </c>
      <c r="L2762" s="444">
        <f t="shared" ca="1" si="152"/>
        <v>-13011538882.376734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-13011538882.376734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-54214745.343236387</v>
      </c>
      <c r="L2763" s="444">
        <f t="shared" ca="1" si="152"/>
        <v>-13065753627.719971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-13065753627.719971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-54440640.115499876</v>
      </c>
      <c r="L2764" s="444">
        <f t="shared" ca="1" si="152"/>
        <v>-13120194267.83547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-13120194267.83547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-54667476.115981124</v>
      </c>
      <c r="L2765" s="444">
        <f t="shared" ca="1" si="152"/>
        <v>-13174861743.951452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-13174861743.951452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-54895257.266464382</v>
      </c>
      <c r="L2766" s="444">
        <f t="shared" ca="1" si="152"/>
        <v>-13229757001.217916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-13229757001.217916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-55123987.50507465</v>
      </c>
      <c r="L2767" s="444">
        <f t="shared" ca="1" si="152"/>
        <v>-13284880988.722992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-13284880988.722992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-55353670.786345802</v>
      </c>
      <c r="L2768" s="444">
        <f t="shared" ca="1" si="152"/>
        <v>-13340234659.509338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-13340234659.509338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-55584311.081288911</v>
      </c>
      <c r="L2769" s="444">
        <f t="shared" ca="1" si="152"/>
        <v>-13395818970.590628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-13395818970.590628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-55815912.377460942</v>
      </c>
      <c r="L2770" s="444">
        <f t="shared" ca="1" si="152"/>
        <v>-13451634882.968088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-13451634882.968088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-56048478.679033697</v>
      </c>
      <c r="L2771" s="444">
        <f t="shared" ca="1" si="152"/>
        <v>-13507683361.647121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-13507683361.647121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-56282014.006863013</v>
      </c>
      <c r="L2772" s="444">
        <f t="shared" ca="1" si="152"/>
        <v>-13563965375.653984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-13563965375.653984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-56516522.398558266</v>
      </c>
      <c r="L2773" s="444">
        <f t="shared" ca="1" si="152"/>
        <v>-13620481898.052542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-13620481898.052542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-56752007.908552267</v>
      </c>
      <c r="L2774" s="444">
        <f t="shared" ca="1" si="152"/>
        <v>-13677233905.961094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-13677233905.961094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-56988474.608171225</v>
      </c>
      <c r="L2775" s="444">
        <f t="shared" ca="1" si="152"/>
        <v>-13734222380.569265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-13734222380.569265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-57225926.585705273</v>
      </c>
      <c r="L2776" s="444">
        <f t="shared" ca="1" si="152"/>
        <v>-13791448307.15497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-13791448307.15497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-57464367.946479045</v>
      </c>
      <c r="L2777" s="444">
        <f t="shared" ca="1" si="152"/>
        <v>-13848912675.10145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-13848912675.10145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-57703802.812922709</v>
      </c>
      <c r="L2778" s="444">
        <f t="shared" ca="1" si="152"/>
        <v>-13906616477.914373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-13906616477.914373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-57944235.324643224</v>
      </c>
      <c r="L2779" s="444">
        <f t="shared" ca="1" si="152"/>
        <v>-13964560713.239017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-13964560713.239017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-58185669.638495907</v>
      </c>
      <c r="L2780" s="444">
        <f t="shared" ca="1" si="152"/>
        <v>-14022746382.877514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-14022746382.877514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-58428109.92865631</v>
      </c>
      <c r="L2781" s="444">
        <f t="shared" ca="1" si="152"/>
        <v>-14081174492.80617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-14081174492.80617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-58671560.386692382</v>
      </c>
      <c r="L2782" s="444">
        <f t="shared" ca="1" si="152"/>
        <v>-14139846053.192862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-14139846053.192862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-58916025.221636929</v>
      </c>
      <c r="L2783" s="444">
        <f t="shared" ca="1" si="152"/>
        <v>-14198762078.414499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-14198762078.414499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-59161508.660060413</v>
      </c>
      <c r="L2784" s="444">
        <f t="shared" ca="1" si="152"/>
        <v>-14257923587.07456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-14257923587.07456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-59408014.946144007</v>
      </c>
      <c r="L2785" s="444">
        <f t="shared" ca="1" si="152"/>
        <v>-14317331602.020704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-14317331602.020704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-59655548.341752931</v>
      </c>
      <c r="L2786" s="444">
        <f t="shared" ca="1" si="152"/>
        <v>-14376987150.362457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-14376987150.362457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-59904113.126510233</v>
      </c>
      <c r="L2787" s="444">
        <f t="shared" ca="1" si="152"/>
        <v>-14436891263.488968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-14436891263.488968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-60153713.5978707</v>
      </c>
      <c r="L2788" s="444">
        <f t="shared" ca="1" si="152"/>
        <v>-14497044977.086838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-14497044977.086838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-60404354.071195155</v>
      </c>
      <c r="L2789" s="444">
        <f t="shared" ca="1" si="152"/>
        <v>-14557449331.158033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-14557449331.158033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-60656038.879825138</v>
      </c>
      <c r="L2790" s="444">
        <f t="shared" ca="1" si="152"/>
        <v>-14618105370.037859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-14618105370.037859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-60908772.375157744</v>
      </c>
      <c r="L2791" s="444">
        <f t="shared" ca="1" si="152"/>
        <v>-14679014142.413017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-14679014142.413017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-61162558.926720902</v>
      </c>
      <c r="L2792" s="444">
        <f t="shared" ca="1" si="152"/>
        <v>-14740176701.339739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-14740176701.339739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-61417402.922248907</v>
      </c>
      <c r="L2793" s="444">
        <f t="shared" ca="1" si="152"/>
        <v>-14801594104.261988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-14801594104.261988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-61673308.76775828</v>
      </c>
      <c r="L2794" s="444">
        <f t="shared" ca="1" si="152"/>
        <v>-14863267413.029745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-14863267413.029745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-61930280.887623936</v>
      </c>
      <c r="L2795" s="444">
        <f t="shared" ca="1" si="152"/>
        <v>-14925197693.91737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-14925197693.91737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-62188323.72465571</v>
      </c>
      <c r="L2796" s="444">
        <f t="shared" ca="1" si="152"/>
        <v>-14987386017.642025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-14987386017.642025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-62447441.740175106</v>
      </c>
      <c r="L2797" s="444">
        <f t="shared" ca="1" si="152"/>
        <v>-15049833459.3822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-15049833459.3822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-62707639.414092503</v>
      </c>
      <c r="L2798" s="444">
        <f t="shared" ca="1" si="152"/>
        <v>-15112541098.796293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-15112541098.796293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-62968921.244984545</v>
      </c>
      <c r="L2799" s="444">
        <f t="shared" ca="1" si="152"/>
        <v>-15175510020.041277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-15175510020.041277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-63231291.750171997</v>
      </c>
      <c r="L2800" s="444">
        <f t="shared" ca="1" si="152"/>
        <v>-15238741311.791449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-15238741311.791449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-63494755.465797693</v>
      </c>
      <c r="L2801" s="444">
        <f t="shared" ca="1" si="152"/>
        <v>-15302236067.257246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-15302236067.257246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-63759316.946905188</v>
      </c>
      <c r="L2802" s="444">
        <f t="shared" ca="1" si="152"/>
        <v>-15365995384.204151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-15365995384.204151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-64024980.767517298</v>
      </c>
      <c r="L2803" s="444">
        <f t="shared" ca="1" si="152"/>
        <v>-15430020364.971668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-15430020364.971668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-64291751.520715281</v>
      </c>
      <c r="L2804" s="444">
        <f t="shared" ca="1" si="152"/>
        <v>-15494312116.492384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-15494312116.492384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-64559633.818718262</v>
      </c>
      <c r="L2805" s="444">
        <f t="shared" ca="1" si="152"/>
        <v>-15558871750.311102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-15558871750.311102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-64828632.292962931</v>
      </c>
      <c r="L2806" s="444">
        <f t="shared" ca="1" si="152"/>
        <v>-15623700382.604065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-15623700382.604065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-65098751.594183609</v>
      </c>
      <c r="L2807" s="444">
        <f t="shared" ca="1" si="152"/>
        <v>-15688799134.198248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-15688799134.198248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-65369996.392492704</v>
      </c>
      <c r="L2808" s="444">
        <f t="shared" ca="1" si="152"/>
        <v>-15754169130.59074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-15754169130.59074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-65642371.377461419</v>
      </c>
      <c r="L2809" s="444">
        <f t="shared" ca="1" si="152"/>
        <v>-15819811501.968201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-15819811501.968201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-65915881.258200832</v>
      </c>
      <c r="L2810" s="444">
        <f t="shared" ca="1" si="152"/>
        <v>-15885727383.226402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-15885727383.226402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-66190530.763443343</v>
      </c>
      <c r="L2811" s="444">
        <f t="shared" ca="1" si="152"/>
        <v>-15951917913.989845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-15951917913.989845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-66466324.641624346</v>
      </c>
      <c r="L2812" s="444">
        <f t="shared" ca="1" si="152"/>
        <v>-16018384238.63147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-16018384238.63147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-66743267.660964459</v>
      </c>
      <c r="L2813" s="444">
        <f t="shared" ref="L2813:L3067" ca="1" si="157">I2813-J2813+K2813</f>
        <v>-16085127506.292435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-16085127506.292435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-67021364.60955181</v>
      </c>
      <c r="L2814" s="444">
        <f t="shared" ca="1" si="157"/>
        <v>-16152148870.901987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-16152148870.901987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-67300620.295424938</v>
      </c>
      <c r="L2815" s="444">
        <f t="shared" ca="1" si="157"/>
        <v>-16219449491.197412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-16219449491.197412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-67581039.546655878</v>
      </c>
      <c r="L2816" s="444">
        <f t="shared" ca="1" si="157"/>
        <v>-16287030530.744068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-16287030530.744068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-67862627.211433619</v>
      </c>
      <c r="L2817" s="444">
        <f t="shared" ca="1" si="157"/>
        <v>-16354893157.955502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-16354893157.955502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-68145388.158147916</v>
      </c>
      <c r="L2818" s="444">
        <f t="shared" ca="1" si="157"/>
        <v>-16423038546.113649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-16423038546.113649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-68429327.27547355</v>
      </c>
      <c r="L2819" s="444">
        <f t="shared" ca="1" si="157"/>
        <v>-16491467873.389122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-16491467873.389122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-68714449.472454667</v>
      </c>
      <c r="L2820" s="444">
        <f t="shared" ca="1" si="157"/>
        <v>-16560182322.861576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-16560182322.861576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-69000759.678589895</v>
      </c>
      <c r="L2821" s="444">
        <f t="shared" ca="1" si="157"/>
        <v>-16629183082.540167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-16629183082.540167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-69288262.84391737</v>
      </c>
      <c r="L2822" s="444">
        <f t="shared" ca="1" si="157"/>
        <v>-16698471345.384085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-16698471345.384085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-69576963.939100355</v>
      </c>
      <c r="L2823" s="444">
        <f t="shared" ca="1" si="157"/>
        <v>-16768048309.323185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-16768048309.323185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-69866867.955513269</v>
      </c>
      <c r="L2824" s="444">
        <f t="shared" ca="1" si="157"/>
        <v>-16837915177.278698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-16837915177.278698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-70157979.905327901</v>
      </c>
      <c r="L2825" s="444">
        <f t="shared" ca="1" si="157"/>
        <v>-16908073157.184027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-16908073157.184027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-70450304.821600109</v>
      </c>
      <c r="L2826" s="444">
        <f t="shared" ca="1" si="157"/>
        <v>-16978523462.005627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-16978523462.005627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-70743847.75835678</v>
      </c>
      <c r="L2827" s="444">
        <f t="shared" ca="1" si="157"/>
        <v>-17049267309.763983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-17049267309.763983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-71038613.79068327</v>
      </c>
      <c r="L2828" s="444">
        <f t="shared" ca="1" si="157"/>
        <v>-17120305923.554667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-17120305923.554667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-71334608.014811113</v>
      </c>
      <c r="L2829" s="444">
        <f t="shared" ca="1" si="157"/>
        <v>-17191640531.569477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-17191640531.569477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-71631835.548206151</v>
      </c>
      <c r="L2830" s="444">
        <f t="shared" ca="1" si="157"/>
        <v>-17263272367.117683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-17263272367.117683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-71930301.529657006</v>
      </c>
      <c r="L2831" s="444">
        <f t="shared" ca="1" si="157"/>
        <v>-17335202668.647339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-17335202668.647339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-72230011.119363904</v>
      </c>
      <c r="L2832" s="444">
        <f t="shared" ca="1" si="157"/>
        <v>-17407432679.766705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-17407432679.766705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-72530969.499027938</v>
      </c>
      <c r="L2833" s="444">
        <f t="shared" ca="1" si="157"/>
        <v>-17479963649.265732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-17479963649.265732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-72833181.871940553</v>
      </c>
      <c r="L2834" s="444">
        <f t="shared" ca="1" si="157"/>
        <v>-17552796831.137672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-17552796831.137672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-73136653.463073641</v>
      </c>
      <c r="L2835" s="444">
        <f t="shared" ca="1" si="157"/>
        <v>-17625933484.600746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-17625933484.600746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-73441389.519169778</v>
      </c>
      <c r="L2836" s="444">
        <f t="shared" ca="1" si="157"/>
        <v>-17699374874.119915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-17699374874.119915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-73747395.308832973</v>
      </c>
      <c r="L2837" s="444">
        <f t="shared" ca="1" si="157"/>
        <v>-17773122269.428749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-17773122269.428749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-74054676.122619793</v>
      </c>
      <c r="L2838" s="444">
        <f t="shared" ca="1" si="157"/>
        <v>-17847176945.551369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-17847176945.551369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-74363237.2731307</v>
      </c>
      <c r="L2839" s="444">
        <f t="shared" ca="1" si="157"/>
        <v>-17921540182.824501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-17921540182.824501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-74673084.095102087</v>
      </c>
      <c r="L2840" s="444">
        <f t="shared" ca="1" si="157"/>
        <v>-17996213266.919601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-17996213266.919601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-74984221.945498332</v>
      </c>
      <c r="L2841" s="444">
        <f t="shared" ca="1" si="157"/>
        <v>-18071197488.865101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-18071197488.865101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-75296656.203604579</v>
      </c>
      <c r="L2842" s="444">
        <f t="shared" ca="1" si="157"/>
        <v>-18146494145.068707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-18146494145.068707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-75610392.271119609</v>
      </c>
      <c r="L2843" s="444">
        <f t="shared" ca="1" si="157"/>
        <v>-18222104537.339825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-18222104537.339825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-75925435.572249264</v>
      </c>
      <c r="L2844" s="444">
        <f t="shared" ca="1" si="157"/>
        <v>-18298029972.912075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-18298029972.912075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-76241791.553800315</v>
      </c>
      <c r="L2845" s="444">
        <f t="shared" ca="1" si="157"/>
        <v>-18374271764.465874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-18374271764.465874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-76559465.685274467</v>
      </c>
      <c r="L2846" s="444">
        <f t="shared" ca="1" si="157"/>
        <v>-18450831230.15115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-18450831230.15115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-76878463.458963126</v>
      </c>
      <c r="L2847" s="444">
        <f t="shared" ca="1" si="157"/>
        <v>-18527709693.610111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-18527709693.610111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-77198790.390042126</v>
      </c>
      <c r="L2848" s="444">
        <f t="shared" ca="1" si="157"/>
        <v>-18604908484.000153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-18604908484.000153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-77520452.016667306</v>
      </c>
      <c r="L2849" s="444">
        <f t="shared" ca="1" si="157"/>
        <v>-18682428936.016819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-18682428936.016819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-77843453.900070071</v>
      </c>
      <c r="L2850" s="444">
        <f t="shared" ca="1" si="157"/>
        <v>-18760272389.916889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-18760272389.916889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-78167801.624653697</v>
      </c>
      <c r="L2851" s="444">
        <f t="shared" ca="1" si="157"/>
        <v>-18838440191.541542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-18838440191.541542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-78493500.798089758</v>
      </c>
      <c r="L2852" s="444">
        <f t="shared" ca="1" si="157"/>
        <v>-18916933692.33963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-18916933692.33963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-78820557.05141513</v>
      </c>
      <c r="L2853" s="444">
        <f t="shared" ca="1" si="157"/>
        <v>-18995754249.391045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-18995754249.391045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-79148976.039129347</v>
      </c>
      <c r="L2854" s="444">
        <f t="shared" ca="1" si="157"/>
        <v>-19074903225.430176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-19074903225.430176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-79478763.439292401</v>
      </c>
      <c r="L2855" s="444">
        <f t="shared" ca="1" si="157"/>
        <v>-19154381988.869469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-19154381988.869469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-79809924.953622788</v>
      </c>
      <c r="L2856" s="444">
        <f t="shared" ca="1" si="157"/>
        <v>-19234191913.82309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-19234191913.82309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-80142466.307596207</v>
      </c>
      <c r="L2857" s="444">
        <f t="shared" ca="1" si="157"/>
        <v>-19314334380.130684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-19314334380.130684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-80476393.250544518</v>
      </c>
      <c r="L2858" s="444">
        <f t="shared" ca="1" si="157"/>
        <v>-19394810773.381229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-19394810773.381229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-80811711.555755123</v>
      </c>
      <c r="L2859" s="444">
        <f t="shared" ca="1" si="157"/>
        <v>-19475622484.936985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-19475622484.936985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-81148427.02057077</v>
      </c>
      <c r="L2860" s="444">
        <f t="shared" ca="1" si="157"/>
        <v>-19556770911.957558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-19556770911.957558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-81486545.466489822</v>
      </c>
      <c r="L2861" s="444">
        <f t="shared" ca="1" si="157"/>
        <v>-19638257457.424049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-19638257457.424049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-81826072.739266872</v>
      </c>
      <c r="L2862" s="444">
        <f t="shared" ca="1" si="157"/>
        <v>-19720083530.163315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-19720083530.163315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-82167014.709013805</v>
      </c>
      <c r="L2863" s="444">
        <f t="shared" ca="1" si="157"/>
        <v>-19802250544.87233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-19802250544.87233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-82509377.270301372</v>
      </c>
      <c r="L2864" s="444">
        <f t="shared" ca="1" si="157"/>
        <v>-19884759922.142632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-19884759922.142632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-82853166.342260957</v>
      </c>
      <c r="L2865" s="444">
        <f t="shared" ca="1" si="157"/>
        <v>-19967613088.484894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-19967613088.484894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-83198387.868687063</v>
      </c>
      <c r="L2866" s="444">
        <f t="shared" ca="1" si="157"/>
        <v>-20050811476.35358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-20050811476.35358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-83545047.818139911</v>
      </c>
      <c r="L2867" s="444">
        <f t="shared" ca="1" si="157"/>
        <v>-20134356524.171719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-20134356524.171719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-83893152.184048831</v>
      </c>
      <c r="L2868" s="444">
        <f t="shared" ca="1" si="157"/>
        <v>-20218249676.355766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-20218249676.355766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-84242706.984815687</v>
      </c>
      <c r="L2869" s="444">
        <f t="shared" ca="1" si="157"/>
        <v>-20302492383.340584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-20302492383.340584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-84593718.2639191</v>
      </c>
      <c r="L2870" s="444">
        <f t="shared" ca="1" si="157"/>
        <v>-20387086101.604504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-20387086101.604504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-84946192.090018764</v>
      </c>
      <c r="L2871" s="444">
        <f t="shared" ca="1" si="157"/>
        <v>-20472032293.694523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-20472032293.694523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-85300134.55706051</v>
      </c>
      <c r="L2872" s="444">
        <f t="shared" ca="1" si="157"/>
        <v>-20557332428.251583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-20557332428.251583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-85655551.784381598</v>
      </c>
      <c r="L2873" s="444">
        <f t="shared" ca="1" si="157"/>
        <v>-20642987980.035965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-20642987980.035965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-86012449.916816518</v>
      </c>
      <c r="L2874" s="444">
        <f t="shared" ca="1" si="157"/>
        <v>-20729000429.952782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-20729000429.952782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-86370835.12480326</v>
      </c>
      <c r="L2875" s="444">
        <f t="shared" ca="1" si="157"/>
        <v>-20815371265.077583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-20815371265.077583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-86730713.604489923</v>
      </c>
      <c r="L2876" s="444">
        <f t="shared" ca="1" si="157"/>
        <v>-20902101978.682072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-20902101978.682072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-87092091.577841967</v>
      </c>
      <c r="L2877" s="444">
        <f t="shared" ca="1" si="157"/>
        <v>-20989194070.259914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-20989194070.259914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-87454975.292749643</v>
      </c>
      <c r="L2878" s="444">
        <f t="shared" ca="1" si="157"/>
        <v>-21076649045.552666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-21076649045.552666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-87819371.023136109</v>
      </c>
      <c r="L2879" s="444">
        <f t="shared" ca="1" si="157"/>
        <v>-21164468416.575802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-21164468416.575802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-88185285.069065839</v>
      </c>
      <c r="L2880" s="444">
        <f t="shared" ca="1" si="157"/>
        <v>-21252653701.644867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-21252653701.644867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-88552723.75685361</v>
      </c>
      <c r="L2881" s="444">
        <f t="shared" ca="1" si="157"/>
        <v>-21341206425.401722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-21341206425.401722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-88921693.439173847</v>
      </c>
      <c r="L2882" s="444">
        <f t="shared" ca="1" si="157"/>
        <v>-21430128118.840897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-21430128118.840897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-89292200.4951704</v>
      </c>
      <c r="L2883" s="444">
        <f t="shared" ca="1" si="157"/>
        <v>-21519420319.336067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-21519420319.336067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-89664251.330566943</v>
      </c>
      <c r="L2884" s="444">
        <f t="shared" ca="1" si="157"/>
        <v>-21609084570.666634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-21609084570.666634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-90037852.377777636</v>
      </c>
      <c r="L2885" s="444">
        <f t="shared" ca="1" si="157"/>
        <v>-21699122423.044411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-21699122423.044411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-90413010.096018374</v>
      </c>
      <c r="L2886" s="444">
        <f t="shared" ca="1" si="157"/>
        <v>-21789535433.14043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-21789535433.14043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-90789730.971418455</v>
      </c>
      <c r="L2887" s="444">
        <f t="shared" ca="1" si="157"/>
        <v>-21880325164.111851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-21880325164.111851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-91168021.517132714</v>
      </c>
      <c r="L2888" s="444">
        <f t="shared" ca="1" si="157"/>
        <v>-21971493185.628983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-21971493185.628983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-91547888.2734541</v>
      </c>
      <c r="L2889" s="444">
        <f t="shared" ca="1" si="157"/>
        <v>-22063041073.902435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-22063041073.902435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-91929337.807926819</v>
      </c>
      <c r="L2890" s="444">
        <f t="shared" ca="1" si="157"/>
        <v>-22154970411.710361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-22154970411.710361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-92312376.715459839</v>
      </c>
      <c r="L2891" s="444">
        <f t="shared" ca="1" si="157"/>
        <v>-22247282788.425823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-22247282788.425823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-92697011.618440926</v>
      </c>
      <c r="L2892" s="444">
        <f t="shared" ca="1" si="157"/>
        <v>-22339979800.044266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-22339979800.044266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-93083249.166851103</v>
      </c>
      <c r="L2893" s="444">
        <f t="shared" ca="1" si="157"/>
        <v>-22433063049.211117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-22433063049.211117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-93471096.038379654</v>
      </c>
      <c r="L2894" s="444">
        <f t="shared" ca="1" si="157"/>
        <v>-22526534145.249496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-22526534145.249496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-93860558.938539565</v>
      </c>
      <c r="L2895" s="444">
        <f t="shared" ca="1" si="157"/>
        <v>-22620394704.188038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-22620394704.188038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-94251644.600783497</v>
      </c>
      <c r="L2896" s="444">
        <f t="shared" ca="1" si="157"/>
        <v>-22714646348.788822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-22714646348.788822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-94644359.786620095</v>
      </c>
      <c r="L2897" s="444">
        <f t="shared" ca="1" si="157"/>
        <v>-22809290708.575443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-22809290708.575443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-95038711.285731018</v>
      </c>
      <c r="L2898" s="444">
        <f t="shared" ca="1" si="157"/>
        <v>-22904329419.861176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-22904329419.861176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-95434705.916088223</v>
      </c>
      <c r="L2899" s="444">
        <f t="shared" ca="1" si="157"/>
        <v>-22999764125.777264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-22999764125.777264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-95832350.524071932</v>
      </c>
      <c r="L2900" s="444">
        <f t="shared" ca="1" si="157"/>
        <v>-23095596476.301334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-23095596476.301334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-96231651.984588891</v>
      </c>
      <c r="L2901" s="444">
        <f t="shared" ca="1" si="157"/>
        <v>-23191828128.285923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-23191828128.285923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-96632617.201191351</v>
      </c>
      <c r="L2902" s="444">
        <f t="shared" ca="1" si="157"/>
        <v>-23288460745.487114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-23288460745.487114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-97035253.106196314</v>
      </c>
      <c r="L2903" s="444">
        <f t="shared" ca="1" si="157"/>
        <v>-23385495998.593311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-23385495998.593311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-97439566.660805464</v>
      </c>
      <c r="L2904" s="444">
        <f t="shared" ca="1" si="157"/>
        <v>-23482935565.254116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-23482935565.254116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-97845564.855225489</v>
      </c>
      <c r="L2905" s="444">
        <f t="shared" ca="1" si="157"/>
        <v>-23580781130.109341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-23580781130.109341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-98253254.708788916</v>
      </c>
      <c r="L2906" s="444">
        <f t="shared" ca="1" si="157"/>
        <v>-23679034384.81813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-23679034384.81813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-98662643.270075545</v>
      </c>
      <c r="L2907" s="444">
        <f t="shared" ca="1" si="157"/>
        <v>-23777697028.088207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-23777697028.088207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-99073737.617034197</v>
      </c>
      <c r="L2908" s="444">
        <f t="shared" ca="1" si="157"/>
        <v>-23876770765.705242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-23876770765.705242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-99486544.857105181</v>
      </c>
      <c r="L2909" s="444">
        <f t="shared" ca="1" si="157"/>
        <v>-23976257310.562347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-23976257310.562347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-99901072.127343118</v>
      </c>
      <c r="L2910" s="444">
        <f t="shared" ca="1" si="157"/>
        <v>-24076158382.68969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-24076158382.68969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-100317326.59454037</v>
      </c>
      <c r="L2911" s="444">
        <f t="shared" ca="1" si="157"/>
        <v>-24176475709.284229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-24176475709.284229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-100735315.45535095</v>
      </c>
      <c r="L2912" s="444">
        <f t="shared" ca="1" si="157"/>
        <v>-24277211024.739582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-24277211024.739582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-101155045.93641493</v>
      </c>
      <c r="L2913" s="444">
        <f t="shared" ca="1" si="157"/>
        <v>-24378366070.675999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-24378366070.675999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-101576525.29448333</v>
      </c>
      <c r="L2914" s="444">
        <f t="shared" ca="1" si="157"/>
        <v>-24479942595.970482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-24479942595.970482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-101999760.81654367</v>
      </c>
      <c r="L2915" s="444">
        <f t="shared" ca="1" si="157"/>
        <v>-24581942356.787025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-24581942356.787025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-102424759.81994593</v>
      </c>
      <c r="L2916" s="444">
        <f t="shared" ca="1" si="157"/>
        <v>-24684367116.606972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-24684367116.606972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-102851529.65252905</v>
      </c>
      <c r="L2917" s="444">
        <f t="shared" ca="1" si="157"/>
        <v>-24787218646.259502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-24787218646.259502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-103280077.69274792</v>
      </c>
      <c r="L2918" s="444">
        <f t="shared" ca="1" si="157"/>
        <v>-24890498723.952251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-24890498723.952251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-103710411.34980105</v>
      </c>
      <c r="L2919" s="444">
        <f t="shared" ca="1" si="157"/>
        <v>-24994209135.302052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-24994209135.302052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-104142538.06375855</v>
      </c>
      <c r="L2920" s="444">
        <f t="shared" ca="1" si="157"/>
        <v>-25098351673.36581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-25098351673.36581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-104576465.30569087</v>
      </c>
      <c r="L2921" s="444">
        <f t="shared" ca="1" si="157"/>
        <v>-25202928138.671501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-25202928138.671501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-105012200.57779792</v>
      </c>
      <c r="L2922" s="444">
        <f t="shared" ca="1" si="157"/>
        <v>-25307940339.249298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-25307940339.249298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-105449751.41353874</v>
      </c>
      <c r="L2923" s="444">
        <f t="shared" ca="1" si="157"/>
        <v>-25413390090.662838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-25413390090.662838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-105889125.37776183</v>
      </c>
      <c r="L2924" s="444">
        <f t="shared" ca="1" si="157"/>
        <v>-25519279216.0406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-25519279216.0406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-106330330.06683584</v>
      </c>
      <c r="L2925" s="444">
        <f t="shared" ca="1" si="157"/>
        <v>-25625609546.107437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-25625609546.107437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-106773373.10878098</v>
      </c>
      <c r="L2926" s="444">
        <f t="shared" ca="1" si="157"/>
        <v>-25732382919.216217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-25732382919.216217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-107218262.1634009</v>
      </c>
      <c r="L2927" s="444">
        <f t="shared" ca="1" si="157"/>
        <v>-25839601181.37962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-25839601181.37962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-107665004.92241508</v>
      </c>
      <c r="L2928" s="444">
        <f t="shared" ca="1" si="157"/>
        <v>-25947266186.302036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-25947266186.302036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-108113609.10959181</v>
      </c>
      <c r="L2929" s="444">
        <f t="shared" ca="1" si="157"/>
        <v>-26055379795.411629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-26055379795.411629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-108564082.48088178</v>
      </c>
      <c r="L2930" s="444">
        <f t="shared" ca="1" si="157"/>
        <v>-26163943877.892509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-26163943877.892509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-109016432.82455212</v>
      </c>
      <c r="L2931" s="444">
        <f t="shared" ca="1" si="157"/>
        <v>-26272960310.71706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-26272960310.71706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-109470667.96132109</v>
      </c>
      <c r="L2932" s="444">
        <f t="shared" ca="1" si="157"/>
        <v>-26382430978.678383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-26382430978.678383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-109926795.74449326</v>
      </c>
      <c r="L2933" s="444">
        <f t="shared" ca="1" si="157"/>
        <v>-26492357774.422874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-26492357774.422874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-110384824.06009531</v>
      </c>
      <c r="L2934" s="444">
        <f t="shared" ca="1" si="157"/>
        <v>-26602742598.482971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-26602742598.482971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-110844760.82701237</v>
      </c>
      <c r="L2935" s="444">
        <f t="shared" ca="1" si="157"/>
        <v>-26713587359.309982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-26713587359.309982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-111306613.99712493</v>
      </c>
      <c r="L2936" s="444">
        <f t="shared" ca="1" si="157"/>
        <v>-26824893973.307106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-26824893973.307106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-111770391.55544627</v>
      </c>
      <c r="L2937" s="444">
        <f t="shared" ca="1" si="157"/>
        <v>-26936664364.862553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-26936664364.862553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-112236101.52026063</v>
      </c>
      <c r="L2938" s="444">
        <f t="shared" ca="1" si="157"/>
        <v>-27048900466.382813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-27048900466.382813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-112703751.94326171</v>
      </c>
      <c r="L2939" s="444">
        <f t="shared" ca="1" si="157"/>
        <v>-27161604218.326073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-27161604218.326073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-113173350.90969197</v>
      </c>
      <c r="L2940" s="444">
        <f t="shared" ca="1" si="157"/>
        <v>-27274777569.235764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-27274777569.235764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-113644906.53848237</v>
      </c>
      <c r="L2941" s="444">
        <f t="shared" ca="1" si="157"/>
        <v>-27388422475.774246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-27388422475.774246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-114118426.98239271</v>
      </c>
      <c r="L2942" s="444">
        <f t="shared" ca="1" si="157"/>
        <v>-27502540902.756638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-27502540902.756638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-114593920.42815265</v>
      </c>
      <c r="L2943" s="444">
        <f t="shared" ca="1" si="157"/>
        <v>-27617134823.184792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-27617134823.184792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-115071395.09660329</v>
      </c>
      <c r="L2944" s="444">
        <f t="shared" ca="1" si="157"/>
        <v>-27732206218.281395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-27732206218.281395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-115550859.24283914</v>
      </c>
      <c r="L2945" s="444">
        <f t="shared" ca="1" si="157"/>
        <v>-27847757077.524235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-27847757077.524235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-116032321.15635099</v>
      </c>
      <c r="L2946" s="444">
        <f t="shared" ca="1" si="157"/>
        <v>-27963789398.680584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-27963789398.680584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-116515789.16116911</v>
      </c>
      <c r="L2947" s="444">
        <f t="shared" ca="1" si="157"/>
        <v>-28080305187.841755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-28080305187.841755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-117001271.61600731</v>
      </c>
      <c r="L2948" s="444">
        <f t="shared" ca="1" si="157"/>
        <v>-28197306459.457764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-28197306459.457764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-117488776.91440734</v>
      </c>
      <c r="L2949" s="444">
        <f t="shared" ca="1" si="157"/>
        <v>-28314795236.372169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-28314795236.372169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-117978313.48488404</v>
      </c>
      <c r="L2950" s="444">
        <f t="shared" ca="1" si="157"/>
        <v>-28432773549.857052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-28432773549.857052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-118469889.79107104</v>
      </c>
      <c r="L2951" s="444">
        <f t="shared" ca="1" si="157"/>
        <v>-28551243439.648125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-28551243439.648125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-118963514.3318672</v>
      </c>
      <c r="L2952" s="444">
        <f t="shared" ca="1" si="157"/>
        <v>-28670206953.979992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-28670206953.979992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-119459195.64158329</v>
      </c>
      <c r="L2953" s="444">
        <f t="shared" ca="1" si="157"/>
        <v>-28789666149.621574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-28789666149.621574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-119956942.29008991</v>
      </c>
      <c r="L2954" s="444">
        <f t="shared" ca="1" si="157"/>
        <v>-28909623091.911663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-28909623091.911663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-120456762.88296527</v>
      </c>
      <c r="L2955" s="444">
        <f t="shared" ca="1" si="157"/>
        <v>-29030079854.794628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-29030079854.794628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-120958666.0616443</v>
      </c>
      <c r="L2956" s="444">
        <f t="shared" ca="1" si="157"/>
        <v>-29151038520.856274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-29151038520.856274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-121462660.5035678</v>
      </c>
      <c r="L2957" s="444">
        <f t="shared" ca="1" si="157"/>
        <v>-29272501181.35984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-29272501181.35984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-121968754.92233266</v>
      </c>
      <c r="L2958" s="444">
        <f t="shared" ca="1" si="157"/>
        <v>-29394469936.282173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-29394469936.282173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-122476958.06784238</v>
      </c>
      <c r="L2959" s="444">
        <f t="shared" ca="1" si="157"/>
        <v>-29516946894.350014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-29516946894.350014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-122987278.7264584</v>
      </c>
      <c r="L2960" s="444">
        <f t="shared" ca="1" si="157"/>
        <v>-29639934173.076473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-29639934173.076473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-123499725.72115196</v>
      </c>
      <c r="L2961" s="444">
        <f t="shared" ca="1" si="157"/>
        <v>-29763433898.797626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-29763433898.797626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-124014307.91165678</v>
      </c>
      <c r="L2962" s="444">
        <f t="shared" ca="1" si="157"/>
        <v>-29887448206.709282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-29887448206.709282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-124531034.19462202</v>
      </c>
      <c r="L2963" s="444">
        <f t="shared" ca="1" si="157"/>
        <v>-30011979240.903904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-30011979240.903904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-125049913.50376627</v>
      </c>
      <c r="L2964" s="444">
        <f t="shared" ca="1" si="157"/>
        <v>-30137029154.407669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-30137029154.407669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-125570954.81003195</v>
      </c>
      <c r="L2965" s="444">
        <f t="shared" ca="1" si="157"/>
        <v>-30262600109.217701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-30262600109.217701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-126094167.12174043</v>
      </c>
      <c r="L2966" s="444">
        <f t="shared" ca="1" si="157"/>
        <v>-30388694276.339443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-30388694276.339443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-126619559.48474766</v>
      </c>
      <c r="L2967" s="444">
        <f t="shared" ca="1" si="157"/>
        <v>-30515313835.824192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-30515313835.824192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-127147140.98260081</v>
      </c>
      <c r="L2968" s="444">
        <f t="shared" ca="1" si="157"/>
        <v>-30642460976.806793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-30642460976.806793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-127676920.73669498</v>
      </c>
      <c r="L2969" s="444">
        <f t="shared" ca="1" si="157"/>
        <v>-30770137897.543488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-30770137897.543488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-128208907.90643121</v>
      </c>
      <c r="L2970" s="444">
        <f t="shared" ca="1" si="157"/>
        <v>-30898346805.449921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-30898346805.449921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-128743111.68937466</v>
      </c>
      <c r="L2971" s="444">
        <f t="shared" ca="1" si="157"/>
        <v>-31027089917.139294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-31027089917.139294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-129279541.32141373</v>
      </c>
      <c r="L2972" s="444">
        <f t="shared" ca="1" si="157"/>
        <v>-31156369458.460709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-31156369458.460709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-129818206.0769196</v>
      </c>
      <c r="L2973" s="444">
        <f t="shared" ca="1" si="157"/>
        <v>-31286187664.537628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-31286187664.537628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-130359115.26890679</v>
      </c>
      <c r="L2974" s="444">
        <f t="shared" ca="1" si="157"/>
        <v>-31416546779.806534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-31416546779.806534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-130902278.24919389</v>
      </c>
      <c r="L2975" s="444">
        <f t="shared" ca="1" si="157"/>
        <v>-31547449058.055729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-31547449058.055729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-131447704.40856554</v>
      </c>
      <c r="L2976" s="444">
        <f t="shared" ca="1" si="157"/>
        <v>-31678896762.464294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-31678896762.464294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-131995403.17693456</v>
      </c>
      <c r="L2977" s="444">
        <f t="shared" ca="1" si="157"/>
        <v>-31810892165.641228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-31810892165.641228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-132545384.02350511</v>
      </c>
      <c r="L2978" s="444">
        <f t="shared" ca="1" si="157"/>
        <v>-31943437549.664734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-31943437549.664734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-133097656.45693637</v>
      </c>
      <c r="L2979" s="444">
        <f t="shared" ca="1" si="157"/>
        <v>-32076535206.12167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-32076535206.12167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-133652230.02550694</v>
      </c>
      <c r="L2980" s="444">
        <f t="shared" ca="1" si="157"/>
        <v>-32210187436.147175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-32210187436.147175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-134209114.31727991</v>
      </c>
      <c r="L2981" s="444">
        <f t="shared" ca="1" si="157"/>
        <v>-32344396550.464455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-32344396550.464455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-134768318.96026856</v>
      </c>
      <c r="L2982" s="444">
        <f t="shared" ca="1" si="157"/>
        <v>-32479164869.424725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-32479164869.424725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-135329853.62260303</v>
      </c>
      <c r="L2983" s="444">
        <f t="shared" ca="1" si="157"/>
        <v>-32614494723.047329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-32614494723.047329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-135893728.01269719</v>
      </c>
      <c r="L2984" s="444">
        <f t="shared" ca="1" si="157"/>
        <v>-32750388451.060024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-32750388451.060024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-136459951.87941676</v>
      </c>
      <c r="L2985" s="444">
        <f t="shared" ca="1" si="157"/>
        <v>-32886848402.939442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-32886848402.939442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-137028535.01224765</v>
      </c>
      <c r="L2986" s="444">
        <f t="shared" ca="1" si="157"/>
        <v>-33023876937.951691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-33023876937.951691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-137599487.24146539</v>
      </c>
      <c r="L2987" s="444">
        <f t="shared" ca="1" si="157"/>
        <v>-33161476425.193157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-33161476425.193157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-138172818.43830484</v>
      </c>
      <c r="L2988" s="444">
        <f t="shared" ca="1" si="157"/>
        <v>-33299649243.631462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-33299649243.631462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-138748538.51513109</v>
      </c>
      <c r="L2989" s="444">
        <f t="shared" ca="1" si="157"/>
        <v>-33438397782.146595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-33438397782.146595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-139326657.42561084</v>
      </c>
      <c r="L2990" s="444">
        <f t="shared" ca="1" si="157"/>
        <v>-33577724439.572205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-33577724439.572205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-139907185.16488418</v>
      </c>
      <c r="L2991" s="444">
        <f t="shared" ca="1" si="157"/>
        <v>-33717631624.737087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-33717631624.737087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-140490131.76973787</v>
      </c>
      <c r="L2992" s="444">
        <f t="shared" ca="1" si="157"/>
        <v>-33858121756.506824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-33858121756.506824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-141075507.31877843</v>
      </c>
      <c r="L2993" s="444">
        <f t="shared" ca="1" si="157"/>
        <v>-33999197263.825603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-33999197263.825603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-141663321.93260667</v>
      </c>
      <c r="L2994" s="444">
        <f t="shared" ca="1" si="157"/>
        <v>-34140860585.758209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-34140860585.758209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-142253585.77399254</v>
      </c>
      <c r="L2995" s="444">
        <f t="shared" ca="1" si="157"/>
        <v>-34283114171.532204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-34283114171.532204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-142846309.04805085</v>
      </c>
      <c r="L2996" s="444">
        <f t="shared" ca="1" si="157"/>
        <v>-34425960480.580254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-34425960480.580254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-143441502.00241771</v>
      </c>
      <c r="L2997" s="444">
        <f t="shared" ca="1" si="157"/>
        <v>-34569401982.582672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-34569401982.582672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-144039174.9274278</v>
      </c>
      <c r="L2998" s="444">
        <f t="shared" ca="1" si="157"/>
        <v>-34713441157.510101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-34713441157.510101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-144639338.15629208</v>
      </c>
      <c r="L2999" s="444">
        <f t="shared" ca="1" si="157"/>
        <v>-34858080495.666397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-34858080495.666397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-145242002.06527665</v>
      </c>
      <c r="L3000" s="444">
        <f t="shared" ca="1" si="157"/>
        <v>-35003322497.731674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-35003322497.731674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-145847177.07388198</v>
      </c>
      <c r="L3001" s="444">
        <f t="shared" ca="1" si="157"/>
        <v>-35149169674.805557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-35149169674.805557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-146454873.64502317</v>
      </c>
      <c r="L3002" s="444">
        <f t="shared" ca="1" si="157"/>
        <v>-35295624548.450577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-35295624548.450577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-147065102.28521073</v>
      </c>
      <c r="L3003" s="444">
        <f t="shared" ca="1" si="157"/>
        <v>-35442689650.735786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-35442689650.735786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-147677873.54473245</v>
      </c>
      <c r="L3004" s="444">
        <f t="shared" ca="1" si="157"/>
        <v>-35590367524.280518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-35590367524.280518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-148293198.0178355</v>
      </c>
      <c r="L3005" s="444">
        <f t="shared" ca="1" si="157"/>
        <v>-35738660722.298355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-35738660722.298355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-148911086.34290981</v>
      </c>
      <c r="L3006" s="444">
        <f t="shared" ca="1" si="157"/>
        <v>-35887571808.641266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-35887571808.641266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-149531549.20267195</v>
      </c>
      <c r="L3007" s="444">
        <f t="shared" ca="1" si="157"/>
        <v>-36037103357.843941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-36037103357.843941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-150154597.32434976</v>
      </c>
      <c r="L3008" s="444">
        <f t="shared" ca="1" si="157"/>
        <v>-36187257955.168289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-36187257955.168289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-150780241.47986788</v>
      </c>
      <c r="L3009" s="444">
        <f t="shared" ca="1" si="157"/>
        <v>-36338038196.648155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-36338038196.648155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-151408492.48603398</v>
      </c>
      <c r="L3010" s="444">
        <f t="shared" ca="1" si="157"/>
        <v>-36489446689.134186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-36489446689.134186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-152039361.20472577</v>
      </c>
      <c r="L3011" s="444">
        <f t="shared" ca="1" si="157"/>
        <v>-36641486050.338913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-36641486050.338913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-152672858.54307881</v>
      </c>
      <c r="L3012" s="444">
        <f t="shared" ca="1" si="157"/>
        <v>-36794158908.881989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-36794158908.881989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-153308995.45367494</v>
      </c>
      <c r="L3013" s="444">
        <f t="shared" ca="1" si="157"/>
        <v>-36947467904.335663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-36947467904.335663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-153947782.93473193</v>
      </c>
      <c r="L3014" s="444">
        <f t="shared" ca="1" si="157"/>
        <v>-37101415687.270393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-37101415687.270393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-154589232.03029332</v>
      </c>
      <c r="L3015" s="444">
        <f t="shared" ca="1" si="157"/>
        <v>-37256004919.30069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-37256004919.30069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-155233353.83041954</v>
      </c>
      <c r="L3016" s="444">
        <f t="shared" ca="1" si="157"/>
        <v>-37411238273.131111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-37411238273.131111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-155880159.47137964</v>
      </c>
      <c r="L3017" s="444">
        <f t="shared" ca="1" si="157"/>
        <v>-37567118432.602493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-37567118432.602493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-156529660.13584372</v>
      </c>
      <c r="L3018" s="444">
        <f t="shared" ca="1" si="157"/>
        <v>-37723648092.738335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-37723648092.738335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-157181867.05307639</v>
      </c>
      <c r="L3019" s="444">
        <f t="shared" ca="1" si="157"/>
        <v>-37880829959.791412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-37880829959.791412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-157836791.49913087</v>
      </c>
      <c r="L3020" s="444">
        <f t="shared" ca="1" si="157"/>
        <v>-38038666751.290543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-38038666751.290543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-158494444.79704392</v>
      </c>
      <c r="L3021" s="444">
        <f t="shared" ca="1" si="157"/>
        <v>-38197161196.087585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-38197161196.087585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-159154838.31703159</v>
      </c>
      <c r="L3022" s="444">
        <f t="shared" ca="1" si="157"/>
        <v>-38356316034.404617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-38356316034.404617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-159817983.47668591</v>
      </c>
      <c r="L3023" s="444">
        <f t="shared" ca="1" si="157"/>
        <v>-38516134017.881302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-38516134017.881302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-160483891.74117208</v>
      </c>
      <c r="L3024" s="444">
        <f t="shared" ca="1" si="157"/>
        <v>-38676617909.622475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-38676617909.622475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-161152574.62342697</v>
      </c>
      <c r="L3025" s="444">
        <f t="shared" ca="1" si="157"/>
        <v>-38837770484.245903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-38837770484.245903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-161824043.68435794</v>
      </c>
      <c r="L3026" s="444">
        <f t="shared" ca="1" si="157"/>
        <v>-38999594527.93026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-38999594527.93026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-162498310.53304276</v>
      </c>
      <c r="L3027" s="444">
        <f t="shared" ca="1" si="157"/>
        <v>-39162092838.463303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-39162092838.463303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-163175386.82693043</v>
      </c>
      <c r="L3028" s="444">
        <f t="shared" ca="1" si="157"/>
        <v>-39325268225.29023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-39325268225.29023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-163855284.27204263</v>
      </c>
      <c r="L3029" s="444">
        <f t="shared" ca="1" si="157"/>
        <v>-39489123509.562271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-39489123509.562271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-164538014.62317613</v>
      </c>
      <c r="L3030" s="444">
        <f t="shared" ca="1" si="157"/>
        <v>-39653661524.185448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-39653661524.185448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-165223589.68410602</v>
      </c>
      <c r="L3031" s="444">
        <f t="shared" ca="1" si="157"/>
        <v>-39818885113.869553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-39818885113.869553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-165912021.3077898</v>
      </c>
      <c r="L3032" s="444">
        <f t="shared" ca="1" si="157"/>
        <v>-39984797135.177345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-39984797135.177345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-166603321.39657226</v>
      </c>
      <c r="L3033" s="444">
        <f t="shared" ca="1" si="157"/>
        <v>-40151400456.573921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-40151400456.573921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-167297501.90239134</v>
      </c>
      <c r="L3034" s="444">
        <f t="shared" ca="1" si="157"/>
        <v>-40318697958.476311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-40318697958.476311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-167994574.82698461</v>
      </c>
      <c r="L3035" s="444">
        <f t="shared" ca="1" si="157"/>
        <v>-40486692533.303299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-40486692533.303299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-168694552.22209707</v>
      </c>
      <c r="L3036" s="444">
        <f t="shared" ca="1" si="157"/>
        <v>-40655387085.525398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-40655387085.525398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-169397446.18968916</v>
      </c>
      <c r="L3037" s="444">
        <f t="shared" ca="1" si="157"/>
        <v>-40824784531.715088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-40824784531.715088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-170103268.88214621</v>
      </c>
      <c r="L3038" s="444">
        <f t="shared" ca="1" si="157"/>
        <v>-40994887800.597237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-40994887800.597237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-170812032.50248849</v>
      </c>
      <c r="L3039" s="444">
        <f t="shared" ca="1" si="157"/>
        <v>-41165699833.099724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-41165699833.099724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-171523749.30458218</v>
      </c>
      <c r="L3040" s="444">
        <f t="shared" ca="1" si="157"/>
        <v>-41337223582.404305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-41337223582.404305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-172238431.59335127</v>
      </c>
      <c r="L3041" s="444">
        <f t="shared" ca="1" si="157"/>
        <v>-41509462013.997658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-41509462013.997658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-172956091.72499025</v>
      </c>
      <c r="L3042" s="444">
        <f t="shared" ca="1" si="157"/>
        <v>-41682418105.722649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-41682418105.722649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-173676742.1071777</v>
      </c>
      <c r="L3043" s="444">
        <f t="shared" ca="1" si="157"/>
        <v>-41856094847.829826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-41856094847.829826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-174400395.19929093</v>
      </c>
      <c r="L3044" s="444">
        <f t="shared" ca="1" si="157"/>
        <v>-42030495243.029114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-42030495243.029114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-175127063.51262131</v>
      </c>
      <c r="L3045" s="444">
        <f t="shared" ca="1" si="157"/>
        <v>-42205622306.541733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-42205622306.541733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-175856759.61059055</v>
      </c>
      <c r="L3046" s="444">
        <f t="shared" ca="1" si="157"/>
        <v>-42381479066.152321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-42381479066.152321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-176589496.10896799</v>
      </c>
      <c r="L3047" s="444">
        <f t="shared" ca="1" si="157"/>
        <v>-42558068562.261292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-42558068562.261292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-177325285.67608872</v>
      </c>
      <c r="L3048" s="444">
        <f t="shared" ca="1" si="157"/>
        <v>-42735393847.937378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-42735393847.937378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-178064141.03307241</v>
      </c>
      <c r="L3049" s="444">
        <f t="shared" ca="1" si="157"/>
        <v>-42913457988.970451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-42913457988.970451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-178806074.95404354</v>
      </c>
      <c r="L3050" s="444">
        <f t="shared" ca="1" si="157"/>
        <v>-43092264063.924492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-43092264063.924492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-179551100.26635206</v>
      </c>
      <c r="L3051" s="444">
        <f t="shared" ca="1" si="157"/>
        <v>-43271815164.190842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-43271815164.190842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-180299229.85079518</v>
      </c>
      <c r="L3052" s="444">
        <f t="shared" ca="1" si="157"/>
        <v>-43452114394.041634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-43452114394.041634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-181050476.64184013</v>
      </c>
      <c r="L3053" s="444">
        <f t="shared" ca="1" si="157"/>
        <v>-43633164870.683472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-43633164870.683472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-181804853.62784779</v>
      </c>
      <c r="L3054" s="444">
        <f t="shared" ca="1" si="157"/>
        <v>-43814969724.311317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-43814969724.311317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-182562373.85129714</v>
      </c>
      <c r="L3055" s="444">
        <f t="shared" ca="1" si="157"/>
        <v>-43997532098.162613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-43997532098.162613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-183323050.40901089</v>
      </c>
      <c r="L3056" s="444">
        <f t="shared" ca="1" si="157"/>
        <v>-44180855148.571625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-44180855148.571625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-184086896.45238176</v>
      </c>
      <c r="L3057" s="444">
        <f t="shared" ca="1" si="157"/>
        <v>-44364942045.02401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-44364942045.02401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-184853925.18760005</v>
      </c>
      <c r="L3058" s="444">
        <f t="shared" ca="1" si="157"/>
        <v>-44549795970.211609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-44549795970.211609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-185624149.8758817</v>
      </c>
      <c r="L3059" s="444">
        <f t="shared" ca="1" si="157"/>
        <v>-44735420120.087494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-44735420120.087494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-186397583.83369789</v>
      </c>
      <c r="L3060" s="444">
        <f t="shared" ca="1" si="157"/>
        <v>-44921817703.921188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-44921817703.921188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-187174240.43300495</v>
      </c>
      <c r="L3061" s="444">
        <f t="shared" ca="1" si="157"/>
        <v>-45108991944.354195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-45108991944.354195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-187954133.10147581</v>
      </c>
      <c r="L3062" s="444">
        <f t="shared" ca="1" si="157"/>
        <v>-45296946077.455673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-45296946077.455673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-188737275.32273197</v>
      </c>
      <c r="L3063" s="444">
        <f t="shared" ca="1" si="157"/>
        <v>-45485683352.778404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-45485683352.778404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-189523680.63657668</v>
      </c>
      <c r="L3064" s="444">
        <f t="shared" ca="1" si="157"/>
        <v>-45675207033.414978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-45675207033.414978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-190313362.63922906</v>
      </c>
      <c r="L3065" s="444">
        <f t="shared" ca="1" si="157"/>
        <v>-45865520396.054207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-45865520396.054207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-191106334.98355919</v>
      </c>
      <c r="L3066" s="444">
        <f t="shared" ca="1" si="157"/>
        <v>-46056626731.037766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-46056626731.037766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-191902611.37932402</v>
      </c>
      <c r="L3067" s="444">
        <f t="shared" ca="1" si="157"/>
        <v>-46248529342.417091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-46248529342.417091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-192702205.59340453</v>
      </c>
      <c r="L3068" s="444">
        <f t="shared" ref="L3068:L3322" ca="1" si="162">I3068-J3068+K3068</f>
        <v>-46441231548.010498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-46441231548.010498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-193505131.45004374</v>
      </c>
      <c r="L3069" s="444">
        <f t="shared" ca="1" si="162"/>
        <v>-46634736679.460541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-46634736679.460541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-194311402.83108559</v>
      </c>
      <c r="L3070" s="444">
        <f t="shared" ca="1" si="162"/>
        <v>-46829048082.291626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-46829048082.291626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-195121033.67621511</v>
      </c>
      <c r="L3071" s="444">
        <f t="shared" ca="1" si="162"/>
        <v>-47024169115.967842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-47024169115.967842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-195934037.98319933</v>
      </c>
      <c r="L3072" s="444">
        <f t="shared" ca="1" si="162"/>
        <v>-47220103153.951042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-47220103153.951042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-196750429.80812934</v>
      </c>
      <c r="L3073" s="444">
        <f t="shared" ca="1" si="162"/>
        <v>-47416853583.759171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-47416853583.759171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-197570223.26566321</v>
      </c>
      <c r="L3074" s="444">
        <f t="shared" ca="1" si="162"/>
        <v>-47614423807.024834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-47614423807.024834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-198393432.52927014</v>
      </c>
      <c r="L3075" s="444">
        <f t="shared" ca="1" si="162"/>
        <v>-47812817239.5541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-47812817239.5541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-199220071.83147541</v>
      </c>
      <c r="L3076" s="444">
        <f t="shared" ca="1" si="162"/>
        <v>-48012037311.385574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-48012037311.385574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-200050155.46410656</v>
      </c>
      <c r="L3077" s="444">
        <f t="shared" ca="1" si="162"/>
        <v>-48212087466.849678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-48212087466.849678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-200883697.77854031</v>
      </c>
      <c r="L3078" s="444">
        <f t="shared" ca="1" si="162"/>
        <v>-48412971164.62822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-48412971164.62822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-201720713.18595091</v>
      </c>
      <c r="L3079" s="444">
        <f t="shared" ca="1" si="162"/>
        <v>-48614691877.814171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-48614691877.814171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-202561216.15755904</v>
      </c>
      <c r="L3080" s="444">
        <f t="shared" ca="1" si="162"/>
        <v>-48817253093.971733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-48817253093.971733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-203405221.22488222</v>
      </c>
      <c r="L3081" s="444">
        <f t="shared" ca="1" si="162"/>
        <v>-49020658315.196617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-49020658315.196617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-204252742.97998589</v>
      </c>
      <c r="L3082" s="444">
        <f t="shared" ca="1" si="162"/>
        <v>-49224911058.176605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-49224911058.176605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-205103796.07573587</v>
      </c>
      <c r="L3083" s="444">
        <f t="shared" ca="1" si="162"/>
        <v>-49430014854.252342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-49430014854.252342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-205958395.22605142</v>
      </c>
      <c r="L3084" s="444">
        <f t="shared" ca="1" si="162"/>
        <v>-49635973249.478394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-49635973249.478394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-206816555.20615998</v>
      </c>
      <c r="L3085" s="444">
        <f t="shared" ca="1" si="162"/>
        <v>-49842789804.684555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-49842789804.684555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-207678290.85285231</v>
      </c>
      <c r="L3086" s="444">
        <f t="shared" ca="1" si="162"/>
        <v>-50050468095.537407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-50050468095.537407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-208543617.0647392</v>
      </c>
      <c r="L3087" s="444">
        <f t="shared" ca="1" si="162"/>
        <v>-50259011712.602142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-50259011712.602142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-209412548.80250892</v>
      </c>
      <c r="L3088" s="444">
        <f t="shared" ca="1" si="162"/>
        <v>-50468424261.404648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-50468424261.404648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-210285101.08918604</v>
      </c>
      <c r="L3089" s="444">
        <f t="shared" ca="1" si="162"/>
        <v>-50678709362.493835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-50678709362.493835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-211161289.01039097</v>
      </c>
      <c r="L3090" s="444">
        <f t="shared" ca="1" si="162"/>
        <v>-50889870651.504227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-50889870651.504227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-212041127.71460095</v>
      </c>
      <c r="L3091" s="444">
        <f t="shared" ca="1" si="162"/>
        <v>-51101911779.218826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-51101911779.218826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-212924632.41341177</v>
      </c>
      <c r="L3092" s="444">
        <f t="shared" ca="1" si="162"/>
        <v>-51314836411.63224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-51314836411.63224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-213811818.38180101</v>
      </c>
      <c r="L3093" s="444">
        <f t="shared" ca="1" si="162"/>
        <v>-51528648230.014038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-51528648230.014038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-214702700.95839182</v>
      </c>
      <c r="L3094" s="444">
        <f t="shared" ca="1" si="162"/>
        <v>-51743350930.972427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-51743350930.972427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-215597295.54571843</v>
      </c>
      <c r="L3095" s="444">
        <f t="shared" ca="1" si="162"/>
        <v>-51958948226.518143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-51958948226.518143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-216495617.61049226</v>
      </c>
      <c r="L3096" s="444">
        <f t="shared" ca="1" si="162"/>
        <v>-52175443844.128632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-52175443844.128632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-217397682.6838693</v>
      </c>
      <c r="L3097" s="444">
        <f t="shared" ca="1" si="162"/>
        <v>-52392841526.8125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-52392841526.8125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-218303506.36171874</v>
      </c>
      <c r="L3098" s="444">
        <f t="shared" ca="1" si="162"/>
        <v>-52611145033.174217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-52611145033.174217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-219213104.30489257</v>
      </c>
      <c r="L3099" s="444">
        <f t="shared" ca="1" si="162"/>
        <v>-52830358137.479111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-52830358137.479111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-220126492.23949629</v>
      </c>
      <c r="L3100" s="444">
        <f t="shared" ca="1" si="162"/>
        <v>-53050484629.718605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-53050484629.718605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-221043685.95716086</v>
      </c>
      <c r="L3101" s="444">
        <f t="shared" ca="1" si="162"/>
        <v>-53271528315.675766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-53271528315.675766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-221964701.31531569</v>
      </c>
      <c r="L3102" s="444">
        <f t="shared" ca="1" si="162"/>
        <v>-53493493016.991081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-53493493016.991081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-222889554.23746285</v>
      </c>
      <c r="L3103" s="444">
        <f t="shared" ca="1" si="162"/>
        <v>-53716382571.228546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-53716382571.228546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-223818260.71345228</v>
      </c>
      <c r="L3104" s="444">
        <f t="shared" ca="1" si="162"/>
        <v>-53940200831.942001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-53940200831.942001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-224750836.79975832</v>
      </c>
      <c r="L3105" s="444">
        <f t="shared" ca="1" si="162"/>
        <v>-54164951668.74176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-54164951668.74176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-225687298.61975729</v>
      </c>
      <c r="L3106" s="444">
        <f t="shared" ca="1" si="162"/>
        <v>-54390638967.361519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-54390638967.361519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-226627662.36400631</v>
      </c>
      <c r="L3107" s="444">
        <f t="shared" ca="1" si="162"/>
        <v>-54617266629.725525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-54617266629.725525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-227571944.29052305</v>
      </c>
      <c r="L3108" s="444">
        <f t="shared" ca="1" si="162"/>
        <v>-54844838574.016045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-54844838574.016045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-228520160.72506684</v>
      </c>
      <c r="L3109" s="444">
        <f t="shared" ca="1" si="162"/>
        <v>-55073358734.741112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-55073358734.741112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-229472328.0614213</v>
      </c>
      <c r="L3110" s="444">
        <f t="shared" ca="1" si="162"/>
        <v>-55302831062.802536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-55302831062.802536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-230428462.76167727</v>
      </c>
      <c r="L3111" s="444">
        <f t="shared" ca="1" si="162"/>
        <v>-55533259525.564217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-55533259525.564217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-231388581.35651755</v>
      </c>
      <c r="L3112" s="444">
        <f t="shared" ca="1" si="162"/>
        <v>-55764648106.920731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-55764648106.920731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-232352700.44550303</v>
      </c>
      <c r="L3113" s="444">
        <f t="shared" ca="1" si="162"/>
        <v>-55997000807.366234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-55997000807.366234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-233320836.69735926</v>
      </c>
      <c r="L3114" s="444">
        <f t="shared" ca="1" si="162"/>
        <v>-56230321644.063591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-56230321644.063591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-234293006.85026497</v>
      </c>
      <c r="L3115" s="444">
        <f t="shared" ca="1" si="162"/>
        <v>-56464614650.913857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-56464614650.913857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-235269227.71214104</v>
      </c>
      <c r="L3116" s="444">
        <f t="shared" ca="1" si="162"/>
        <v>-56699883878.625999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-56699883878.625999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-236249516.16094169</v>
      </c>
      <c r="L3117" s="444">
        <f t="shared" ca="1" si="162"/>
        <v>-56936133394.786942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-56936133394.786942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-237233889.14494559</v>
      </c>
      <c r="L3118" s="444">
        <f t="shared" ca="1" si="162"/>
        <v>-57173367283.931885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-57173367283.931885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-238222363.68304953</v>
      </c>
      <c r="L3119" s="444">
        <f t="shared" ca="1" si="162"/>
        <v>-57411589647.614937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-57411589647.614937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-239214956.86506221</v>
      </c>
      <c r="L3120" s="444">
        <f t="shared" ca="1" si="162"/>
        <v>-57650804604.479996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-57650804604.479996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-240211685.85199994</v>
      </c>
      <c r="L3121" s="444">
        <f t="shared" ca="1" si="162"/>
        <v>-57891016290.331993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-57891016290.331993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-241212567.8763833</v>
      </c>
      <c r="L3122" s="444">
        <f t="shared" ca="1" si="162"/>
        <v>-58132228858.208374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-58132228858.208374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-242217620.24253485</v>
      </c>
      <c r="L3123" s="444">
        <f t="shared" ca="1" si="162"/>
        <v>-58374446478.450912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-58374446478.450912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-243226860.32687879</v>
      </c>
      <c r="L3124" s="444">
        <f t="shared" ca="1" si="162"/>
        <v>-58617673338.777794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-58617673338.777794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-244240305.57824081</v>
      </c>
      <c r="L3125" s="444">
        <f t="shared" ca="1" si="162"/>
        <v>-58861913644.356033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-58861913644.356033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-245257973.51815018</v>
      </c>
      <c r="L3126" s="444">
        <f t="shared" ca="1" si="162"/>
        <v>-59107171617.874184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-59107171617.874184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-246279881.74114242</v>
      </c>
      <c r="L3127" s="444">
        <f t="shared" ca="1" si="162"/>
        <v>-59353451499.615326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-59353451499.615326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-247306047.91506386</v>
      </c>
      <c r="L3128" s="444">
        <f t="shared" ca="1" si="162"/>
        <v>-59600757547.530388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-59600757547.530388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-248336489.7813766</v>
      </c>
      <c r="L3129" s="444">
        <f t="shared" ca="1" si="162"/>
        <v>-59849094037.311768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-59849094037.311768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-249371225.15546569</v>
      </c>
      <c r="L3130" s="444">
        <f t="shared" ca="1" si="162"/>
        <v>-60098465262.467232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-60098465262.467232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-250410271.92694682</v>
      </c>
      <c r="L3131" s="444">
        <f t="shared" ca="1" si="162"/>
        <v>-60348875534.39418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-60348875534.39418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-251453648.05997574</v>
      </c>
      <c r="L3132" s="444">
        <f t="shared" ca="1" si="162"/>
        <v>-60600329182.454155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-60600329182.454155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-252501371.59355897</v>
      </c>
      <c r="L3133" s="444">
        <f t="shared" ca="1" si="162"/>
        <v>-60852830554.047714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-60852830554.047714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-253553460.64186546</v>
      </c>
      <c r="L3134" s="444">
        <f t="shared" ca="1" si="162"/>
        <v>-61106384014.689583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-61106384014.689583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-254609933.39453992</v>
      </c>
      <c r="L3135" s="444">
        <f t="shared" ca="1" si="162"/>
        <v>-61360993948.084122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-61360993948.084122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-255670808.11701718</v>
      </c>
      <c r="L3136" s="444">
        <f t="shared" ca="1" si="162"/>
        <v>-61616664756.201141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-61616664756.201141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-256736103.15083808</v>
      </c>
      <c r="L3137" s="444">
        <f t="shared" ca="1" si="162"/>
        <v>-61873400859.351982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-61873400859.351982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-257805836.9139666</v>
      </c>
      <c r="L3138" s="444">
        <f t="shared" ca="1" si="162"/>
        <v>-62131206696.265945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-62131206696.265945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-258880027.90110806</v>
      </c>
      <c r="L3139" s="444">
        <f t="shared" ca="1" si="162"/>
        <v>-62390086724.167053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-62390086724.167053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-259958694.68402934</v>
      </c>
      <c r="L3140" s="444">
        <f t="shared" ca="1" si="162"/>
        <v>-62650045418.851082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-62650045418.851082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-261041855.91187951</v>
      </c>
      <c r="L3141" s="444">
        <f t="shared" ca="1" si="162"/>
        <v>-62911087274.762962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-62911087274.762962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-262129530.31151235</v>
      </c>
      <c r="L3142" s="444">
        <f t="shared" ca="1" si="162"/>
        <v>-63173216805.074478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-63173216805.074478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-263221736.68781033</v>
      </c>
      <c r="L3143" s="444">
        <f t="shared" ca="1" si="162"/>
        <v>-63436438541.762291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-63436438541.762291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-264318493.92400953</v>
      </c>
      <c r="L3144" s="444">
        <f t="shared" ca="1" si="162"/>
        <v>-63700757035.686302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-63700757035.686302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-265419820.98202625</v>
      </c>
      <c r="L3145" s="444">
        <f t="shared" ca="1" si="162"/>
        <v>-63966176856.668327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-63966176856.668327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-266525736.90278471</v>
      </c>
      <c r="L3146" s="444">
        <f t="shared" ca="1" si="162"/>
        <v>-64232702593.571114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-64232702593.571114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-267636260.8065463</v>
      </c>
      <c r="L3147" s="444">
        <f t="shared" ca="1" si="162"/>
        <v>-64500338854.377663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-64500338854.377663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-268751411.89324027</v>
      </c>
      <c r="L3148" s="444">
        <f t="shared" ca="1" si="162"/>
        <v>-64769090266.270905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-64769090266.270905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-269871209.44279546</v>
      </c>
      <c r="L3149" s="444">
        <f t="shared" ca="1" si="162"/>
        <v>-65038961475.713699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-65038961475.713699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-270995672.81547374</v>
      </c>
      <c r="L3150" s="444">
        <f t="shared" ca="1" si="162"/>
        <v>-65309957148.529175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-65309957148.529175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-272124821.45220488</v>
      </c>
      <c r="L3151" s="444">
        <f t="shared" ca="1" si="162"/>
        <v>-65582081969.981377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-65582081969.981377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-273258674.87492239</v>
      </c>
      <c r="L3152" s="444">
        <f t="shared" ca="1" si="162"/>
        <v>-65855340644.8563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-65855340644.8563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-274397252.68690127</v>
      </c>
      <c r="L3153" s="444">
        <f t="shared" ca="1" si="162"/>
        <v>-66129737897.543205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-66129737897.543205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-275540574.57309669</v>
      </c>
      <c r="L3154" s="444">
        <f t="shared" ca="1" si="162"/>
        <v>-66405278472.116302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-66405278472.116302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-276688660.3004846</v>
      </c>
      <c r="L3155" s="444">
        <f t="shared" ca="1" si="162"/>
        <v>-66681967132.416786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-66681967132.416786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-277841529.71840328</v>
      </c>
      <c r="L3156" s="444">
        <f t="shared" ca="1" si="162"/>
        <v>-66959808662.135193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-66959808662.135193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-278999202.75889659</v>
      </c>
      <c r="L3157" s="444">
        <f t="shared" ca="1" si="162"/>
        <v>-67238807864.894089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-67238807864.894089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-280161699.43705869</v>
      </c>
      <c r="L3158" s="444">
        <f t="shared" ca="1" si="162"/>
        <v>-67518969564.331146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-67518969564.331146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-281329039.85137975</v>
      </c>
      <c r="L3159" s="444">
        <f t="shared" ca="1" si="162"/>
        <v>-67800298604.182526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-67800298604.182526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-282501244.18409383</v>
      </c>
      <c r="L3160" s="444">
        <f t="shared" ca="1" si="162"/>
        <v>-68082799848.366623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-68082799848.366623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-283678332.7015276</v>
      </c>
      <c r="L3161" s="444">
        <f t="shared" ca="1" si="162"/>
        <v>-68366478181.068153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-68366478181.068153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-284860325.75445062</v>
      </c>
      <c r="L3162" s="444">
        <f t="shared" ca="1" si="162"/>
        <v>-68651338506.822601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-68651338506.822601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-286047243.77842748</v>
      </c>
      <c r="L3163" s="444">
        <f t="shared" ca="1" si="162"/>
        <v>-68937385750.601028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-68937385750.601028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-287239107.29417098</v>
      </c>
      <c r="L3164" s="444">
        <f t="shared" ca="1" si="162"/>
        <v>-69224624857.895203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-69224624857.895203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-288435936.9078967</v>
      </c>
      <c r="L3165" s="444">
        <f t="shared" ca="1" si="162"/>
        <v>-69513060794.803101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-69513060794.803101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-289637753.3116796</v>
      </c>
      <c r="L3166" s="444">
        <f t="shared" ca="1" si="162"/>
        <v>-69802698548.114777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-69802698548.114777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-290844577.28381157</v>
      </c>
      <c r="L3167" s="444">
        <f t="shared" ca="1" si="162"/>
        <v>-70093543125.39859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-70093543125.39859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-292056429.68916076</v>
      </c>
      <c r="L3168" s="444">
        <f t="shared" ca="1" si="162"/>
        <v>-70385599555.087753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-70385599555.087753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-293273331.4795323</v>
      </c>
      <c r="L3169" s="444">
        <f t="shared" ca="1" si="162"/>
        <v>-70678872886.567291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-70678872886.567291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-294495303.6940304</v>
      </c>
      <c r="L3170" s="444">
        <f t="shared" ca="1" si="162"/>
        <v>-70973368190.261322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-70973368190.261322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-295722367.45942217</v>
      </c>
      <c r="L3171" s="444">
        <f t="shared" ca="1" si="162"/>
        <v>-71269090557.720749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-71269090557.720749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-296954543.99050313</v>
      </c>
      <c r="L3172" s="444">
        <f t="shared" ca="1" si="162"/>
        <v>-71566045101.711258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-71566045101.711258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-298191854.59046358</v>
      </c>
      <c r="L3173" s="444">
        <f t="shared" ca="1" si="162"/>
        <v>-71864236956.301727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-71864236956.301727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-299434320.65125722</v>
      </c>
      <c r="L3174" s="444">
        <f t="shared" ca="1" si="162"/>
        <v>-72163671276.952988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-72163671276.952988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-300681963.65397078</v>
      </c>
      <c r="L3175" s="444">
        <f t="shared" ca="1" si="162"/>
        <v>-72464353240.606964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-72464353240.606964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-301934805.16919565</v>
      </c>
      <c r="L3176" s="444">
        <f t="shared" ca="1" si="162"/>
        <v>-72766288045.776154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-72766288045.776154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-303192866.85740066</v>
      </c>
      <c r="L3177" s="444">
        <f t="shared" ca="1" si="162"/>
        <v>-73069480912.63356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-73069480912.63356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-304456170.46930647</v>
      </c>
      <c r="L3178" s="444">
        <f t="shared" ca="1" si="162"/>
        <v>-73373937083.102859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-73373937083.102859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-305724737.84626192</v>
      </c>
      <c r="L3179" s="444">
        <f t="shared" ca="1" si="162"/>
        <v>-73679661820.949127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-73679661820.949127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-306998590.92062134</v>
      </c>
      <c r="L3180" s="444">
        <f t="shared" ca="1" si="162"/>
        <v>-73986660411.869751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-73986660411.869751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-308277751.71612394</v>
      </c>
      <c r="L3181" s="444">
        <f t="shared" ca="1" si="162"/>
        <v>-74294938163.585876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-74294938163.585876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-309562242.34827447</v>
      </c>
      <c r="L3182" s="444">
        <f t="shared" ca="1" si="162"/>
        <v>-74604500405.934158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-74604500405.934158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-310852085.02472568</v>
      </c>
      <c r="L3183" s="444">
        <f t="shared" ca="1" si="162"/>
        <v>-74915352490.958878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-74915352490.958878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-312147302.04566199</v>
      </c>
      <c r="L3184" s="444">
        <f t="shared" ca="1" si="162"/>
        <v>-75227499793.004547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-75227499793.004547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-313447915.80418563</v>
      </c>
      <c r="L3185" s="444">
        <f t="shared" ca="1" si="162"/>
        <v>-75540947708.808731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-75540947708.808731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-314753948.78670305</v>
      </c>
      <c r="L3186" s="444">
        <f t="shared" ca="1" si="162"/>
        <v>-75855701657.595428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-75855701657.595428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-316065423.57331431</v>
      </c>
      <c r="L3187" s="444">
        <f t="shared" ca="1" si="162"/>
        <v>-76171767081.168747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-76171767081.168747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-317382362.83820313</v>
      </c>
      <c r="L3188" s="444">
        <f t="shared" ca="1" si="162"/>
        <v>-76489149444.006943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-76489149444.006943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-318704789.35002893</v>
      </c>
      <c r="L3189" s="444">
        <f t="shared" ca="1" si="162"/>
        <v>-76807854233.356964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-76807854233.356964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-320032725.97232068</v>
      </c>
      <c r="L3190" s="444">
        <f t="shared" ca="1" si="162"/>
        <v>-77127886959.329285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-77127886959.329285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-321366195.663872</v>
      </c>
      <c r="L3191" s="444">
        <f t="shared" ca="1" si="162"/>
        <v>-77449253154.993164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-77449253154.993164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-322705221.4791382</v>
      </c>
      <c r="L3192" s="444">
        <f t="shared" ca="1" si="162"/>
        <v>-77771958376.472305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-77771958376.472305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-324049826.56863463</v>
      </c>
      <c r="L3193" s="444">
        <f t="shared" ca="1" si="162"/>
        <v>-78096008203.040939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-78096008203.040939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-325400034.17933726</v>
      </c>
      <c r="L3194" s="444">
        <f t="shared" ca="1" si="162"/>
        <v>-78421408237.220276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-78421408237.220276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-326755867.65508449</v>
      </c>
      <c r="L3195" s="444">
        <f t="shared" ca="1" si="162"/>
        <v>-78748164104.875366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-78748164104.875366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-328117350.43698066</v>
      </c>
      <c r="L3196" s="444">
        <f t="shared" ca="1" si="162"/>
        <v>-79076281455.312347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-79076281455.312347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-329484506.06380147</v>
      </c>
      <c r="L3197" s="444">
        <f t="shared" ca="1" si="162"/>
        <v>-79405765961.376144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-79405765961.376144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-330857358.17240059</v>
      </c>
      <c r="L3198" s="444">
        <f t="shared" ca="1" si="162"/>
        <v>-79736623319.548538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-79736623319.548538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-332235930.49811888</v>
      </c>
      <c r="L3199" s="444">
        <f t="shared" ca="1" si="162"/>
        <v>-80068859250.046661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-80068859250.046661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-333620246.87519443</v>
      </c>
      <c r="L3200" s="444">
        <f t="shared" ca="1" si="162"/>
        <v>-80402479496.92186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-80402479496.92186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-335010331.23717439</v>
      </c>
      <c r="L3201" s="444">
        <f t="shared" ca="1" si="162"/>
        <v>-80737489828.159027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-80737489828.159027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-336406207.6173293</v>
      </c>
      <c r="L3202" s="444">
        <f t="shared" ca="1" si="162"/>
        <v>-81073896035.776352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-81073896035.776352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-337807900.14906812</v>
      </c>
      <c r="L3203" s="444">
        <f t="shared" ca="1" si="162"/>
        <v>-81411703935.925415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-81411703935.925415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-339215433.06635588</v>
      </c>
      <c r="L3204" s="444">
        <f t="shared" ca="1" si="162"/>
        <v>-81750919368.991776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-81750919368.991776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-340628830.70413238</v>
      </c>
      <c r="L3205" s="444">
        <f t="shared" ca="1" si="162"/>
        <v>-82091548199.695908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-82091548199.695908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-342048117.49873292</v>
      </c>
      <c r="L3206" s="444">
        <f t="shared" ca="1" si="162"/>
        <v>-82433596317.194641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-82433596317.194641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-343473317.98831099</v>
      </c>
      <c r="L3207" s="444">
        <f t="shared" ca="1" si="162"/>
        <v>-82777069635.182953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-82777069635.182953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-344904456.81326228</v>
      </c>
      <c r="L3208" s="444">
        <f t="shared" ca="1" si="162"/>
        <v>-83121974091.996216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-83121974091.996216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-346341558.7166509</v>
      </c>
      <c r="L3209" s="444">
        <f t="shared" ca="1" si="162"/>
        <v>-83468315650.71286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-83468315650.71286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-347784648.54463691</v>
      </c>
      <c r="L3210" s="444">
        <f t="shared" ca="1" si="162"/>
        <v>-83816100299.257492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-83816100299.257492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-349233751.24690622</v>
      </c>
      <c r="L3211" s="444">
        <f t="shared" ca="1" si="162"/>
        <v>-84165334050.504395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-84165334050.504395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-350688891.87710166</v>
      </c>
      <c r="L3212" s="444">
        <f t="shared" ca="1" si="162"/>
        <v>-84516022942.3815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-84516022942.3815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-352150095.59325624</v>
      </c>
      <c r="L3213" s="444">
        <f t="shared" ca="1" si="162"/>
        <v>-84868173037.974762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-84868173037.974762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-353617387.65822816</v>
      </c>
      <c r="L3214" s="444">
        <f t="shared" ca="1" si="162"/>
        <v>-85221790425.632996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-85221790425.632996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-355090793.44013751</v>
      </c>
      <c r="L3215" s="444">
        <f t="shared" ca="1" si="162"/>
        <v>-85576881219.073135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-85576881219.073135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-356570338.41280472</v>
      </c>
      <c r="L3216" s="444">
        <f t="shared" ca="1" si="162"/>
        <v>-85933451557.485947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-85933451557.485947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-358056048.15619147</v>
      </c>
      <c r="L3217" s="444">
        <f t="shared" ca="1" si="162"/>
        <v>-86291507605.642136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-86291507605.642136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-359547948.35684222</v>
      </c>
      <c r="L3218" s="444">
        <f t="shared" ca="1" si="162"/>
        <v>-86651055553.998978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-86651055553.998978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-361046064.80832905</v>
      </c>
      <c r="L3219" s="444">
        <f t="shared" ca="1" si="162"/>
        <v>-87012101618.807312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-87012101618.807312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-362550423.41169715</v>
      </c>
      <c r="L3220" s="444">
        <f t="shared" ca="1" si="162"/>
        <v>-87374652042.219009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-87374652042.219009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-364061050.17591256</v>
      </c>
      <c r="L3221" s="444">
        <f t="shared" ca="1" si="162"/>
        <v>-87738713092.394928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-87738713092.394928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-365577971.2183122</v>
      </c>
      <c r="L3222" s="444">
        <f t="shared" ca="1" si="162"/>
        <v>-88104291063.613235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-88104291063.613235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-367101212.76505512</v>
      </c>
      <c r="L3223" s="444">
        <f t="shared" ca="1" si="162"/>
        <v>-88471392276.378296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-88471392276.378296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-368630801.15157622</v>
      </c>
      <c r="L3224" s="444">
        <f t="shared" ca="1" si="162"/>
        <v>-88840023077.529877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-88840023077.529877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-370166762.82304114</v>
      </c>
      <c r="L3225" s="444">
        <f t="shared" ca="1" si="162"/>
        <v>-89210189840.352921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-89210189840.352921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-371709124.33480382</v>
      </c>
      <c r="L3226" s="444">
        <f t="shared" ca="1" si="162"/>
        <v>-89581898964.687729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-89581898964.687729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-373257912.35286552</v>
      </c>
      <c r="L3227" s="444">
        <f t="shared" ca="1" si="162"/>
        <v>-89955156877.040588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-89955156877.040588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-374813153.6543358</v>
      </c>
      <c r="L3228" s="444">
        <f t="shared" ca="1" si="162"/>
        <v>-90329970030.694931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-90329970030.694931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-376374875.12789553</v>
      </c>
      <c r="L3229" s="444">
        <f t="shared" ca="1" si="162"/>
        <v>-90706344905.82283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-90706344905.82283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-377943103.77426177</v>
      </c>
      <c r="L3230" s="444">
        <f t="shared" ca="1" si="162"/>
        <v>-91084288009.597092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-91084288009.597092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-379517866.70665455</v>
      </c>
      <c r="L3231" s="444">
        <f t="shared" ca="1" si="162"/>
        <v>-91463805876.303741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-91463805876.303741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-381099191.15126556</v>
      </c>
      <c r="L3232" s="444">
        <f t="shared" ca="1" si="162"/>
        <v>-91844905067.455002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-91844905067.455002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-382687104.44772917</v>
      </c>
      <c r="L3233" s="444">
        <f t="shared" ca="1" si="162"/>
        <v>-92227592171.902725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-92227592171.902725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-384281634.0495947</v>
      </c>
      <c r="L3234" s="444">
        <f t="shared" ca="1" si="162"/>
        <v>-92611873805.952316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-92611873805.952316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-385882807.52480131</v>
      </c>
      <c r="L3235" s="444">
        <f t="shared" ca="1" si="162"/>
        <v>-92997756613.477112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-92997756613.477112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-387490652.55615461</v>
      </c>
      <c r="L3236" s="444">
        <f t="shared" ca="1" si="162"/>
        <v>-93385247266.033264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-93385247266.033264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-389105196.94180524</v>
      </c>
      <c r="L3237" s="444">
        <f t="shared" ca="1" si="162"/>
        <v>-93774352462.975067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-93774352462.975067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-390726468.59572947</v>
      </c>
      <c r="L3238" s="444">
        <f t="shared" ca="1" si="162"/>
        <v>-94165078931.570801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-94165078931.570801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-392354495.54821169</v>
      </c>
      <c r="L3239" s="444">
        <f t="shared" ca="1" si="162"/>
        <v>-94557433427.119019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-94557433427.119019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-393989305.94632924</v>
      </c>
      <c r="L3240" s="444">
        <f t="shared" ca="1" si="162"/>
        <v>-94951422733.065353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-94951422733.065353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-395630928.05443895</v>
      </c>
      <c r="L3241" s="444">
        <f t="shared" ca="1" si="162"/>
        <v>-95347053661.119797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-95347053661.119797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-397279390.25466579</v>
      </c>
      <c r="L3242" s="444">
        <f t="shared" ca="1" si="162"/>
        <v>-95744333051.374466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-95744333051.374466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-398934721.04739362</v>
      </c>
      <c r="L3243" s="444">
        <f t="shared" ca="1" si="162"/>
        <v>-96143267772.42186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-96143267772.42186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-400596949.05175775</v>
      </c>
      <c r="L3244" s="444">
        <f t="shared" ca="1" si="162"/>
        <v>-96543864721.473618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-96543864721.473618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-402266103.00614005</v>
      </c>
      <c r="L3245" s="444">
        <f t="shared" ca="1" si="162"/>
        <v>-96946130824.479752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-96946130824.479752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-403942211.76866561</v>
      </c>
      <c r="L3246" s="444">
        <f t="shared" ca="1" si="162"/>
        <v>-97350073036.248413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-97350073036.248413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-405625304.3177017</v>
      </c>
      <c r="L3247" s="444">
        <f t="shared" ca="1" si="162"/>
        <v>-97755698340.566116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-97755698340.566116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-407315409.75235879</v>
      </c>
      <c r="L3248" s="444">
        <f t="shared" ca="1" si="162"/>
        <v>-98163013750.318481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-98163013750.318481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-409012557.29299366</v>
      </c>
      <c r="L3249" s="444">
        <f t="shared" ca="1" si="162"/>
        <v>-98572026307.611481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-98572026307.611481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-410716776.2817145</v>
      </c>
      <c r="L3250" s="444">
        <f t="shared" ca="1" si="162"/>
        <v>-98982743083.893188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-98982743083.893188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-412428096.18288827</v>
      </c>
      <c r="L3251" s="444">
        <f t="shared" ca="1" si="162"/>
        <v>-99395171180.07608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-99395171180.07608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-414146546.58365035</v>
      </c>
      <c r="L3252" s="444">
        <f t="shared" ca="1" si="162"/>
        <v>-99809317726.659729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-99809317726.659729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-415872157.19441551</v>
      </c>
      <c r="L3253" s="444">
        <f t="shared" ca="1" si="162"/>
        <v>-100225189883.85414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-100225189883.85414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-417604957.84939224</v>
      </c>
      <c r="L3254" s="444">
        <f t="shared" ca="1" si="162"/>
        <v>-100642794841.70354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-100642794841.70354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-419344978.50709808</v>
      </c>
      <c r="L3255" s="444">
        <f t="shared" ca="1" si="162"/>
        <v>-101062139820.21063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-101062139820.21063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-421092249.25087762</v>
      </c>
      <c r="L3256" s="444">
        <f t="shared" ca="1" si="162"/>
        <v>-101483232069.46152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-101483232069.46152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-422846800.28942299</v>
      </c>
      <c r="L3257" s="444">
        <f t="shared" ca="1" si="162"/>
        <v>-101906078869.75095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-101906078869.75095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-424608661.9572956</v>
      </c>
      <c r="L3258" s="444">
        <f t="shared" ca="1" si="162"/>
        <v>-102330687531.70824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-102330687531.70824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-426377864.715451</v>
      </c>
      <c r="L3259" s="444">
        <f t="shared" ca="1" si="162"/>
        <v>-102757065396.42369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-102757065396.42369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-428154439.15176535</v>
      </c>
      <c r="L3260" s="444">
        <f t="shared" ca="1" si="162"/>
        <v>-103185219835.57545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-103185219835.57545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-429938415.9815644</v>
      </c>
      <c r="L3261" s="444">
        <f t="shared" ca="1" si="162"/>
        <v>-103615158251.55702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-103615158251.55702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-431729826.04815423</v>
      </c>
      <c r="L3262" s="444">
        <f t="shared" ca="1" si="162"/>
        <v>-104046888077.60518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-104046888077.60518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-433528700.3233549</v>
      </c>
      <c r="L3263" s="444">
        <f t="shared" ca="1" si="162"/>
        <v>-104480416777.92853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-104480416777.92853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-435335069.90803552</v>
      </c>
      <c r="L3264" s="444">
        <f t="shared" ca="1" si="162"/>
        <v>-104915751847.83656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-104915751847.83656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-437148966.03265232</v>
      </c>
      <c r="L3265" s="444">
        <f t="shared" ca="1" si="162"/>
        <v>-105352900813.86922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-105352900813.86922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-438970420.05778837</v>
      </c>
      <c r="L3266" s="444">
        <f t="shared" ca="1" si="162"/>
        <v>-105791871233.927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-105791871233.927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-440799463.47469586</v>
      </c>
      <c r="L3267" s="444">
        <f t="shared" ca="1" si="162"/>
        <v>-106232670697.4017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-106232670697.4017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-442636127.9058404</v>
      </c>
      <c r="L3268" s="444">
        <f t="shared" ca="1" si="162"/>
        <v>-106675306825.30754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-106675306825.30754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-444480445.10544807</v>
      </c>
      <c r="L3269" s="444">
        <f t="shared" ca="1" si="162"/>
        <v>-107119787270.41299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-107119787270.41299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-446332446.9600541</v>
      </c>
      <c r="L3270" s="444">
        <f t="shared" ca="1" si="162"/>
        <v>-107566119717.37305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-107566119717.37305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-448192165.48905438</v>
      </c>
      <c r="L3271" s="444">
        <f t="shared" ca="1" si="162"/>
        <v>-108014311882.86211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-108014311882.86211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-450059632.84525877</v>
      </c>
      <c r="L3272" s="444">
        <f t="shared" ca="1" si="162"/>
        <v>-108464371515.70737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-108464371515.70737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-451934881.31544727</v>
      </c>
      <c r="L3273" s="444">
        <f t="shared" ca="1" si="162"/>
        <v>-108916306397.02281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-108916306397.02281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-453817943.32092839</v>
      </c>
      <c r="L3274" s="444">
        <f t="shared" ca="1" si="162"/>
        <v>-109370124340.34373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-109370124340.34373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-455708851.41809887</v>
      </c>
      <c r="L3275" s="444">
        <f t="shared" ca="1" si="162"/>
        <v>-109825833191.76184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-109825833191.76184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-457607638.29900765</v>
      </c>
      <c r="L3276" s="444">
        <f t="shared" ca="1" si="162"/>
        <v>-110283440830.06085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-110283440830.06085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-459514336.79192019</v>
      </c>
      <c r="L3277" s="444">
        <f t="shared" ca="1" si="162"/>
        <v>-110742955166.85277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-110742955166.85277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-461428979.8618865</v>
      </c>
      <c r="L3278" s="444">
        <f t="shared" ca="1" si="162"/>
        <v>-111204384146.71466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-111204384146.71466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-463351600.61131102</v>
      </c>
      <c r="L3279" s="444">
        <f t="shared" ca="1" si="162"/>
        <v>-111667735747.32597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-111667735747.32597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-465282232.28052491</v>
      </c>
      <c r="L3280" s="444">
        <f t="shared" ca="1" si="162"/>
        <v>-112133017979.60649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-112133017979.60649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-467220908.2483604</v>
      </c>
      <c r="L3281" s="444">
        <f t="shared" ca="1" si="162"/>
        <v>-112600238887.85486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-112600238887.85486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-469167662.03272855</v>
      </c>
      <c r="L3282" s="444">
        <f t="shared" ca="1" si="162"/>
        <v>-113069406549.88759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-113069406549.88759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-471122527.29119819</v>
      </c>
      <c r="L3283" s="444">
        <f t="shared" ca="1" si="162"/>
        <v>-113540529077.17879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-113540529077.17879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-473085537.82157832</v>
      </c>
      <c r="L3284" s="444">
        <f t="shared" ca="1" si="162"/>
        <v>-114013614615.00037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-114013614615.00037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-475056727.56250161</v>
      </c>
      <c r="L3285" s="444">
        <f t="shared" ca="1" si="162"/>
        <v>-114488671342.56287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-114488671342.56287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-477036130.59401196</v>
      </c>
      <c r="L3286" s="444">
        <f t="shared" ca="1" si="162"/>
        <v>-114965707473.15688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-114965707473.15688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-479023781.13815361</v>
      </c>
      <c r="L3287" s="444">
        <f t="shared" ca="1" si="162"/>
        <v>-115444731254.29503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-115444731254.29503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-481019713.55956262</v>
      </c>
      <c r="L3288" s="444">
        <f t="shared" ca="1" si="162"/>
        <v>-115925750967.85458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-115925750967.85458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-483023962.36606073</v>
      </c>
      <c r="L3289" s="444">
        <f t="shared" ca="1" si="162"/>
        <v>-116408774930.22064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-116408774930.22064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-485036562.20925266</v>
      </c>
      <c r="L3290" s="444">
        <f t="shared" ca="1" si="162"/>
        <v>-116893811492.4299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-116893811492.4299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-487057547.88512456</v>
      </c>
      <c r="L3291" s="444">
        <f t="shared" ca="1" si="162"/>
        <v>-117380869040.31503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-117380869040.31503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-489086954.33464593</v>
      </c>
      <c r="L3292" s="444">
        <f t="shared" ca="1" si="162"/>
        <v>-117869955994.64967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-117869955994.64967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-491124816.6443736</v>
      </c>
      <c r="L3293" s="444">
        <f t="shared" ca="1" si="162"/>
        <v>-118361080811.29405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-118361080811.29405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-493171170.04705852</v>
      </c>
      <c r="L3294" s="444">
        <f t="shared" ca="1" si="162"/>
        <v>-118854251981.34111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-118854251981.34111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-495226049.92225462</v>
      </c>
      <c r="L3295" s="444">
        <f t="shared" ca="1" si="162"/>
        <v>-119349478031.26337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-119349478031.26337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-497289491.79693067</v>
      </c>
      <c r="L3296" s="444">
        <f t="shared" ca="1" si="162"/>
        <v>-119846767523.0603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-119846767523.0603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-499361531.34608459</v>
      </c>
      <c r="L3297" s="444">
        <f t="shared" ca="1" si="162"/>
        <v>-120346129054.40639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-120346129054.40639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-501442204.39335996</v>
      </c>
      <c r="L3298" s="444">
        <f t="shared" ca="1" si="162"/>
        <v>-120847571258.79974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-120847571258.79974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-503531546.91166562</v>
      </c>
      <c r="L3299" s="444">
        <f t="shared" ca="1" si="162"/>
        <v>-121351102805.71141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-121351102805.71141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-505629595.02379751</v>
      </c>
      <c r="L3300" s="444">
        <f t="shared" ca="1" si="162"/>
        <v>-121856732400.73521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-121856732400.73521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-507736385.00306344</v>
      </c>
      <c r="L3301" s="444">
        <f t="shared" ca="1" si="162"/>
        <v>-122364468785.73828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-122364468785.73828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-509851953.27390951</v>
      </c>
      <c r="L3302" s="444">
        <f t="shared" ca="1" si="162"/>
        <v>-122874320739.01219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-122874320739.01219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-511976336.41255087</v>
      </c>
      <c r="L3303" s="444">
        <f t="shared" ca="1" si="162"/>
        <v>-123386297075.42474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-123386297075.42474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-514109571.14760309</v>
      </c>
      <c r="L3304" s="444">
        <f t="shared" ca="1" si="162"/>
        <v>-123900406646.57234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-123900406646.57234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-516251694.36071801</v>
      </c>
      <c r="L3305" s="444">
        <f t="shared" ca="1" si="162"/>
        <v>-124416658340.93306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-124416658340.93306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-518402743.08722103</v>
      </c>
      <c r="L3306" s="444">
        <f t="shared" ca="1" si="162"/>
        <v>-124935061084.02028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-124935061084.02028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-520562754.51675117</v>
      </c>
      <c r="L3307" s="444">
        <f t="shared" ca="1" si="162"/>
        <v>-125455623838.53703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-125455623838.53703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-522731765.99390423</v>
      </c>
      <c r="L3308" s="444">
        <f t="shared" ca="1" si="162"/>
        <v>-125978355604.53094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-125978355604.53094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-524909815.01887894</v>
      </c>
      <c r="L3309" s="444">
        <f t="shared" ca="1" si="162"/>
        <v>-126503265419.54982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-126503265419.54982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-527096939.24812418</v>
      </c>
      <c r="L3310" s="444">
        <f t="shared" ca="1" si="162"/>
        <v>-127030362358.79794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-127030362358.79794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-529293176.49499142</v>
      </c>
      <c r="L3311" s="444">
        <f t="shared" ca="1" si="162"/>
        <v>-127559655535.29294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-127559655535.29294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-531498564.73038727</v>
      </c>
      <c r="L3312" s="444">
        <f t="shared" ca="1" si="162"/>
        <v>-128091154100.02333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-128091154100.02333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-533713142.08343053</v>
      </c>
      <c r="L3313" s="444">
        <f t="shared" ca="1" si="162"/>
        <v>-128624867242.10677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-128624867242.10677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-535936946.84211147</v>
      </c>
      <c r="L3314" s="444">
        <f t="shared" ca="1" si="162"/>
        <v>-129160804188.94888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-129160804188.94888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-538170017.45395362</v>
      </c>
      <c r="L3315" s="444">
        <f t="shared" ca="1" si="162"/>
        <v>-129698974206.40283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-129698974206.40283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-540412392.52667856</v>
      </c>
      <c r="L3316" s="444">
        <f t="shared" ca="1" si="162"/>
        <v>-130239386598.9295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-130239386598.9295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-542664110.82887304</v>
      </c>
      <c r="L3317" s="444">
        <f t="shared" ca="1" si="162"/>
        <v>-130782050709.75838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-130782050709.75838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-544925211.2906599</v>
      </c>
      <c r="L3318" s="444">
        <f t="shared" ca="1" si="162"/>
        <v>-131326975921.04904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-131326975921.04904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-547195733.00437105</v>
      </c>
      <c r="L3319" s="444">
        <f t="shared" ca="1" si="162"/>
        <v>-131874171654.05341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-131874171654.05341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-549475715.22522247</v>
      </c>
      <c r="L3320" s="444">
        <f t="shared" ca="1" si="162"/>
        <v>-132423647369.27863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-132423647369.27863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-551765197.37199426</v>
      </c>
      <c r="L3321" s="444">
        <f t="shared" ca="1" si="162"/>
        <v>-132975412566.65062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-132975412566.65062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-554064219.02771091</v>
      </c>
      <c r="L3322" s="444">
        <f t="shared" ca="1" si="162"/>
        <v>-133529476785.67833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-133529476785.67833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-556372819.94032633</v>
      </c>
      <c r="L3323" s="444">
        <f t="shared" ref="L3323:L3577" ca="1" si="167">I3323-J3323+K3323</f>
        <v>-134085849605.61865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-134085849605.61865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-558691040.02341104</v>
      </c>
      <c r="L3324" s="444">
        <f t="shared" ca="1" si="167"/>
        <v>-134644540645.64206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-134644540645.64206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-561018919.3568418</v>
      </c>
      <c r="L3325" s="444">
        <f t="shared" ca="1" si="167"/>
        <v>-135205559564.9989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-135205559564.9989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-563356498.18749535</v>
      </c>
      <c r="L3326" s="444">
        <f t="shared" ca="1" si="167"/>
        <v>-135768916063.1864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-135768916063.1864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-565703816.92994344</v>
      </c>
      <c r="L3327" s="444">
        <f t="shared" ca="1" si="167"/>
        <v>-136334619880.11635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-136334619880.11635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-568060916.16715133</v>
      </c>
      <c r="L3328" s="444">
        <f t="shared" ca="1" si="167"/>
        <v>-136902680796.28349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-136902680796.28349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-570427836.65118122</v>
      </c>
      <c r="L3329" s="444">
        <f t="shared" ca="1" si="167"/>
        <v>-137473108632.93466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-137473108632.93466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-572804619.3038944</v>
      </c>
      <c r="L3330" s="444">
        <f t="shared" ca="1" si="167"/>
        <v>-138045913252.23856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-138045913252.23856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-575191305.21766067</v>
      </c>
      <c r="L3331" s="444">
        <f t="shared" ca="1" si="167"/>
        <v>-138621104557.45621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-138621104557.45621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-577587935.65606749</v>
      </c>
      <c r="L3332" s="444">
        <f t="shared" ca="1" si="167"/>
        <v>-139198692493.11227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-139198692493.11227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-579994552.05463445</v>
      </c>
      <c r="L3333" s="444">
        <f t="shared" ca="1" si="167"/>
        <v>-139778687045.1669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-139778687045.1669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-582411196.02152872</v>
      </c>
      <c r="L3334" s="444">
        <f t="shared" ca="1" si="167"/>
        <v>-140361098241.18842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-140361098241.18842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-584837909.33828509</v>
      </c>
      <c r="L3335" s="444">
        <f t="shared" ca="1" si="167"/>
        <v>-140945936150.5267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-140945936150.5267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-587274733.9605279</v>
      </c>
      <c r="L3336" s="444">
        <f t="shared" ca="1" si="167"/>
        <v>-141533210884.48724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-141533210884.48724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-589721712.01869678</v>
      </c>
      <c r="L3337" s="444">
        <f t="shared" ca="1" si="167"/>
        <v>-142122932596.50595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-142122932596.50595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-592178885.81877482</v>
      </c>
      <c r="L3338" s="444">
        <f t="shared" ca="1" si="167"/>
        <v>-142715111482.32474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-142715111482.32474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-594646297.84301972</v>
      </c>
      <c r="L3339" s="444">
        <f t="shared" ca="1" si="167"/>
        <v>-143309757780.16776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-143309757780.16776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-597123990.75069892</v>
      </c>
      <c r="L3340" s="444">
        <f t="shared" ca="1" si="167"/>
        <v>-143906881770.91846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-143906881770.91846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-599612007.37882686</v>
      </c>
      <c r="L3341" s="444">
        <f t="shared" ca="1" si="167"/>
        <v>-144506493778.29727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-144506493778.29727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-602110390.74290526</v>
      </c>
      <c r="L3342" s="444">
        <f t="shared" ca="1" si="167"/>
        <v>-145108604169.04019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-145108604169.04019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-604619184.03766751</v>
      </c>
      <c r="L3343" s="444">
        <f t="shared" ca="1" si="167"/>
        <v>-145713223353.07785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-145713223353.07785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-607138430.63782442</v>
      </c>
      <c r="L3344" s="444">
        <f t="shared" ca="1" si="167"/>
        <v>-146320361783.71567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-146320361783.71567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-609668174.09881532</v>
      </c>
      <c r="L3345" s="444">
        <f t="shared" ca="1" si="167"/>
        <v>-146930029957.81448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-146930029957.81448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-612208458.15756035</v>
      </c>
      <c r="L3346" s="444">
        <f t="shared" ca="1" si="167"/>
        <v>-147542238415.97205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-147542238415.97205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-614759326.73321688</v>
      </c>
      <c r="L3347" s="444">
        <f t="shared" ca="1" si="167"/>
        <v>-148156997742.70526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-148156997742.70526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-617320823.92793858</v>
      </c>
      <c r="L3348" s="444">
        <f t="shared" ca="1" si="167"/>
        <v>-148774318566.63321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-148774318566.63321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-619892994.02763832</v>
      </c>
      <c r="L3349" s="444">
        <f t="shared" ca="1" si="167"/>
        <v>-149394211560.66086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-149394211560.66086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-622475881.50275362</v>
      </c>
      <c r="L3350" s="444">
        <f t="shared" ca="1" si="167"/>
        <v>-150016687442.1636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-150016687442.1636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-625069531.00901496</v>
      </c>
      <c r="L3351" s="444">
        <f t="shared" ca="1" si="167"/>
        <v>-150641756973.17261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-150641756973.17261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-627673987.38821924</v>
      </c>
      <c r="L3352" s="444">
        <f t="shared" ca="1" si="167"/>
        <v>-151269430960.56082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-151269430960.56082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-630289295.66900337</v>
      </c>
      <c r="L3353" s="444">
        <f t="shared" ca="1" si="167"/>
        <v>-151899720256.22983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-151899720256.22983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-632915501.06762433</v>
      </c>
      <c r="L3354" s="444">
        <f t="shared" ca="1" si="167"/>
        <v>-152532635757.29745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-152532635757.29745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-635552648.98873937</v>
      </c>
      <c r="L3355" s="444">
        <f t="shared" ca="1" si="167"/>
        <v>-153168188406.28619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-153168188406.28619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-638200785.02619243</v>
      </c>
      <c r="L3356" s="444">
        <f t="shared" ca="1" si="167"/>
        <v>-153806389191.31238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-153806389191.31238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-640859954.96380162</v>
      </c>
      <c r="L3357" s="444">
        <f t="shared" ca="1" si="167"/>
        <v>-154447249146.27618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-154447249146.27618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-643530204.7761507</v>
      </c>
      <c r="L3358" s="444">
        <f t="shared" ca="1" si="167"/>
        <v>-155090779351.05234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-155090779351.05234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-646211580.62938476</v>
      </c>
      <c r="L3359" s="444">
        <f t="shared" ca="1" si="167"/>
        <v>-155736990931.68173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-155736990931.68173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-648904128.88200724</v>
      </c>
      <c r="L3360" s="444">
        <f t="shared" ca="1" si="167"/>
        <v>-156385895060.56375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-156385895060.56375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-651607896.08568227</v>
      </c>
      <c r="L3361" s="444">
        <f t="shared" ca="1" si="167"/>
        <v>-157037502956.64944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-157037502956.64944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-654322928.9860394</v>
      </c>
      <c r="L3362" s="444">
        <f t="shared" ca="1" si="167"/>
        <v>-157691825885.6355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-157691825885.6355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-657049274.52348125</v>
      </c>
      <c r="L3363" s="444">
        <f t="shared" ca="1" si="167"/>
        <v>-158348875160.15897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-158348875160.15897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-659786979.8339957</v>
      </c>
      <c r="L3364" s="444">
        <f t="shared" ca="1" si="167"/>
        <v>-159008662139.99295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-159008662139.99295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-662536092.24997067</v>
      </c>
      <c r="L3365" s="444">
        <f t="shared" ca="1" si="167"/>
        <v>-159671198232.24292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-159671198232.24292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-665296659.30101216</v>
      </c>
      <c r="L3366" s="444">
        <f t="shared" ca="1" si="167"/>
        <v>-160336494891.54395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-160336494891.54395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-668068728.71476638</v>
      </c>
      <c r="L3367" s="444">
        <f t="shared" ca="1" si="167"/>
        <v>-161004563620.2587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-161004563620.2587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-670852348.41774452</v>
      </c>
      <c r="L3368" s="444">
        <f t="shared" ca="1" si="167"/>
        <v>-161675415968.67645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-161675415968.67645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-673647566.53615189</v>
      </c>
      <c r="L3369" s="444">
        <f t="shared" ca="1" si="167"/>
        <v>-162349063535.21262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-162349063535.21262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-676454431.39671922</v>
      </c>
      <c r="L3370" s="444">
        <f t="shared" ca="1" si="167"/>
        <v>-163025517966.60934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-163025517966.60934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-679272991.5275389</v>
      </c>
      <c r="L3371" s="444">
        <f t="shared" ca="1" si="167"/>
        <v>-163704790958.13687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-163704790958.13687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-682103295.6589036</v>
      </c>
      <c r="L3372" s="444">
        <f t="shared" ca="1" si="167"/>
        <v>-164386894253.79578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-164386894253.79578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-684945392.72414911</v>
      </c>
      <c r="L3373" s="444">
        <f t="shared" ca="1" si="167"/>
        <v>-165071839646.51993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-165071839646.51993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-687799331.86049974</v>
      </c>
      <c r="L3374" s="444">
        <f t="shared" ca="1" si="167"/>
        <v>-165759638978.38043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-165759638978.38043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-690665162.40991843</v>
      </c>
      <c r="L3375" s="444">
        <f t="shared" ca="1" si="167"/>
        <v>-166450304140.79034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-166450304140.79034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-693542933.91995978</v>
      </c>
      <c r="L3376" s="444">
        <f t="shared" ca="1" si="167"/>
        <v>-167143847074.7103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-167143847074.7103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-696432696.14462626</v>
      </c>
      <c r="L3377" s="444">
        <f t="shared" ca="1" si="167"/>
        <v>-167840279770.85492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-167840279770.85492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-699334499.04522884</v>
      </c>
      <c r="L3378" s="444">
        <f t="shared" ca="1" si="167"/>
        <v>-168539614269.90015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-168539614269.90015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-702248392.79125059</v>
      </c>
      <c r="L3379" s="444">
        <f t="shared" ca="1" si="167"/>
        <v>-169241862662.69141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-169241862662.69141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-705174427.76121414</v>
      </c>
      <c r="L3380" s="444">
        <f t="shared" ca="1" si="167"/>
        <v>-169947037090.45261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-169947037090.45261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-708112654.54355252</v>
      </c>
      <c r="L3381" s="444">
        <f t="shared" ca="1" si="167"/>
        <v>-170655149744.99615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-170655149744.99615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-711063123.93748403</v>
      </c>
      <c r="L3382" s="444">
        <f t="shared" ca="1" si="167"/>
        <v>-171366212868.93362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-171366212868.93362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-714025886.95389009</v>
      </c>
      <c r="L3383" s="444">
        <f t="shared" ca="1" si="167"/>
        <v>-172080238755.88751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-172080238755.88751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-717000994.81619799</v>
      </c>
      <c r="L3384" s="444">
        <f t="shared" ca="1" si="167"/>
        <v>-172797239750.7037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-172797239750.7037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-719988498.96126544</v>
      </c>
      <c r="L3385" s="444">
        <f t="shared" ca="1" si="167"/>
        <v>-173517228249.66498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-173517228249.66498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-722988451.04027069</v>
      </c>
      <c r="L3386" s="444">
        <f t="shared" ca="1" si="167"/>
        <v>-174240216700.70526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-174240216700.70526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-726000902.91960526</v>
      </c>
      <c r="L3387" s="444">
        <f t="shared" ca="1" si="167"/>
        <v>-174966217603.62488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-174966217603.62488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-729025906.68177032</v>
      </c>
      <c r="L3388" s="444">
        <f t="shared" ca="1" si="167"/>
        <v>-175695243510.30664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-175695243510.30664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-732063514.62627769</v>
      </c>
      <c r="L3389" s="444">
        <f t="shared" ca="1" si="167"/>
        <v>-176427307024.93292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-176427307024.93292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-735113779.27055383</v>
      </c>
      <c r="L3390" s="444">
        <f t="shared" ca="1" si="167"/>
        <v>-177162420804.20349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-177162420804.20349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-738176753.35084784</v>
      </c>
      <c r="L3391" s="444">
        <f t="shared" ca="1" si="167"/>
        <v>-177900597557.55435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-177900597557.55435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-741252489.82314312</v>
      </c>
      <c r="L3392" s="444">
        <f t="shared" ca="1" si="167"/>
        <v>-178641850047.3775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-178641850047.3775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-744341041.86407292</v>
      </c>
      <c r="L3393" s="444">
        <f t="shared" ca="1" si="167"/>
        <v>-179386191089.24158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-179386191089.24158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-747442462.87183988</v>
      </c>
      <c r="L3394" s="444">
        <f t="shared" ca="1" si="167"/>
        <v>-180133633552.1134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-180133633552.1134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-750556806.46713912</v>
      </c>
      <c r="L3395" s="444">
        <f t="shared" ca="1" si="167"/>
        <v>-180884190358.58054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-180884190358.58054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-753684126.49408555</v>
      </c>
      <c r="L3396" s="444">
        <f t="shared" ca="1" si="167"/>
        <v>-181637874485.07462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-181637874485.07462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-756824477.02114427</v>
      </c>
      <c r="L3397" s="444">
        <f t="shared" ca="1" si="167"/>
        <v>-182394698962.09576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-182394698962.09576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-759977912.34206569</v>
      </c>
      <c r="L3398" s="444">
        <f t="shared" ca="1" si="167"/>
        <v>-183154676874.43784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-183154676874.43784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-763144486.97682428</v>
      </c>
      <c r="L3399" s="444">
        <f t="shared" ca="1" si="167"/>
        <v>-183917821361.41467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-183917821361.41467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-766324255.67256117</v>
      </c>
      <c r="L3400" s="444">
        <f t="shared" ca="1" si="167"/>
        <v>-184684145617.08722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-184684145617.08722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-769517273.40453005</v>
      </c>
      <c r="L3401" s="444">
        <f t="shared" ca="1" si="167"/>
        <v>-185453662890.49176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-185453662890.49176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-772723595.37704897</v>
      </c>
      <c r="L3402" s="444">
        <f t="shared" ca="1" si="167"/>
        <v>-186226386485.8688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-186226386485.8688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-775943277.0244534</v>
      </c>
      <c r="L3403" s="444">
        <f t="shared" ca="1" si="167"/>
        <v>-187002329762.89325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-187002329762.89325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-779176374.01205516</v>
      </c>
      <c r="L3404" s="444">
        <f t="shared" ca="1" si="167"/>
        <v>-187781506136.9053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-187781506136.9053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-782422942.23710537</v>
      </c>
      <c r="L3405" s="444">
        <f t="shared" ca="1" si="167"/>
        <v>-188563929079.1424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-188563929079.1424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-785683037.82975996</v>
      </c>
      <c r="L3406" s="444">
        <f t="shared" ca="1" si="167"/>
        <v>-189349612116.97217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-189349612116.97217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-788956717.15405071</v>
      </c>
      <c r="L3407" s="444">
        <f t="shared" ca="1" si="167"/>
        <v>-190138568834.12622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-190138568834.12622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-792244036.80885923</v>
      </c>
      <c r="L3408" s="444">
        <f t="shared" ca="1" si="167"/>
        <v>-190930812870.93509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-190930812870.93509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-795545053.62889624</v>
      </c>
      <c r="L3409" s="444">
        <f t="shared" ca="1" si="167"/>
        <v>-191726357924.564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-191726357924.564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-798859824.68568325</v>
      </c>
      <c r="L3410" s="444">
        <f t="shared" ca="1" si="167"/>
        <v>-192525217749.24966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-192525217749.24966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-802188407.28854024</v>
      </c>
      <c r="L3411" s="444">
        <f t="shared" ca="1" si="167"/>
        <v>-193327406156.53821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-193327406156.53821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-805530858.98557591</v>
      </c>
      <c r="L3412" s="444">
        <f t="shared" ca="1" si="167"/>
        <v>-194132937015.52377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-194132937015.52377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-808887237.56468236</v>
      </c>
      <c r="L3413" s="444">
        <f t="shared" ca="1" si="167"/>
        <v>-194941824253.08847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-194941824253.08847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-812257601.05453527</v>
      </c>
      <c r="L3414" s="444">
        <f t="shared" ca="1" si="167"/>
        <v>-195754081854.14301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-195754081854.14301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-815642007.72559583</v>
      </c>
      <c r="L3415" s="444">
        <f t="shared" ca="1" si="167"/>
        <v>-196569723861.86859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-196569723861.86859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-819040516.09111917</v>
      </c>
      <c r="L3416" s="444">
        <f t="shared" ca="1" si="167"/>
        <v>-197388764377.95972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-197388764377.95972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-822453184.90816545</v>
      </c>
      <c r="L3417" s="444">
        <f t="shared" ca="1" si="167"/>
        <v>-198211217562.86789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-198211217562.86789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-825880073.17861617</v>
      </c>
      <c r="L3418" s="444">
        <f t="shared" ca="1" si="167"/>
        <v>-199037097636.04651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-199037097636.04651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-829321240.15019381</v>
      </c>
      <c r="L3419" s="444">
        <f t="shared" ca="1" si="167"/>
        <v>-199866418876.19672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-199866418876.19672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-832776745.31748629</v>
      </c>
      <c r="L3420" s="444">
        <f t="shared" ca="1" si="167"/>
        <v>-200699195621.51419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-200699195621.51419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-836246648.42297578</v>
      </c>
      <c r="L3421" s="444">
        <f t="shared" ca="1" si="167"/>
        <v>-201535442269.93716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-201535442269.93716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-839731009.45807147</v>
      </c>
      <c r="L3422" s="444">
        <f t="shared" ca="1" si="167"/>
        <v>-202375173279.39523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-202375173279.39523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-843229888.66414678</v>
      </c>
      <c r="L3423" s="444">
        <f t="shared" ca="1" si="167"/>
        <v>-203218403168.05939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-203218403168.05939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-846743346.53358078</v>
      </c>
      <c r="L3424" s="444">
        <f t="shared" ca="1" si="167"/>
        <v>-204065146514.59296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-204065146514.59296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-850271443.81080401</v>
      </c>
      <c r="L3425" s="444">
        <f t="shared" ca="1" si="167"/>
        <v>-204915417958.40375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-204915417958.40375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-853814241.49334896</v>
      </c>
      <c r="L3426" s="444">
        <f t="shared" ca="1" si="167"/>
        <v>-205769232199.89709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-205769232199.89709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-857371800.83290458</v>
      </c>
      <c r="L3427" s="444">
        <f t="shared" ca="1" si="167"/>
        <v>-206626604000.73001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-206626604000.73001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-860944183.336375</v>
      </c>
      <c r="L3428" s="444">
        <f t="shared" ca="1" si="167"/>
        <v>-207487548184.06638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-207487548184.06638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-864531450.76694322</v>
      </c>
      <c r="L3429" s="444">
        <f t="shared" ca="1" si="167"/>
        <v>-208352079634.83331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-208352079634.83331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-868133665.14513874</v>
      </c>
      <c r="L3430" s="444">
        <f t="shared" ca="1" si="167"/>
        <v>-209220213299.97845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-209220213299.97845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-871750888.74991024</v>
      </c>
      <c r="L3431" s="444">
        <f t="shared" ca="1" si="167"/>
        <v>-210091964188.72836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-210091964188.72836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-875383184.1197015</v>
      </c>
      <c r="L3432" s="444">
        <f t="shared" ca="1" si="167"/>
        <v>-210967347372.84805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-210967347372.84805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-879030614.05353355</v>
      </c>
      <c r="L3433" s="444">
        <f t="shared" ca="1" si="167"/>
        <v>-211846377986.90158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-211846377986.90158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-882693241.61208987</v>
      </c>
      <c r="L3434" s="444">
        <f t="shared" ca="1" si="167"/>
        <v>-212729071228.51367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-212729071228.51367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-886371130.11880696</v>
      </c>
      <c r="L3435" s="444">
        <f t="shared" ca="1" si="167"/>
        <v>-213615442358.63248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-213615442358.63248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-890064343.16096866</v>
      </c>
      <c r="L3436" s="444">
        <f t="shared" ca="1" si="167"/>
        <v>-214505506701.79346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-214505506701.79346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-893772944.59080613</v>
      </c>
      <c r="L3437" s="444">
        <f t="shared" ca="1" si="167"/>
        <v>-215399279646.38428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-215399279646.38428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-897496998.52660131</v>
      </c>
      <c r="L3438" s="444">
        <f t="shared" ca="1" si="167"/>
        <v>-216296776644.91089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-216296776644.91089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-901236569.35379517</v>
      </c>
      <c r="L3439" s="444">
        <f t="shared" ca="1" si="167"/>
        <v>-217198013214.26468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-217198013214.26468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-904991721.72610271</v>
      </c>
      <c r="L3440" s="444">
        <f t="shared" ca="1" si="167"/>
        <v>-218103004935.99078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-218103004935.99078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-908762520.5666281</v>
      </c>
      <c r="L3441" s="444">
        <f t="shared" ca="1" si="167"/>
        <v>-219011767456.5574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-219011767456.5574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-912549031.06898916</v>
      </c>
      <c r="L3442" s="444">
        <f t="shared" ca="1" si="167"/>
        <v>-219924316487.6264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-219924316487.6264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-916351318.69844329</v>
      </c>
      <c r="L3443" s="444">
        <f t="shared" ca="1" si="167"/>
        <v>-220840667806.32486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-220840667806.32486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-920169449.19302022</v>
      </c>
      <c r="L3444" s="444">
        <f t="shared" ca="1" si="167"/>
        <v>-221760837255.51788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-221760837255.51788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-924003488.56465769</v>
      </c>
      <c r="L3445" s="444">
        <f t="shared" ca="1" si="167"/>
        <v>-222684840744.08255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-222684840744.08255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-927853503.10034382</v>
      </c>
      <c r="L3446" s="444">
        <f t="shared" ca="1" si="167"/>
        <v>-223612694247.18289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-223612694247.18289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-931719559.36326206</v>
      </c>
      <c r="L3447" s="444">
        <f t="shared" ca="1" si="167"/>
        <v>-224544413806.54614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-224544413806.54614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-935601724.19394219</v>
      </c>
      <c r="L3448" s="444">
        <f t="shared" ca="1" si="167"/>
        <v>-225480015530.74008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-225480015530.74008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-939500064.71141696</v>
      </c>
      <c r="L3449" s="444">
        <f t="shared" ca="1" si="167"/>
        <v>-226419515595.45151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-226419515595.45151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-943414648.31438112</v>
      </c>
      <c r="L3450" s="444">
        <f t="shared" ca="1" si="167"/>
        <v>-227362930243.7659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-227362930243.7659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-947345542.68235791</v>
      </c>
      <c r="L3451" s="444">
        <f t="shared" ca="1" si="167"/>
        <v>-228310275786.44827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-228310275786.44827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-951292815.77686763</v>
      </c>
      <c r="L3452" s="444">
        <f t="shared" ca="1" si="167"/>
        <v>-229261568602.22513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-229261568602.22513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-955256535.84260464</v>
      </c>
      <c r="L3453" s="444">
        <f t="shared" ca="1" si="167"/>
        <v>-230216825138.06772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-230216825138.06772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-959236771.40861559</v>
      </c>
      <c r="L3454" s="444">
        <f t="shared" ca="1" si="167"/>
        <v>-231176061909.47635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-231176061909.47635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-963233591.28948486</v>
      </c>
      <c r="L3455" s="444">
        <f t="shared" ca="1" si="167"/>
        <v>-232139295500.76584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-232139295500.76584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-967247064.58652437</v>
      </c>
      <c r="L3456" s="444">
        <f t="shared" ca="1" si="167"/>
        <v>-233106542565.35236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-233106542565.35236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-971277260.6889683</v>
      </c>
      <c r="L3457" s="444">
        <f t="shared" ca="1" si="167"/>
        <v>-234077819826.04132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-234077819826.04132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-975324249.27517211</v>
      </c>
      <c r="L3458" s="444">
        <f t="shared" ca="1" si="167"/>
        <v>-235053144075.3165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-235053144075.3165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-979388100.31381869</v>
      </c>
      <c r="L3459" s="444">
        <f t="shared" ca="1" si="167"/>
        <v>-236032532175.63031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-236032532175.63031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-983468884.06512642</v>
      </c>
      <c r="L3460" s="444">
        <f t="shared" ca="1" si="167"/>
        <v>-237016001059.69543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-237016001059.69543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-987566671.08206439</v>
      </c>
      <c r="L3461" s="444">
        <f t="shared" ca="1" si="167"/>
        <v>-238003567730.7775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-238003567730.7775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-991681532.21157289</v>
      </c>
      <c r="L3462" s="444">
        <f t="shared" ca="1" si="167"/>
        <v>-238995249262.98907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-238995249262.98907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-995813538.59578776</v>
      </c>
      <c r="L3463" s="444">
        <f t="shared" ca="1" si="167"/>
        <v>-239991062801.58487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-239991062801.58487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-999962761.67327023</v>
      </c>
      <c r="L3464" s="444">
        <f t="shared" ca="1" si="167"/>
        <v>-240991025563.25815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-240991025563.25815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-1004129273.1802423</v>
      </c>
      <c r="L3465" s="444">
        <f t="shared" ca="1" si="167"/>
        <v>-241995154836.43839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-241995154836.43839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-1008313145.1518266</v>
      </c>
      <c r="L3466" s="444">
        <f t="shared" ca="1" si="167"/>
        <v>-243003467981.59021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-243003467981.59021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-1012514449.9232925</v>
      </c>
      <c r="L3467" s="444">
        <f t="shared" ca="1" si="167"/>
        <v>-244015982431.51349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-244015982431.51349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-1016733260.1313063</v>
      </c>
      <c r="L3468" s="444">
        <f t="shared" ca="1" si="167"/>
        <v>-245032715691.64481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-245032715691.64481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-1020969648.7151867</v>
      </c>
      <c r="L3469" s="444">
        <f t="shared" ca="1" si="167"/>
        <v>-246053685340.35999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-246053685340.35999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-1025223688.9181665</v>
      </c>
      <c r="L3470" s="444">
        <f t="shared" ca="1" si="167"/>
        <v>-247078909029.27814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-247078909029.27814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-1029495454.2886587</v>
      </c>
      <c r="L3471" s="444">
        <f t="shared" ca="1" si="167"/>
        <v>-248108404483.5668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-248108404483.5668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-1033785018.6815283</v>
      </c>
      <c r="L3472" s="444">
        <f t="shared" ca="1" si="167"/>
        <v>-249142189502.24832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-249142189502.24832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-1038092456.2593681</v>
      </c>
      <c r="L3473" s="444">
        <f t="shared" ca="1" si="167"/>
        <v>-250180281958.50769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-250180281958.50769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-1042417841.4937819</v>
      </c>
      <c r="L3474" s="444">
        <f t="shared" ca="1" si="167"/>
        <v>-251222699800.00146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-251222699800.00146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-1046761249.1666727</v>
      </c>
      <c r="L3475" s="444">
        <f t="shared" ca="1" si="167"/>
        <v>-252269461049.16815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-252269461049.16815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-1051122754.371534</v>
      </c>
      <c r="L3476" s="444">
        <f t="shared" ca="1" si="167"/>
        <v>-253320583803.53967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-253320583803.53967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-1055502432.5147486</v>
      </c>
      <c r="L3477" s="444">
        <f t="shared" ca="1" si="167"/>
        <v>-254376086236.05441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-254376086236.05441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-1059900359.3168933</v>
      </c>
      <c r="L3478" s="444">
        <f t="shared" ca="1" si="167"/>
        <v>-255435986595.37131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-255435986595.37131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-1064316610.814047</v>
      </c>
      <c r="L3479" s="444">
        <f t="shared" ca="1" si="167"/>
        <v>-256500303206.18536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-256500303206.18536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-1068751263.3591057</v>
      </c>
      <c r="L3480" s="444">
        <f t="shared" ca="1" si="167"/>
        <v>-257569054469.54446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-257569054469.54446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-1073204393.6231019</v>
      </c>
      <c r="L3481" s="444">
        <f t="shared" ca="1" si="167"/>
        <v>-258642258863.16757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-258642258863.16757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-1077676078.5965316</v>
      </c>
      <c r="L3482" s="444">
        <f t="shared" ca="1" si="167"/>
        <v>-259719934941.7641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-259719934941.7641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-1082166395.5906837</v>
      </c>
      <c r="L3483" s="444">
        <f t="shared" ca="1" si="167"/>
        <v>-260802101337.3548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-260802101337.3548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-1086675422.2389784</v>
      </c>
      <c r="L3484" s="444">
        <f t="shared" ca="1" si="167"/>
        <v>-261888776759.59378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-261888776759.59378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-1091203236.4983075</v>
      </c>
      <c r="L3485" s="444">
        <f t="shared" ca="1" si="167"/>
        <v>-262979979996.0921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-262979979996.0921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-1095749916.6503837</v>
      </c>
      <c r="L3486" s="444">
        <f t="shared" ca="1" si="167"/>
        <v>-264075729912.74249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-264075729912.74249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-1100315541.3030937</v>
      </c>
      <c r="L3487" s="444">
        <f t="shared" ca="1" si="167"/>
        <v>-265176045454.04559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-265176045454.04559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-1104900189.3918564</v>
      </c>
      <c r="L3488" s="444">
        <f t="shared" ca="1" si="167"/>
        <v>-266280945643.43744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-266280945643.43744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-1109503940.1809893</v>
      </c>
      <c r="L3489" s="444">
        <f t="shared" ca="1" si="167"/>
        <v>-267390449583.61844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-267390449583.61844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-1114126873.2650769</v>
      </c>
      <c r="L3490" s="444">
        <f t="shared" ca="1" si="167"/>
        <v>-268504576456.88351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-268504576456.88351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-1118769068.570348</v>
      </c>
      <c r="L3491" s="444">
        <f t="shared" ca="1" si="167"/>
        <v>-269623345525.45386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-269623345525.45386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-1123430606.3560579</v>
      </c>
      <c r="L3492" s="444">
        <f t="shared" ca="1" si="167"/>
        <v>-270746776131.80991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-270746776131.80991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-1128111567.2158747</v>
      </c>
      <c r="L3493" s="444">
        <f t="shared" ca="1" si="167"/>
        <v>-271874887699.02579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-271874887699.02579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-1132812032.0792742</v>
      </c>
      <c r="L3494" s="444">
        <f t="shared" ca="1" si="167"/>
        <v>-273007699731.10507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-273007699731.10507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-1137532082.2129376</v>
      </c>
      <c r="L3495" s="444">
        <f t="shared" ca="1" si="167"/>
        <v>-274145231813.31802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-274145231813.31802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-1142271799.2221584</v>
      </c>
      <c r="L3496" s="444">
        <f t="shared" ca="1" si="167"/>
        <v>-275287503612.54016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-275287503612.54016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-1147031265.0522506</v>
      </c>
      <c r="L3497" s="444">
        <f t="shared" ca="1" si="167"/>
        <v>-276434534877.59241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-276434534877.59241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-1151810561.9899683</v>
      </c>
      <c r="L3498" s="444">
        <f t="shared" ca="1" si="167"/>
        <v>-277586345439.5824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-277586345439.5824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-1156609772.6649265</v>
      </c>
      <c r="L3499" s="444">
        <f t="shared" ca="1" si="167"/>
        <v>-278742955212.24731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-278742955212.24731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-1161428980.0510304</v>
      </c>
      <c r="L3500" s="444">
        <f t="shared" ca="1" si="167"/>
        <v>-279904384192.29834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-279904384192.29834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-1166268267.4679098</v>
      </c>
      <c r="L3501" s="444">
        <f t="shared" ca="1" si="167"/>
        <v>-281070652459.76624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-281070652459.76624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-1171127718.5823593</v>
      </c>
      <c r="L3502" s="444">
        <f t="shared" ca="1" si="167"/>
        <v>-282241780178.34857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-282241780178.34857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-1176007417.4097857</v>
      </c>
      <c r="L3503" s="444">
        <f t="shared" ca="1" si="167"/>
        <v>-283417787595.75836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-283417787595.75836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-1180907448.3156598</v>
      </c>
      <c r="L3504" s="444">
        <f t="shared" ca="1" si="167"/>
        <v>-284598695044.07404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-284598695044.07404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-1185827896.0169752</v>
      </c>
      <c r="L3505" s="444">
        <f t="shared" ca="1" si="167"/>
        <v>-285784522940.091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-285784522940.091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-1190768845.5837126</v>
      </c>
      <c r="L3506" s="444">
        <f t="shared" ca="1" si="167"/>
        <v>-286975291785.67474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-286975291785.67474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-1195730382.4403114</v>
      </c>
      <c r="L3507" s="444">
        <f t="shared" ca="1" si="167"/>
        <v>-288171022168.11505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-288171022168.11505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-1200712592.367146</v>
      </c>
      <c r="L3508" s="444">
        <f t="shared" ca="1" si="167"/>
        <v>-289371734760.48218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-289371734760.48218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-1205715561.5020092</v>
      </c>
      <c r="L3509" s="444">
        <f t="shared" ca="1" si="167"/>
        <v>-290577450321.98419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-290577450321.98419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-1210739376.3416009</v>
      </c>
      <c r="L3510" s="444">
        <f t="shared" ca="1" si="167"/>
        <v>-291788189698.32581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-291788189698.32581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-1215784123.7430241</v>
      </c>
      <c r="L3511" s="444">
        <f t="shared" ca="1" si="167"/>
        <v>-293003973822.06885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-293003973822.06885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-1220849890.9252868</v>
      </c>
      <c r="L3512" s="444">
        <f t="shared" ca="1" si="167"/>
        <v>-294224823712.99414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-294224823712.99414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-1225936765.470809</v>
      </c>
      <c r="L3513" s="444">
        <f t="shared" ca="1" si="167"/>
        <v>-295450760478.46497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-295450760478.46497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-1231044835.3269374</v>
      </c>
      <c r="L3514" s="444">
        <f t="shared" ca="1" si="167"/>
        <v>-296681805313.79193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-296681805313.79193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-1236174188.8074663</v>
      </c>
      <c r="L3515" s="444">
        <f t="shared" ca="1" si="167"/>
        <v>-297917979502.59943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-297917979502.59943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-1241324914.5941644</v>
      </c>
      <c r="L3516" s="444">
        <f t="shared" ca="1" si="167"/>
        <v>-299159304417.1936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-299159304417.1936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-1246497101.7383068</v>
      </c>
      <c r="L3517" s="444">
        <f t="shared" ca="1" si="167"/>
        <v>-300405801518.93188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-300405801518.93188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-1251690839.6622162</v>
      </c>
      <c r="L3518" s="444">
        <f t="shared" ca="1" si="167"/>
        <v>-301657492358.59412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-301657492358.59412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-1256906218.1608088</v>
      </c>
      <c r="L3519" s="444">
        <f t="shared" ca="1" si="167"/>
        <v>-302914398576.75494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-302914398576.75494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-1262143327.4031456</v>
      </c>
      <c r="L3520" s="444">
        <f t="shared" ca="1" si="167"/>
        <v>-304176541904.15808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-304176541904.15808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-1267402257.9339919</v>
      </c>
      <c r="L3521" s="444">
        <f t="shared" ca="1" si="167"/>
        <v>-305443944162.0921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-305443944162.0921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-1272683100.6753838</v>
      </c>
      <c r="L3522" s="444">
        <f t="shared" ca="1" si="167"/>
        <v>-306716627262.76746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-306716627262.76746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-1277985946.9281976</v>
      </c>
      <c r="L3523" s="444">
        <f t="shared" ca="1" si="167"/>
        <v>-307994613209.69568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-307994613209.69568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-1283310888.3737321</v>
      </c>
      <c r="L3524" s="444">
        <f t="shared" ca="1" si="167"/>
        <v>-309277924098.0694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-309277924098.0694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-1288658017.0752892</v>
      </c>
      <c r="L3525" s="444">
        <f t="shared" ca="1" si="167"/>
        <v>-310566582115.14471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-310566582115.14471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-1294027425.4797697</v>
      </c>
      <c r="L3526" s="444">
        <f t="shared" ca="1" si="167"/>
        <v>-311860609540.62451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-311860609540.62451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-1299419206.4192688</v>
      </c>
      <c r="L3527" s="444">
        <f t="shared" ca="1" si="167"/>
        <v>-313160028747.04376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-313160028747.04376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-1304833453.1126823</v>
      </c>
      <c r="L3528" s="444">
        <f t="shared" ca="1" si="167"/>
        <v>-314464862200.15643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-314464862200.15643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-1310270259.1673183</v>
      </c>
      <c r="L3529" s="444">
        <f t="shared" ca="1" si="167"/>
        <v>-315775132459.32373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-315775132459.32373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-1315729718.5805156</v>
      </c>
      <c r="L3530" s="444">
        <f t="shared" ca="1" si="167"/>
        <v>-317090862177.90424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-317090862177.90424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-1321211925.7412677</v>
      </c>
      <c r="L3531" s="444">
        <f t="shared" ca="1" si="167"/>
        <v>-318412074103.64551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-318412074103.64551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-1326716975.4318562</v>
      </c>
      <c r="L3532" s="444">
        <f t="shared" ca="1" si="167"/>
        <v>-319738791079.07739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-319738791079.07739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-1332244962.8294892</v>
      </c>
      <c r="L3533" s="444">
        <f t="shared" ca="1" si="167"/>
        <v>-321071036041.90686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-321071036041.90686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-1337795983.5079453</v>
      </c>
      <c r="L3534" s="444">
        <f t="shared" ca="1" si="167"/>
        <v>-322408832025.41479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-322408832025.41479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-1343370133.4392283</v>
      </c>
      <c r="L3535" s="444">
        <f t="shared" ca="1" si="167"/>
        <v>-323752202158.854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-323752202158.854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-1348967508.995225</v>
      </c>
      <c r="L3536" s="444">
        <f t="shared" ca="1" si="167"/>
        <v>-325101169667.84924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-325101169667.84924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-1354588206.9493718</v>
      </c>
      <c r="L3537" s="444">
        <f t="shared" ca="1" si="167"/>
        <v>-326455757874.79865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-326455757874.79865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-1360232324.4783278</v>
      </c>
      <c r="L3538" s="444">
        <f t="shared" ca="1" si="167"/>
        <v>-327815990199.27698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-327815990199.27698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-1365899959.1636541</v>
      </c>
      <c r="L3539" s="444">
        <f t="shared" ca="1" si="167"/>
        <v>-329181890158.44061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-329181890158.44061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-1371591208.9935026</v>
      </c>
      <c r="L3540" s="444">
        <f t="shared" ca="1" si="167"/>
        <v>-330553481367.43414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-330553481367.43414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-1377306172.3643088</v>
      </c>
      <c r="L3541" s="444">
        <f t="shared" ca="1" si="167"/>
        <v>-331930787539.79846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-331930787539.79846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-1383044948.0824935</v>
      </c>
      <c r="L3542" s="444">
        <f t="shared" ca="1" si="167"/>
        <v>-333313832487.88098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-333313832487.88098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-1388807635.3661706</v>
      </c>
      <c r="L3543" s="444">
        <f t="shared" ca="1" si="167"/>
        <v>-334702640123.24713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-334702640123.24713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-1394594333.846863</v>
      </c>
      <c r="L3544" s="444">
        <f t="shared" ca="1" si="167"/>
        <v>-336097234457.09399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-336097234457.09399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-1400405143.5712249</v>
      </c>
      <c r="L3545" s="444">
        <f t="shared" ca="1" si="167"/>
        <v>-337497639600.66522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-337497639600.66522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-1406240165.0027719</v>
      </c>
      <c r="L3546" s="444">
        <f t="shared" ca="1" si="167"/>
        <v>-338903879765.66797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-338903879765.66797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-1412099499.0236166</v>
      </c>
      <c r="L3547" s="444">
        <f t="shared" ca="1" si="167"/>
        <v>-340315979264.69159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-340315979264.69159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-1417983246.9362149</v>
      </c>
      <c r="L3548" s="444">
        <f t="shared" ca="1" si="167"/>
        <v>-341733962511.62781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-341733962511.62781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-1423891510.4651158</v>
      </c>
      <c r="L3549" s="444">
        <f t="shared" ca="1" si="167"/>
        <v>-343157854022.0929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-343157854022.0929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-1429824391.7587204</v>
      </c>
      <c r="L3550" s="444">
        <f t="shared" ca="1" si="167"/>
        <v>-344587678413.85162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-344587678413.85162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-1435781993.3910484</v>
      </c>
      <c r="L3551" s="444">
        <f t="shared" ca="1" si="167"/>
        <v>-346023460407.24268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-346023460407.24268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-1441764418.3635111</v>
      </c>
      <c r="L3552" s="444">
        <f t="shared" ca="1" si="167"/>
        <v>-347465224825.6062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-347465224825.6062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-1447771770.1066926</v>
      </c>
      <c r="L3553" s="444">
        <f t="shared" ca="1" si="167"/>
        <v>-348912996595.71289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-348912996595.71289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-1453804152.482137</v>
      </c>
      <c r="L3554" s="444">
        <f t="shared" ca="1" si="167"/>
        <v>-350366800748.19501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-350366800748.19501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-1459861669.7841458</v>
      </c>
      <c r="L3555" s="444">
        <f t="shared" ca="1" si="167"/>
        <v>-351826662417.97913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-351826662417.97913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-1465944426.7415798</v>
      </c>
      <c r="L3556" s="444">
        <f t="shared" ca="1" si="167"/>
        <v>-353292606844.7207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-353292606844.7207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-1472052528.5196695</v>
      </c>
      <c r="L3557" s="444">
        <f t="shared" ca="1" si="167"/>
        <v>-354764659373.24036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-354764659373.24036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-1478186080.7218349</v>
      </c>
      <c r="L3558" s="444">
        <f t="shared" ca="1" si="167"/>
        <v>-356242845453.96222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-356242845453.96222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-1484345189.3915093</v>
      </c>
      <c r="L3559" s="444">
        <f t="shared" ca="1" si="167"/>
        <v>-357727190643.3537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-357727190643.3537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-1490529961.0139737</v>
      </c>
      <c r="L3560" s="444">
        <f t="shared" ca="1" si="167"/>
        <v>-359217720604.36768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-359217720604.36768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-1496740502.5181987</v>
      </c>
      <c r="L3561" s="444">
        <f t="shared" ca="1" si="167"/>
        <v>-360714461106.88586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-360714461106.88586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-1502976921.2786911</v>
      </c>
      <c r="L3562" s="444">
        <f t="shared" ca="1" si="167"/>
        <v>-362217438028.16455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-362217438028.16455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-1509239325.1173522</v>
      </c>
      <c r="L3563" s="444">
        <f t="shared" ca="1" si="167"/>
        <v>-363726677353.28192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-363726677353.28192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-1515527822.3053412</v>
      </c>
      <c r="L3564" s="444">
        <f t="shared" ca="1" si="167"/>
        <v>-365242205175.58728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-365242205175.58728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-1521842521.5649469</v>
      </c>
      <c r="L3565" s="444">
        <f t="shared" ca="1" si="167"/>
        <v>-366764047697.15222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-366764047697.15222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-1528183532.0714676</v>
      </c>
      <c r="L3566" s="444">
        <f t="shared" ca="1" si="167"/>
        <v>-368292231229.22369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-368292231229.22369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-1534550963.4550986</v>
      </c>
      <c r="L3567" s="444">
        <f t="shared" ca="1" si="167"/>
        <v>-369826782192.67877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-369826782192.67877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-1540944925.8028283</v>
      </c>
      <c r="L3568" s="444">
        <f t="shared" ca="1" si="167"/>
        <v>-371367727118.48163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-371367727118.48163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-1547365529.6603401</v>
      </c>
      <c r="L3569" s="444">
        <f t="shared" ca="1" si="167"/>
        <v>-372915092648.14197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-372915092648.14197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-1553812886.0339248</v>
      </c>
      <c r="L3570" s="444">
        <f t="shared" ca="1" si="167"/>
        <v>-374468905534.1759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-374468905534.1759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-1560287106.3923995</v>
      </c>
      <c r="L3571" s="444">
        <f t="shared" ca="1" si="167"/>
        <v>-376029192640.5683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-376029192640.5683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-1566788302.6690345</v>
      </c>
      <c r="L3572" s="444">
        <f t="shared" ca="1" si="167"/>
        <v>-377595980943.2373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-377595980943.2373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-1573316587.2634888</v>
      </c>
      <c r="L3573" s="444">
        <f t="shared" ca="1" si="167"/>
        <v>-379169297530.50079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-379169297530.50079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-1579872073.0437534</v>
      </c>
      <c r="L3574" s="444">
        <f t="shared" ca="1" si="167"/>
        <v>-380749169603.54456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-380749169603.54456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-1586454873.3481023</v>
      </c>
      <c r="L3575" s="444">
        <f t="shared" ca="1" si="167"/>
        <v>-382335624476.89264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-382335624476.89264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-1593065101.9870527</v>
      </c>
      <c r="L3576" s="444">
        <f t="shared" ca="1" si="167"/>
        <v>-383928689578.8797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-383928689578.8797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-1599702873.245332</v>
      </c>
      <c r="L3577" s="444">
        <f t="shared" ca="1" si="167"/>
        <v>-385528392452.12506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-385528392452.12506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-1606368301.8838544</v>
      </c>
      <c r="L3578" s="444">
        <f t="shared" ref="L3578:L3832" ca="1" si="172">I3578-J3578+K3578</f>
        <v>-387134760754.00891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-387134760754.00891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-1613061503.1417038</v>
      </c>
      <c r="L3579" s="444">
        <f t="shared" ca="1" si="172"/>
        <v>-388747822257.15063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-388747822257.15063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-1619782592.7381277</v>
      </c>
      <c r="L3580" s="444">
        <f t="shared" ca="1" si="172"/>
        <v>-390367604849.88873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-390367604849.88873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-1626531686.8745363</v>
      </c>
      <c r="L3581" s="444">
        <f t="shared" ca="1" si="172"/>
        <v>-391994136536.76324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-391994136536.76324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-1633308902.2365136</v>
      </c>
      <c r="L3582" s="444">
        <f t="shared" ca="1" si="172"/>
        <v>-393627445438.99976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-393627445438.99976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-1640114355.9958322</v>
      </c>
      <c r="L3583" s="444">
        <f t="shared" ca="1" si="172"/>
        <v>-395267559794.99561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-395267559794.99561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-1646948165.8124816</v>
      </c>
      <c r="L3584" s="444">
        <f t="shared" ca="1" si="172"/>
        <v>-396914507960.80811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-396914507960.80811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-1653810449.8367004</v>
      </c>
      <c r="L3585" s="444">
        <f t="shared" ca="1" si="172"/>
        <v>-398568318410.64478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-398568318410.64478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-1660701326.71102</v>
      </c>
      <c r="L3586" s="444">
        <f t="shared" ca="1" si="172"/>
        <v>-400229019737.35577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-400229019737.35577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-1667620915.5723157</v>
      </c>
      <c r="L3587" s="444">
        <f t="shared" ca="1" si="172"/>
        <v>-401896640652.9281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-401896640652.9281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-1674569336.0538671</v>
      </c>
      <c r="L3588" s="444">
        <f t="shared" ca="1" si="172"/>
        <v>-403571209988.98199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-403571209988.98199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-1681546708.287425</v>
      </c>
      <c r="L3589" s="444">
        <f t="shared" ca="1" si="172"/>
        <v>-405252756697.26941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-405252756697.26941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-1688553152.9052892</v>
      </c>
      <c r="L3590" s="444">
        <f t="shared" ca="1" si="172"/>
        <v>-406941309850.17468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-406941309850.17468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-1695588791.0423944</v>
      </c>
      <c r="L3591" s="444">
        <f t="shared" ca="1" si="172"/>
        <v>-408636898641.2171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-408636898641.2171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-1702653744.3384047</v>
      </c>
      <c r="L3592" s="444">
        <f t="shared" ca="1" si="172"/>
        <v>-410339552385.55548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-410339552385.55548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-1709748134.9398146</v>
      </c>
      <c r="L3593" s="444">
        <f t="shared" ca="1" si="172"/>
        <v>-412049300520.4953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-412049300520.4953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-1716872085.5020638</v>
      </c>
      <c r="L3594" s="444">
        <f t="shared" ca="1" si="172"/>
        <v>-413766172605.99738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-413766172605.99738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-1724025719.1916556</v>
      </c>
      <c r="L3595" s="444">
        <f t="shared" ca="1" si="172"/>
        <v>-415490198325.18903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-415490198325.18903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-1731209159.6882875</v>
      </c>
      <c r="L3596" s="444">
        <f t="shared" ca="1" si="172"/>
        <v>-417221407484.87732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-417221407484.87732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-1738422531.1869888</v>
      </c>
      <c r="L3597" s="444">
        <f t="shared" ca="1" si="172"/>
        <v>-418959830016.06433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-418959830016.06433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-1745665958.4002681</v>
      </c>
      <c r="L3598" s="444">
        <f t="shared" ca="1" si="172"/>
        <v>-420705495974.4646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-420705495974.4646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-1752939566.5602691</v>
      </c>
      <c r="L3599" s="444">
        <f t="shared" ca="1" si="172"/>
        <v>-422458435541.02484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-422458435541.02484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-1760243481.4209368</v>
      </c>
      <c r="L3600" s="444">
        <f t="shared" ca="1" si="172"/>
        <v>-424218679022.4458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-424218679022.4458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-1767577829.2601907</v>
      </c>
      <c r="L3601" s="444">
        <f t="shared" ca="1" si="172"/>
        <v>-425986256851.70599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-425986256851.70599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-1774942736.8821082</v>
      </c>
      <c r="L3602" s="444">
        <f t="shared" ca="1" si="172"/>
        <v>-427761199588.58807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-427761199588.58807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-1782338331.619117</v>
      </c>
      <c r="L3603" s="444">
        <f t="shared" ca="1" si="172"/>
        <v>-429543537920.20721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-429543537920.20721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-1789764741.3341968</v>
      </c>
      <c r="L3604" s="444">
        <f t="shared" ca="1" si="172"/>
        <v>-431333302661.54138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-431333302661.54138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-1797222094.423089</v>
      </c>
      <c r="L3605" s="444">
        <f t="shared" ca="1" si="172"/>
        <v>-433130524755.96448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-433130524755.96448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-1804710519.8165185</v>
      </c>
      <c r="L3606" s="444">
        <f t="shared" ca="1" si="172"/>
        <v>-434935235275.78101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-434935235275.78101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-1812230146.9824209</v>
      </c>
      <c r="L3607" s="444">
        <f t="shared" ca="1" si="172"/>
        <v>-436747465422.76343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-436747465422.76343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-1819781105.9281809</v>
      </c>
      <c r="L3608" s="444">
        <f t="shared" ca="1" si="172"/>
        <v>-438567246528.69159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-438567246528.69159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-1827363527.2028813</v>
      </c>
      <c r="L3609" s="444">
        <f t="shared" ca="1" si="172"/>
        <v>-440394610055.89447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-440394610055.89447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-1834977541.8995605</v>
      </c>
      <c r="L3610" s="444">
        <f t="shared" ca="1" si="172"/>
        <v>-442229587597.79401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-442229587597.79401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-1842623281.657475</v>
      </c>
      <c r="L3611" s="444">
        <f t="shared" ca="1" si="172"/>
        <v>-444072210879.45148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-444072210879.45148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-1850300878.664381</v>
      </c>
      <c r="L3612" s="444">
        <f t="shared" ca="1" si="172"/>
        <v>-445922511758.11584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-445922511758.11584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-1858010465.6588161</v>
      </c>
      <c r="L3613" s="444">
        <f t="shared" ca="1" si="172"/>
        <v>-447780522223.77466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-447780522223.77466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-1865752175.9323943</v>
      </c>
      <c r="L3614" s="444">
        <f t="shared" ca="1" si="172"/>
        <v>-449646274399.70703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-449646274399.70703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-1873526143.3321128</v>
      </c>
      <c r="L3615" s="444">
        <f t="shared" ca="1" si="172"/>
        <v>-451519800543.03912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-451519800543.03912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-1881332502.2626629</v>
      </c>
      <c r="L3616" s="444">
        <f t="shared" ca="1" si="172"/>
        <v>-453401133045.30176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-453401133045.30176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-1889171387.6887569</v>
      </c>
      <c r="L3617" s="444">
        <f t="shared" ca="1" si="172"/>
        <v>-455290304432.99054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-455290304432.99054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-1897042935.1374605</v>
      </c>
      <c r="L3618" s="444">
        <f t="shared" ca="1" si="172"/>
        <v>-457187347368.12799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-457187347368.12799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-1904947280.7005332</v>
      </c>
      <c r="L3619" s="444">
        <f t="shared" ca="1" si="172"/>
        <v>-459092294648.82855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-459092294648.82855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-1912884561.0367858</v>
      </c>
      <c r="L3620" s="444">
        <f t="shared" ca="1" si="172"/>
        <v>-461005179209.86536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-461005179209.86536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-1920854913.374439</v>
      </c>
      <c r="L3621" s="444">
        <f t="shared" ca="1" si="172"/>
        <v>-462926034123.23981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-462926034123.23981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-1928858475.5134993</v>
      </c>
      <c r="L3622" s="444">
        <f t="shared" ca="1" si="172"/>
        <v>-464854892598.7533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-464854892598.7533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-1936895385.8281384</v>
      </c>
      <c r="L3623" s="444">
        <f t="shared" ca="1" si="172"/>
        <v>-466791787984.58142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-466791787984.58142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-1944965783.2690892</v>
      </c>
      <c r="L3624" s="444">
        <f t="shared" ca="1" si="172"/>
        <v>-468736753767.85052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-468736753767.85052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-1953069807.3660438</v>
      </c>
      <c r="L3625" s="444">
        <f t="shared" ca="1" si="172"/>
        <v>-470689823575.21655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-470689823575.21655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-1961207598.2300687</v>
      </c>
      <c r="L3626" s="444">
        <f t="shared" ca="1" si="172"/>
        <v>-472651031173.44659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-472651031173.44659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-1969379296.5560274</v>
      </c>
      <c r="L3627" s="444">
        <f t="shared" ca="1" si="172"/>
        <v>-474620410470.00262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-474620410470.00262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-1977585043.6250107</v>
      </c>
      <c r="L3628" s="444">
        <f t="shared" ca="1" si="172"/>
        <v>-476597995513.62762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-476597995513.62762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-1985824981.3067818</v>
      </c>
      <c r="L3629" s="444">
        <f t="shared" ca="1" si="172"/>
        <v>-478583820494.93439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-478583820494.93439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-1994099252.0622263</v>
      </c>
      <c r="L3630" s="444">
        <f t="shared" ca="1" si="172"/>
        <v>-480577919746.99664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-480577919746.99664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-2002407998.9458196</v>
      </c>
      <c r="L3631" s="444">
        <f t="shared" ca="1" si="172"/>
        <v>-482580327745.94244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-482580327745.94244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-2010751365.6080935</v>
      </c>
      <c r="L3632" s="444">
        <f t="shared" ca="1" si="172"/>
        <v>-484591079111.55054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-484591079111.55054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-2019129496.2981272</v>
      </c>
      <c r="L3633" s="444">
        <f t="shared" ca="1" si="172"/>
        <v>-486610208607.84869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-486610208607.84869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-2027542535.8660362</v>
      </c>
      <c r="L3634" s="444">
        <f t="shared" ca="1" si="172"/>
        <v>-488637751143.71472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-488637751143.71472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-2035990629.7654779</v>
      </c>
      <c r="L3635" s="444">
        <f t="shared" ca="1" si="172"/>
        <v>-490673741773.48022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-490673741773.48022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-2044473924.0561676</v>
      </c>
      <c r="L3636" s="444">
        <f t="shared" ca="1" si="172"/>
        <v>-492718215697.53638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-492718215697.53638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-2052992565.4064019</v>
      </c>
      <c r="L3637" s="444">
        <f t="shared" ca="1" si="172"/>
        <v>-494771208262.94275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-494771208262.94275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-2061546701.0955946</v>
      </c>
      <c r="L3638" s="444">
        <f t="shared" ca="1" si="172"/>
        <v>-496832754964.03833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-496832754964.03833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-2070136479.0168262</v>
      </c>
      <c r="L3639" s="444">
        <f t="shared" ca="1" si="172"/>
        <v>-498902891443.05518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-498902891443.05518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-2078762047.6793969</v>
      </c>
      <c r="L3640" s="444">
        <f t="shared" ca="1" si="172"/>
        <v>-500981653490.73456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-500981653490.73456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-2087423556.2113941</v>
      </c>
      <c r="L3641" s="444">
        <f t="shared" ca="1" si="172"/>
        <v>-503069077046.94592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-503069077046.94592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-2096121154.3622749</v>
      </c>
      <c r="L3642" s="444">
        <f t="shared" ca="1" si="172"/>
        <v>-505165198201.30823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-505165198201.30823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-2104854992.505451</v>
      </c>
      <c r="L3643" s="444">
        <f t="shared" ca="1" si="172"/>
        <v>-507270053193.81366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-507270053193.81366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-2113625221.6408901</v>
      </c>
      <c r="L3644" s="444">
        <f t="shared" ca="1" si="172"/>
        <v>-509383678415.45453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-509383678415.45453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-2122431993.397727</v>
      </c>
      <c r="L3645" s="444">
        <f t="shared" ca="1" si="172"/>
        <v>-511506110408.85223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-511506110408.85223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-2131275460.0368841</v>
      </c>
      <c r="L3646" s="444">
        <f t="shared" ca="1" si="172"/>
        <v>-513637385868.8891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-513637385868.8891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-2140155774.4537046</v>
      </c>
      <c r="L3647" s="444">
        <f t="shared" ca="1" si="172"/>
        <v>-515777541643.34277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-515777541643.34277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-2149073090.1805949</v>
      </c>
      <c r="L3648" s="444">
        <f t="shared" ca="1" si="172"/>
        <v>-517926614733.52338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-517926614733.52338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-2158027561.3896809</v>
      </c>
      <c r="L3649" s="444">
        <f t="shared" ca="1" si="172"/>
        <v>-520084642294.91309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-520084642294.91309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-2167019342.8954711</v>
      </c>
      <c r="L3650" s="444">
        <f t="shared" ca="1" si="172"/>
        <v>-522251661637.80853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-522251661637.80853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-2176048590.1575351</v>
      </c>
      <c r="L3651" s="444">
        <f t="shared" ca="1" si="172"/>
        <v>-524427710227.96606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-524427710227.96606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-2185115459.2831917</v>
      </c>
      <c r="L3652" s="444">
        <f t="shared" ca="1" si="172"/>
        <v>-526612825687.24927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-526612825687.24927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-2194220107.0302052</v>
      </c>
      <c r="L3653" s="444">
        <f t="shared" ca="1" si="172"/>
        <v>-528807045794.27948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-528807045794.27948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-2203362690.8094978</v>
      </c>
      <c r="L3654" s="444">
        <f t="shared" ca="1" si="172"/>
        <v>-531010408485.08899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-531010408485.08899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-2212543368.687871</v>
      </c>
      <c r="L3655" s="444">
        <f t="shared" ca="1" si="172"/>
        <v>-533222951853.77686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-533222951853.77686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-2221762299.3907366</v>
      </c>
      <c r="L3656" s="444">
        <f t="shared" ca="1" si="172"/>
        <v>-535444714153.1676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-535444714153.1676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-2231019642.3048649</v>
      </c>
      <c r="L3657" s="444">
        <f t="shared" ca="1" si="172"/>
        <v>-537675733795.47247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-537675733795.47247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-2240315557.4811349</v>
      </c>
      <c r="L3658" s="444">
        <f t="shared" ca="1" si="172"/>
        <v>-539916049352.95361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-539916049352.95361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-2249650205.6373067</v>
      </c>
      <c r="L3659" s="444">
        <f t="shared" ca="1" si="172"/>
        <v>-542165699558.59094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-542165699558.59094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-2259023748.1607952</v>
      </c>
      <c r="L3660" s="444">
        <f t="shared" ca="1" si="172"/>
        <v>-544424723306.75171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-544424723306.75171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-2268436347.111465</v>
      </c>
      <c r="L3661" s="444">
        <f t="shared" ca="1" si="172"/>
        <v>-546693159653.86316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-546693159653.86316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-2277888165.2244296</v>
      </c>
      <c r="L3662" s="444">
        <f t="shared" ca="1" si="172"/>
        <v>-548971047819.08759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-548971047819.08759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-2287379365.9128652</v>
      </c>
      <c r="L3663" s="444">
        <f t="shared" ca="1" si="172"/>
        <v>-551258427185.00049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-551258427185.00049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-2296910113.2708354</v>
      </c>
      <c r="L3664" s="444">
        <f t="shared" ca="1" si="172"/>
        <v>-553555337298.27136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-553555337298.27136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-2306480572.0761309</v>
      </c>
      <c r="L3665" s="444">
        <f t="shared" ca="1" si="172"/>
        <v>-555861817870.34753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-555861817870.34753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-2316090907.7931147</v>
      </c>
      <c r="L3666" s="444">
        <f t="shared" ca="1" si="172"/>
        <v>-558177908778.14063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-558177908778.14063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-2325741286.5755858</v>
      </c>
      <c r="L3667" s="444">
        <f t="shared" ca="1" si="172"/>
        <v>-560503650064.71619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-560503650064.71619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-2335431875.2696509</v>
      </c>
      <c r="L3668" s="444">
        <f t="shared" ca="1" si="172"/>
        <v>-562839081939.98584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-562839081939.98584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-2345162841.4166079</v>
      </c>
      <c r="L3669" s="444">
        <f t="shared" ca="1" si="172"/>
        <v>-565184244781.40247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-565184244781.40247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-2354934353.2558436</v>
      </c>
      <c r="L3670" s="444">
        <f t="shared" ca="1" si="172"/>
        <v>-567539179134.65833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-567539179134.65833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-2364746579.7277431</v>
      </c>
      <c r="L3671" s="444">
        <f t="shared" ca="1" si="172"/>
        <v>-569903925714.38611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-569903925714.38611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-2374599690.4766088</v>
      </c>
      <c r="L3672" s="444">
        <f t="shared" ca="1" si="172"/>
        <v>-572278525404.86267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-572278525404.86267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-2384493855.8535943</v>
      </c>
      <c r="L3673" s="444">
        <f t="shared" ca="1" si="172"/>
        <v>-574663019260.71631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-574663019260.71631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-2394429246.919651</v>
      </c>
      <c r="L3674" s="444">
        <f t="shared" ca="1" si="172"/>
        <v>-577057448507.63599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-577057448507.63599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-2404406035.4484835</v>
      </c>
      <c r="L3675" s="444">
        <f t="shared" ca="1" si="172"/>
        <v>-579461854543.08447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-579461854543.08447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-2414424393.9295187</v>
      </c>
      <c r="L3676" s="444">
        <f t="shared" ca="1" si="172"/>
        <v>-581876278937.01404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-581876278937.01404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-2424484495.5708919</v>
      </c>
      <c r="L3677" s="444">
        <f t="shared" ca="1" si="172"/>
        <v>-584300763432.58496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-584300763432.58496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-2434586514.3024373</v>
      </c>
      <c r="L3678" s="444">
        <f t="shared" ca="1" si="172"/>
        <v>-586735349946.88745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-586735349946.88745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-2444730624.7786975</v>
      </c>
      <c r="L3679" s="444">
        <f t="shared" ca="1" si="172"/>
        <v>-589180080571.66614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-589180080571.66614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-2454917002.3819423</v>
      </c>
      <c r="L3680" s="444">
        <f t="shared" ca="1" si="172"/>
        <v>-591634997574.0481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-591634997574.0481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-2465145823.2252002</v>
      </c>
      <c r="L3681" s="444">
        <f t="shared" ca="1" si="172"/>
        <v>-594100143397.27332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-594100143397.27332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-2475417264.1553054</v>
      </c>
      <c r="L3682" s="444">
        <f t="shared" ca="1" si="172"/>
        <v>-596575560661.42859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-596575560661.42859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-2485731502.7559524</v>
      </c>
      <c r="L3683" s="444">
        <f t="shared" ca="1" si="172"/>
        <v>-599061292164.18457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-599061292164.18457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-2496088717.350769</v>
      </c>
      <c r="L3684" s="444">
        <f t="shared" ca="1" si="172"/>
        <v>-601557380881.5354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-601557380881.5354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-2506489087.0063972</v>
      </c>
      <c r="L3685" s="444">
        <f t="shared" ca="1" si="172"/>
        <v>-604063869968.54175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-604063869968.54175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-2516932791.5355906</v>
      </c>
      <c r="L3686" s="444">
        <f t="shared" ca="1" si="172"/>
        <v>-606580802760.07739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-606580802760.07739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-2527420011.5003223</v>
      </c>
      <c r="L3687" s="444">
        <f t="shared" ca="1" si="172"/>
        <v>-609108222771.57776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-609108222771.57776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-2537950928.2149072</v>
      </c>
      <c r="L3688" s="444">
        <f t="shared" ca="1" si="172"/>
        <v>-611646173699.79272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-611646173699.79272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-2548525723.7491364</v>
      </c>
      <c r="L3689" s="444">
        <f t="shared" ca="1" si="172"/>
        <v>-614194699423.54187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-614194699423.54187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-2559144580.9314246</v>
      </c>
      <c r="L3690" s="444">
        <f t="shared" ca="1" si="172"/>
        <v>-616753844004.47327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-616753844004.47327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-2569807683.3519721</v>
      </c>
      <c r="L3691" s="444">
        <f t="shared" ca="1" si="172"/>
        <v>-619323651687.8252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-619323651687.8252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-2580515215.3659382</v>
      </c>
      <c r="L3692" s="444">
        <f t="shared" ca="1" si="172"/>
        <v>-621904166903.19116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-621904166903.19116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-2591267362.0966296</v>
      </c>
      <c r="L3693" s="444">
        <f t="shared" ca="1" si="172"/>
        <v>-624495434265.28784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-624495434265.28784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-2602064309.4386992</v>
      </c>
      <c r="L3694" s="444">
        <f t="shared" ca="1" si="172"/>
        <v>-627097498574.72656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-627097498574.72656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-2612906244.0613608</v>
      </c>
      <c r="L3695" s="444">
        <f t="shared" ca="1" si="172"/>
        <v>-629710404818.78796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-629710404818.78796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-2623793353.4116163</v>
      </c>
      <c r="L3696" s="444">
        <f t="shared" ca="1" si="172"/>
        <v>-632334198172.19958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-632334198172.19958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-2634725825.7174983</v>
      </c>
      <c r="L3697" s="444">
        <f t="shared" ca="1" si="172"/>
        <v>-634968923997.91711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-634968923997.91711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-2645703849.9913211</v>
      </c>
      <c r="L3698" s="444">
        <f t="shared" ca="1" si="172"/>
        <v>-637614627847.90845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-637614627847.90845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-2656727616.0329518</v>
      </c>
      <c r="L3699" s="444">
        <f t="shared" ca="1" si="172"/>
        <v>-640271355463.94141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-640271355463.94141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-2667797314.4330893</v>
      </c>
      <c r="L3700" s="444">
        <f t="shared" ca="1" si="172"/>
        <v>-642939152778.37451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-642939152778.37451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-2678913136.5765605</v>
      </c>
      <c r="L3701" s="444">
        <f t="shared" ca="1" si="172"/>
        <v>-645618065914.95105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-645618065914.95105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-2690075274.6456294</v>
      </c>
      <c r="L3702" s="444">
        <f t="shared" ca="1" si="172"/>
        <v>-648308141189.59668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-648308141189.59668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-2701283921.6233196</v>
      </c>
      <c r="L3703" s="444">
        <f t="shared" ca="1" si="172"/>
        <v>-651009425111.21997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-651009425111.21997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-2712539271.2967501</v>
      </c>
      <c r="L3704" s="444">
        <f t="shared" ca="1" si="172"/>
        <v>-653721964382.51672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-653721964382.51672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-2723841518.2604861</v>
      </c>
      <c r="L3705" s="444">
        <f t="shared" ca="1" si="172"/>
        <v>-656445805900.77722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-656445805900.77722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-2735190857.9199052</v>
      </c>
      <c r="L3706" s="444">
        <f t="shared" ca="1" si="172"/>
        <v>-659180996758.69714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-659180996758.69714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-2746587486.4945712</v>
      </c>
      <c r="L3707" s="444">
        <f t="shared" ca="1" si="172"/>
        <v>-661927584245.19177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-661927584245.19177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-2758031601.0216322</v>
      </c>
      <c r="L3708" s="444">
        <f t="shared" ca="1" si="172"/>
        <v>-664685615846.21338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-664685615846.21338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-2769523399.3592224</v>
      </c>
      <c r="L3709" s="444">
        <f t="shared" ca="1" si="172"/>
        <v>-667455139245.57263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-667455139245.57263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-2781063080.1898861</v>
      </c>
      <c r="L3710" s="444">
        <f t="shared" ca="1" si="172"/>
        <v>-670236202325.76257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-670236202325.76257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-2792650843.0240107</v>
      </c>
      <c r="L3711" s="444">
        <f t="shared" ca="1" si="172"/>
        <v>-673028853168.78662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-673028853168.78662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-2804286888.2032776</v>
      </c>
      <c r="L3712" s="444">
        <f t="shared" ca="1" si="172"/>
        <v>-675833140056.98987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-675833140056.98987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-2815971416.9041243</v>
      </c>
      <c r="L3713" s="444">
        <f t="shared" ca="1" si="172"/>
        <v>-678649111473.89404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-678649111473.89404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-2827704631.1412253</v>
      </c>
      <c r="L3714" s="444">
        <f t="shared" ca="1" si="172"/>
        <v>-681476816105.03528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-681476816105.03528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-2839486733.7709804</v>
      </c>
      <c r="L3715" s="444">
        <f t="shared" ca="1" si="172"/>
        <v>-684316302838.80627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-684316302838.80627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-2851317928.4950261</v>
      </c>
      <c r="L3716" s="444">
        <f t="shared" ca="1" si="172"/>
        <v>-687167620767.30127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-687167620767.30127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-2863198419.8637552</v>
      </c>
      <c r="L3717" s="444">
        <f t="shared" ca="1" si="172"/>
        <v>-690030819187.16504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-690030819187.16504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-2875128413.2798543</v>
      </c>
      <c r="L3718" s="444">
        <f t="shared" ca="1" si="172"/>
        <v>-692905947600.44495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-692905947600.44495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-2887108115.0018539</v>
      </c>
      <c r="L3719" s="444">
        <f t="shared" ca="1" si="172"/>
        <v>-695793055715.44678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-695793055715.44678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-2899137732.1476951</v>
      </c>
      <c r="L3720" s="444">
        <f t="shared" ca="1" si="172"/>
        <v>-698692193447.59448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-698692193447.59448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-2911217472.6983104</v>
      </c>
      <c r="L3721" s="444">
        <f t="shared" ca="1" si="172"/>
        <v>-701603410920.29285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-701603410920.29285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-2923347545.5012202</v>
      </c>
      <c r="L3722" s="444">
        <f t="shared" ca="1" si="172"/>
        <v>-704526758465.79407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-704526758465.79407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-2935528160.2741418</v>
      </c>
      <c r="L3723" s="444">
        <f t="shared" ca="1" si="172"/>
        <v>-707462286626.06824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-707462286626.06824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-2947759527.6086178</v>
      </c>
      <c r="L3724" s="444">
        <f t="shared" ca="1" si="172"/>
        <v>-710410046153.67688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-710410046153.67688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-2960041858.9736538</v>
      </c>
      <c r="L3725" s="444">
        <f t="shared" ca="1" si="172"/>
        <v>-713370088012.65051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-713370088012.65051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-2972375366.719377</v>
      </c>
      <c r="L3726" s="444">
        <f t="shared" ca="1" si="172"/>
        <v>-716342463379.36987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-716342463379.36987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-2984760264.0807076</v>
      </c>
      <c r="L3727" s="444">
        <f t="shared" ca="1" si="172"/>
        <v>-719327223643.45056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-719327223643.45056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-2997196765.1810441</v>
      </c>
      <c r="L3728" s="444">
        <f t="shared" ca="1" si="172"/>
        <v>-722324420408.63159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-722324420408.63159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-3009685085.035965</v>
      </c>
      <c r="L3729" s="444">
        <f t="shared" ca="1" si="172"/>
        <v>-725334105493.6676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-725334105493.6676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-3022225439.5569482</v>
      </c>
      <c r="L3730" s="444">
        <f t="shared" ca="1" si="172"/>
        <v>-728356330933.22461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-728356330933.22461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-3034818045.5551023</v>
      </c>
      <c r="L3731" s="444">
        <f t="shared" ca="1" si="172"/>
        <v>-731391148978.77966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-731391148978.77966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-3047463120.744915</v>
      </c>
      <c r="L3732" s="444">
        <f t="shared" ca="1" si="172"/>
        <v>-734438612099.52454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-734438612099.52454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-3060160883.7480187</v>
      </c>
      <c r="L3733" s="444">
        <f t="shared" ca="1" si="172"/>
        <v>-737498772983.27258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-737498772983.27258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-3072911554.0969691</v>
      </c>
      <c r="L3734" s="444">
        <f t="shared" ca="1" si="172"/>
        <v>-740571684537.36951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-740571684537.36951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-3085715352.2390394</v>
      </c>
      <c r="L3735" s="444">
        <f t="shared" ca="1" si="172"/>
        <v>-743657399889.60852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-743657399889.60852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-3098572499.5400352</v>
      </c>
      <c r="L3736" s="444">
        <f t="shared" ca="1" si="172"/>
        <v>-746755972389.14856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-746755972389.14856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-3111483218.2881188</v>
      </c>
      <c r="L3737" s="444">
        <f t="shared" ca="1" si="172"/>
        <v>-749867455607.43665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-749867455607.43665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-3124447731.6976528</v>
      </c>
      <c r="L3738" s="444">
        <f t="shared" ca="1" si="172"/>
        <v>-752991903339.13428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-752991903339.13428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-3137466263.9130592</v>
      </c>
      <c r="L3739" s="444">
        <f t="shared" ca="1" si="172"/>
        <v>-756129369603.04736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-756129369603.04736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-3150539040.0126972</v>
      </c>
      <c r="L3740" s="444">
        <f t="shared" ca="1" si="172"/>
        <v>-759279908643.06006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-759279908643.06006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-3163666286.0127501</v>
      </c>
      <c r="L3741" s="444">
        <f t="shared" ca="1" si="172"/>
        <v>-762443574929.07275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-762443574929.07275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-3176848228.8711367</v>
      </c>
      <c r="L3742" s="444">
        <f t="shared" ca="1" si="172"/>
        <v>-765620423157.94385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-765620423157.94385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-3190085096.4914327</v>
      </c>
      <c r="L3743" s="444">
        <f t="shared" ca="1" si="172"/>
        <v>-768810508254.4353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-768810508254.4353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-3203377117.7268138</v>
      </c>
      <c r="L3744" s="444">
        <f t="shared" ca="1" si="172"/>
        <v>-772013885372.16211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-772013885372.16211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-3216724522.3840089</v>
      </c>
      <c r="L3745" s="444">
        <f t="shared" ca="1" si="172"/>
        <v>-775230609894.54614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-775230609894.54614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-3230127541.2272754</v>
      </c>
      <c r="L3746" s="444">
        <f t="shared" ca="1" si="172"/>
        <v>-778460737435.77344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-778460737435.77344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-3243586405.9823895</v>
      </c>
      <c r="L3747" s="444">
        <f t="shared" ca="1" si="172"/>
        <v>-781704323841.75586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-781704323841.75586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-3257101349.3406496</v>
      </c>
      <c r="L3748" s="444">
        <f t="shared" ca="1" si="172"/>
        <v>-784961425191.09656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-784961425191.09656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-3270672604.9629021</v>
      </c>
      <c r="L3749" s="444">
        <f t="shared" ca="1" si="172"/>
        <v>-788232097796.05945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-788232097796.05945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-3284300407.4835811</v>
      </c>
      <c r="L3750" s="444">
        <f t="shared" ca="1" si="172"/>
        <v>-791516398203.54297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-791516398203.54297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-3297984992.5147624</v>
      </c>
      <c r="L3751" s="444">
        <f t="shared" ca="1" si="172"/>
        <v>-794814383196.05774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-794814383196.05774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-3311726596.6502404</v>
      </c>
      <c r="L3752" s="444">
        <f t="shared" ca="1" si="172"/>
        <v>-798126109792.70801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-798126109792.70801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-3325525457.4696169</v>
      </c>
      <c r="L3753" s="444">
        <f t="shared" ca="1" si="172"/>
        <v>-801451635250.17761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-801451635250.17761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-3339381813.5424066</v>
      </c>
      <c r="L3754" s="444">
        <f t="shared" ca="1" si="172"/>
        <v>-804791017063.71997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-804791017063.71997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-3353295904.4321666</v>
      </c>
      <c r="L3755" s="444">
        <f t="shared" ca="1" si="172"/>
        <v>-808144312968.1521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-808144312968.1521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-3367267970.7006335</v>
      </c>
      <c r="L3756" s="444">
        <f t="shared" ca="1" si="172"/>
        <v>-811511580938.85278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-811511580938.85278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-3381298253.9118867</v>
      </c>
      <c r="L3757" s="444">
        <f t="shared" ca="1" si="172"/>
        <v>-814892879192.76465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-814892879192.76465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-3395386996.6365194</v>
      </c>
      <c r="L3758" s="444">
        <f t="shared" ca="1" si="172"/>
        <v>-818288266189.40112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-818288266189.40112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-3409534442.4558382</v>
      </c>
      <c r="L3759" s="444">
        <f t="shared" ca="1" si="172"/>
        <v>-821697800631.85693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-821697800631.85693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-3423740835.9660707</v>
      </c>
      <c r="L3760" s="444">
        <f t="shared" ca="1" si="172"/>
        <v>-825121541467.823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-825121541467.823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-3438006422.7825956</v>
      </c>
      <c r="L3761" s="444">
        <f t="shared" ca="1" si="172"/>
        <v>-828559547890.60559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-828559547890.60559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-3452331449.5441899</v>
      </c>
      <c r="L3762" s="444">
        <f t="shared" ca="1" si="172"/>
        <v>-832011879340.14978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-832011879340.14978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-3466716163.9172907</v>
      </c>
      <c r="L3763" s="444">
        <f t="shared" ca="1" si="172"/>
        <v>-835478595504.06702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-835478595504.06702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-3481160814.6002793</v>
      </c>
      <c r="L3764" s="444">
        <f t="shared" ca="1" si="172"/>
        <v>-838959756318.66724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-838959756318.66724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-3495665651.3277802</v>
      </c>
      <c r="L3765" s="444">
        <f t="shared" ca="1" si="172"/>
        <v>-842455421969.995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-842455421969.995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-3510230924.874979</v>
      </c>
      <c r="L3766" s="444">
        <f t="shared" ca="1" si="172"/>
        <v>-845965652894.87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-845965652894.87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-3524856887.0619583</v>
      </c>
      <c r="L3767" s="444">
        <f t="shared" ca="1" si="172"/>
        <v>-849490509781.93201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-849490509781.93201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-3539543790.75805</v>
      </c>
      <c r="L3768" s="444">
        <f t="shared" ca="1" si="172"/>
        <v>-853030053572.69006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-853030053572.69006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-3554291889.8862085</v>
      </c>
      <c r="L3769" s="444">
        <f t="shared" ca="1" si="172"/>
        <v>-856584345462.57629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-856584345462.57629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-3569101439.4274011</v>
      </c>
      <c r="L3770" s="444">
        <f t="shared" ca="1" si="172"/>
        <v>-860153446902.00366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-860153446902.00366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-3583972695.425015</v>
      </c>
      <c r="L3771" s="444">
        <f t="shared" ca="1" si="172"/>
        <v>-863737419597.42871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-863737419597.42871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-3598905914.9892869</v>
      </c>
      <c r="L3772" s="444">
        <f t="shared" ca="1" si="172"/>
        <v>-867336325512.41797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-867336325512.41797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-3613901356.3017416</v>
      </c>
      <c r="L3773" s="444">
        <f t="shared" ca="1" si="172"/>
        <v>-870950226868.71973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-870950226868.71973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-3628959278.6196661</v>
      </c>
      <c r="L3774" s="444">
        <f t="shared" ca="1" si="172"/>
        <v>-874579186147.33936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-874579186147.33936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-3644079942.2805805</v>
      </c>
      <c r="L3775" s="444">
        <f t="shared" ca="1" si="172"/>
        <v>-878223266089.62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-878223266089.62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-3659263608.7067494</v>
      </c>
      <c r="L3776" s="444">
        <f t="shared" ca="1" si="172"/>
        <v>-881882529698.32678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-881882529698.32678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-3674510540.4096947</v>
      </c>
      <c r="L3777" s="444">
        <f t="shared" ca="1" si="172"/>
        <v>-885557040238.73645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-885557040238.73645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-3689821000.9947357</v>
      </c>
      <c r="L3778" s="444">
        <f t="shared" ca="1" si="172"/>
        <v>-889246861239.7312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-889246861239.7312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-3705195255.1655469</v>
      </c>
      <c r="L3779" s="444">
        <f t="shared" ca="1" si="172"/>
        <v>-892952056494.89673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-892952056494.89673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-3720633568.7287369</v>
      </c>
      <c r="L3780" s="444">
        <f t="shared" ca="1" si="172"/>
        <v>-896672690063.62549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-896672690063.62549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-3736136208.5984397</v>
      </c>
      <c r="L3781" s="444">
        <f t="shared" ca="1" si="172"/>
        <v>-900408826272.22388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-900408826272.22388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-3751703442.8009324</v>
      </c>
      <c r="L3782" s="444">
        <f t="shared" ca="1" si="172"/>
        <v>-904160529715.02478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-904160529715.02478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-3767335540.4792695</v>
      </c>
      <c r="L3783" s="444">
        <f t="shared" ca="1" si="172"/>
        <v>-907927865255.50403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-907927865255.50403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-3783032771.897933</v>
      </c>
      <c r="L3784" s="444">
        <f t="shared" ca="1" si="172"/>
        <v>-911710898027.40198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-911710898027.40198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-3798795408.4475083</v>
      </c>
      <c r="L3785" s="444">
        <f t="shared" ca="1" si="172"/>
        <v>-915509693435.84949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-915509693435.84949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-3814623722.6493726</v>
      </c>
      <c r="L3786" s="444">
        <f t="shared" ca="1" si="172"/>
        <v>-919324317158.4989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-919324317158.4989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-3830517988.1604118</v>
      </c>
      <c r="L3787" s="444">
        <f t="shared" ca="1" si="172"/>
        <v>-923154835146.6593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-923154835146.6593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-3846478479.7777472</v>
      </c>
      <c r="L3788" s="444">
        <f t="shared" ca="1" si="172"/>
        <v>-927001313626.43701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-927001313626.43701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-3862505473.4434881</v>
      </c>
      <c r="L3789" s="444">
        <f t="shared" ca="1" si="172"/>
        <v>-930863819099.88049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-930863819099.88049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-3878599246.2495027</v>
      </c>
      <c r="L3790" s="444">
        <f t="shared" ca="1" si="172"/>
        <v>-934742418346.13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-934742418346.13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-3894760076.4422078</v>
      </c>
      <c r="L3791" s="444">
        <f t="shared" ca="1" si="172"/>
        <v>-938637178422.57227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-938637178422.57227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-3910988243.4273844</v>
      </c>
      <c r="L3792" s="444">
        <f t="shared" ca="1" si="172"/>
        <v>-942548166665.99963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-942548166665.99963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-3927284027.7749982</v>
      </c>
      <c r="L3793" s="444">
        <f t="shared" ca="1" si="172"/>
        <v>-946475450693.77466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-946475450693.77466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-3943647711.224061</v>
      </c>
      <c r="L3794" s="444">
        <f t="shared" ca="1" si="172"/>
        <v>-950419098404.99878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-950419098404.99878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-3960079576.6874948</v>
      </c>
      <c r="L3795" s="444">
        <f t="shared" ca="1" si="172"/>
        <v>-954379177981.68628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-954379177981.68628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-3976579908.2570262</v>
      </c>
      <c r="L3796" s="444">
        <f t="shared" ca="1" si="172"/>
        <v>-958355757889.94336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-958355757889.94336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-3993148991.2080975</v>
      </c>
      <c r="L3797" s="444">
        <f t="shared" ca="1" si="172"/>
        <v>-962348906881.15149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-962348906881.15149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-4009787112.0047979</v>
      </c>
      <c r="L3798" s="444">
        <f t="shared" ca="1" si="172"/>
        <v>-966358693993.15625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-966358693993.15625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-4026494558.3048172</v>
      </c>
      <c r="L3799" s="444">
        <f t="shared" ca="1" si="172"/>
        <v>-970385188551.46106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-970385188551.46106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-4043271618.9644208</v>
      </c>
      <c r="L3800" s="444">
        <f t="shared" ca="1" si="172"/>
        <v>-974428460170.42554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-974428460170.42554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-4060118584.0434399</v>
      </c>
      <c r="L3801" s="444">
        <f t="shared" ca="1" si="172"/>
        <v>-978488578754.46899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-978488578754.46899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-4077035744.8102875</v>
      </c>
      <c r="L3802" s="444">
        <f t="shared" ca="1" si="172"/>
        <v>-982565614499.2793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-982565614499.2793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-4094023393.7469964</v>
      </c>
      <c r="L3803" s="444">
        <f t="shared" ca="1" si="172"/>
        <v>-986659637893.02625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-986659637893.02625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-4111081824.5542765</v>
      </c>
      <c r="L3804" s="444">
        <f t="shared" ca="1" si="172"/>
        <v>-990770719717.58057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-990770719717.58057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-4128211332.1565862</v>
      </c>
      <c r="L3805" s="444">
        <f t="shared" ca="1" si="172"/>
        <v>-994898931049.73718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-994898931049.73718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-4145412212.7072382</v>
      </c>
      <c r="L3806" s="444">
        <f t="shared" ca="1" si="172"/>
        <v>-999044343262.44446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-999044343262.44446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-4162684763.5935192</v>
      </c>
      <c r="L3807" s="444">
        <f t="shared" ca="1" si="172"/>
        <v>-1003207028026.038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-1003207028026.038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-4180029283.4418254</v>
      </c>
      <c r="L3808" s="444">
        <f t="shared" ca="1" si="172"/>
        <v>-1007387057309.4797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-1007387057309.4797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-4197446072.1228318</v>
      </c>
      <c r="L3809" s="444">
        <f t="shared" ca="1" si="172"/>
        <v>-1011584503381.6025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-1011584503381.6025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-4214935430.7566772</v>
      </c>
      <c r="L3810" s="444">
        <f t="shared" ca="1" si="172"/>
        <v>-1015799438812.3593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-1015799438812.3593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-4232497661.7181635</v>
      </c>
      <c r="L3811" s="444">
        <f t="shared" ca="1" si="172"/>
        <v>-1020031936474.0774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-1020031936474.0774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-4250133068.6419892</v>
      </c>
      <c r="L3812" s="444">
        <f t="shared" ca="1" si="172"/>
        <v>-1024282069542.7194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-1024282069542.7194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-4267841956.4279971</v>
      </c>
      <c r="L3813" s="444">
        <f t="shared" ca="1" si="172"/>
        <v>-1028549911499.1473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-1028549911499.1473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-4285624631.2464476</v>
      </c>
      <c r="L3814" s="444">
        <f t="shared" ca="1" si="172"/>
        <v>-1032835536130.3938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-1032835536130.3938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-4303481400.5433073</v>
      </c>
      <c r="L3815" s="444">
        <f t="shared" ca="1" si="172"/>
        <v>-1037139017530.9371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-1037139017530.9371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-4321412573.0455713</v>
      </c>
      <c r="L3816" s="444">
        <f t="shared" ca="1" si="172"/>
        <v>-1041460430103.9827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-1041460430103.9827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-4339418458.7665939</v>
      </c>
      <c r="L3817" s="444">
        <f t="shared" ca="1" si="172"/>
        <v>-1045799848562.7493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-1045799848562.7493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-4357499369.0114555</v>
      </c>
      <c r="L3818" s="444">
        <f t="shared" ca="1" si="172"/>
        <v>-1050157347931.7607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-1050157347931.7607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-4375655616.3823366</v>
      </c>
      <c r="L3819" s="444">
        <f t="shared" ca="1" si="172"/>
        <v>-1054533003548.1431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-1054533003548.1431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-4393887514.7839298</v>
      </c>
      <c r="L3820" s="444">
        <f t="shared" ca="1" si="172"/>
        <v>-1058926891062.927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-1058926891062.927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-4412195379.4288626</v>
      </c>
      <c r="L3821" s="444">
        <f t="shared" ca="1" si="172"/>
        <v>-1063339086442.3558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-1063339086442.3558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-4430579526.8431492</v>
      </c>
      <c r="L3822" s="444">
        <f t="shared" ca="1" si="172"/>
        <v>-1067769665969.199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-1067769665969.199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-4449040274.8716621</v>
      </c>
      <c r="L3823" s="444">
        <f t="shared" ca="1" si="172"/>
        <v>-1072218706244.0707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-1072218706244.0707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-4467577942.6836281</v>
      </c>
      <c r="L3824" s="444">
        <f t="shared" ca="1" si="172"/>
        <v>-1076686284186.7543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-1076686284186.7543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-4486192850.7781429</v>
      </c>
      <c r="L3825" s="444">
        <f t="shared" ca="1" si="172"/>
        <v>-1081172477037.5325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-1081172477037.5325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-4504885320.9897184</v>
      </c>
      <c r="L3826" s="444">
        <f t="shared" ca="1" si="172"/>
        <v>-1085677362358.5222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-1085677362358.5222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-4523655676.4938421</v>
      </c>
      <c r="L3827" s="444">
        <f t="shared" ca="1" si="172"/>
        <v>-1090201018035.0161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-1090201018035.0161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-4542504241.8125668</v>
      </c>
      <c r="L3828" s="444">
        <f t="shared" ca="1" si="172"/>
        <v>-1094743522276.8287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-1094743522276.8287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-4561431342.8201199</v>
      </c>
      <c r="L3829" s="444">
        <f t="shared" ca="1" si="172"/>
        <v>-1099304953619.6488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-1099304953619.6488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-4580437306.7485371</v>
      </c>
      <c r="L3830" s="444">
        <f t="shared" ca="1" si="172"/>
        <v>-1103885390926.3975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-1103885390926.3975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-4599522462.1933231</v>
      </c>
      <c r="L3831" s="444">
        <f t="shared" ca="1" si="172"/>
        <v>-1108484913388.5908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-1108484913388.5908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-4618687139.1191282</v>
      </c>
      <c r="L3832" s="444">
        <f t="shared" ca="1" si="172"/>
        <v>-1113103600527.71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-1113103600527.71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-4637931668.8654585</v>
      </c>
      <c r="L3833" s="444">
        <f t="shared" ref="L3833:L4087" ca="1" si="177">I3833-J3833+K3833</f>
        <v>-1117741532196.5754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-1117741532196.5754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-4657256384.1523972</v>
      </c>
      <c r="L3834" s="444">
        <f t="shared" ca="1" si="177"/>
        <v>-1122398788580.7278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-1122398788580.7278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-4676661619.0863657</v>
      </c>
      <c r="L3835" s="444">
        <f t="shared" ca="1" si="177"/>
        <v>-1127075450199.8142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-1127075450199.8142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-4696147709.1658926</v>
      </c>
      <c r="L3836" s="444">
        <f t="shared" ca="1" si="177"/>
        <v>-1131771597908.98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-1131771597908.98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-4715714991.2874165</v>
      </c>
      <c r="L3837" s="444">
        <f t="shared" ca="1" si="177"/>
        <v>-1136487312900.2673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-1136487312900.2673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-4735363803.7511139</v>
      </c>
      <c r="L3838" s="444">
        <f t="shared" ca="1" si="177"/>
        <v>-1141222676704.0186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-1141222676704.0186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-4755094486.2667437</v>
      </c>
      <c r="L3839" s="444">
        <f t="shared" ca="1" si="177"/>
        <v>-1145977771190.2854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-1145977771190.2854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-4774907379.9595222</v>
      </c>
      <c r="L3840" s="444">
        <f t="shared" ca="1" si="177"/>
        <v>-1150752678570.2449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-1150752678570.2449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-4794802827.3760204</v>
      </c>
      <c r="L3841" s="444">
        <f t="shared" ca="1" si="177"/>
        <v>-1155547481397.6208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-1155547481397.6208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-4814781172.4900866</v>
      </c>
      <c r="L3842" s="444">
        <f t="shared" ca="1" si="177"/>
        <v>-1160362262570.1108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-1160362262570.1108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-4834842760.7087955</v>
      </c>
      <c r="L3843" s="444">
        <f t="shared" ca="1" si="177"/>
        <v>-1165197105330.8196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-1165197105330.8196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-4854987938.8784151</v>
      </c>
      <c r="L3844" s="444">
        <f t="shared" ca="1" si="177"/>
        <v>-1170052093269.698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-1170052093269.698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-4875217055.2904081</v>
      </c>
      <c r="L3845" s="444">
        <f t="shared" ca="1" si="177"/>
        <v>-1174927310324.9885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-1174927310324.9885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-4895530459.6874523</v>
      </c>
      <c r="L3846" s="444">
        <f t="shared" ca="1" si="177"/>
        <v>-1179822840784.676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-1179822840784.676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-4915928503.2694836</v>
      </c>
      <c r="L3847" s="444">
        <f t="shared" ca="1" si="177"/>
        <v>-1184738769287.9456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-1184738769287.9456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-4936411538.6997728</v>
      </c>
      <c r="L3848" s="444">
        <f t="shared" ca="1" si="177"/>
        <v>-1189675180826.6453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-1189675180826.6453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-4956979920.111022</v>
      </c>
      <c r="L3849" s="444">
        <f t="shared" ca="1" si="177"/>
        <v>-1194632160746.7563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-1194632160746.7563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-4977634003.1114845</v>
      </c>
      <c r="L3850" s="444">
        <f t="shared" ca="1" si="177"/>
        <v>-1199609794749.8679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-1199609794749.8679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-4998374144.7911167</v>
      </c>
      <c r="L3851" s="444">
        <f t="shared" ca="1" si="177"/>
        <v>-1204608168894.6589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-1204608168894.6589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-5019200703.7277451</v>
      </c>
      <c r="L3852" s="444">
        <f t="shared" ca="1" si="177"/>
        <v>-1209627369598.3867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-1209627369598.3867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-5040114039.9932775</v>
      </c>
      <c r="L3853" s="444">
        <f t="shared" ca="1" si="177"/>
        <v>-1214667483638.3799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-1214667483638.3799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-5061114515.1599159</v>
      </c>
      <c r="L3854" s="444">
        <f t="shared" ca="1" si="177"/>
        <v>-1219728598153.5398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-1219728598153.5398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-5082202492.3064156</v>
      </c>
      <c r="L3855" s="444">
        <f t="shared" ca="1" si="177"/>
        <v>-1224810800645.8462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-1224810800645.8462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-5103378336.0243587</v>
      </c>
      <c r="L3856" s="444">
        <f t="shared" ca="1" si="177"/>
        <v>-1229914178981.8706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-1229914178981.8706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-5124642412.4244604</v>
      </c>
      <c r="L3857" s="444">
        <f t="shared" ca="1" si="177"/>
        <v>-1235038821394.2952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-1235038821394.2952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-5145995089.1428967</v>
      </c>
      <c r="L3858" s="444">
        <f t="shared" ca="1" si="177"/>
        <v>-1240184816483.438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-1240184816483.438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-5167436735.3476582</v>
      </c>
      <c r="L3859" s="444">
        <f t="shared" ca="1" si="177"/>
        <v>-1245352253218.7856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-1245352253218.7856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-5188967721.7449398</v>
      </c>
      <c r="L3860" s="444">
        <f t="shared" ca="1" si="177"/>
        <v>-1250541220940.5305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-1250541220940.5305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-5210588420.5855436</v>
      </c>
      <c r="L3861" s="444">
        <f t="shared" ca="1" si="177"/>
        <v>-1255751809361.116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-1255751809361.116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-5232299205.6713161</v>
      </c>
      <c r="L3862" s="444">
        <f t="shared" ca="1" si="177"/>
        <v>-1260984108566.7874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-1260984108566.7874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-5254100452.3616142</v>
      </c>
      <c r="L3863" s="444">
        <f t="shared" ca="1" si="177"/>
        <v>-1266238209019.1489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-1266238209019.1489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-5275992537.5797873</v>
      </c>
      <c r="L3864" s="444">
        <f t="shared" ca="1" si="177"/>
        <v>-1271514201556.7288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-1271514201556.7288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-5297975839.8197031</v>
      </c>
      <c r="L3865" s="444">
        <f t="shared" ca="1" si="177"/>
        <v>-1276812177396.5486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-1276812177396.5486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-5320050739.1522856</v>
      </c>
      <c r="L3866" s="444">
        <f t="shared" ca="1" si="177"/>
        <v>-1282132228135.7009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-1282132228135.7009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-5342217617.2320871</v>
      </c>
      <c r="L3867" s="444">
        <f t="shared" ca="1" si="177"/>
        <v>-1287474445752.9331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-1287474445752.9331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-5364476857.3038883</v>
      </c>
      <c r="L3868" s="444">
        <f t="shared" ca="1" si="177"/>
        <v>-1292838922610.2371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-1292838922610.2371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-5386828844.209321</v>
      </c>
      <c r="L3869" s="444">
        <f t="shared" ca="1" si="177"/>
        <v>-1298225751454.4463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-1298225751454.4463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-5409273964.3935261</v>
      </c>
      <c r="L3870" s="444">
        <f t="shared" ca="1" si="177"/>
        <v>-1303635025418.8398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-1303635025418.8398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-5431812605.9118328</v>
      </c>
      <c r="L3871" s="444">
        <f t="shared" ca="1" si="177"/>
        <v>-1309066838024.7517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-1309066838024.7517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-5454445158.4364653</v>
      </c>
      <c r="L3872" s="444">
        <f t="shared" ca="1" si="177"/>
        <v>-1314521283183.1882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-1314521283183.1882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-5477172013.2632847</v>
      </c>
      <c r="L3873" s="444">
        <f t="shared" ca="1" si="177"/>
        <v>-1319998455196.4514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-1319998455196.4514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-5499993563.3185472</v>
      </c>
      <c r="L3874" s="444">
        <f t="shared" ca="1" si="177"/>
        <v>-1325498448759.77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-1325498448759.77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-5522910203.1657085</v>
      </c>
      <c r="L3875" s="444">
        <f t="shared" ca="1" si="177"/>
        <v>-1331021358962.9358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-1331021358962.9358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-5545922329.0122328</v>
      </c>
      <c r="L3876" s="444">
        <f t="shared" ca="1" si="177"/>
        <v>-1336567281291.948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-1336567281291.948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-5569030338.7164497</v>
      </c>
      <c r="L3877" s="444">
        <f t="shared" ca="1" si="177"/>
        <v>-1342136311630.6646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-1342136311630.6646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-5592234631.7944355</v>
      </c>
      <c r="L3878" s="444">
        <f t="shared" ca="1" si="177"/>
        <v>-1347728546262.459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-1347728546262.459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-5615535609.4269123</v>
      </c>
      <c r="L3879" s="444">
        <f t="shared" ca="1" si="177"/>
        <v>-1353344081871.886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-1353344081871.886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-5638933674.4661913</v>
      </c>
      <c r="L3880" s="444">
        <f t="shared" ca="1" si="177"/>
        <v>-1358983015546.3523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-1358983015546.3523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-5662429231.4431343</v>
      </c>
      <c r="L3881" s="444">
        <f t="shared" ca="1" si="177"/>
        <v>-1364645444777.7954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-1364645444777.7954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-5686022686.5741472</v>
      </c>
      <c r="L3882" s="444">
        <f t="shared" ca="1" si="177"/>
        <v>-1370331467464.3696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-1370331467464.3696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-5709714447.7682066</v>
      </c>
      <c r="L3883" s="444">
        <f t="shared" ca="1" si="177"/>
        <v>-1376041181912.1379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-1376041181912.1379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-5733504924.6339083</v>
      </c>
      <c r="L3884" s="444">
        <f t="shared" ca="1" si="177"/>
        <v>-1381774686836.7717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-1381774686836.7717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-5757394528.4865484</v>
      </c>
      <c r="L3885" s="444">
        <f t="shared" ca="1" si="177"/>
        <v>-1387532081365.2583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-1387532081365.2583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-5781383672.3552427</v>
      </c>
      <c r="L3886" s="444">
        <f t="shared" ca="1" si="177"/>
        <v>-1393313465037.6135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-1393313465037.6135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-5805472770.990056</v>
      </c>
      <c r="L3887" s="444">
        <f t="shared" ca="1" si="177"/>
        <v>-1399118937808.6035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-1399118937808.6035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-5829662240.8691816</v>
      </c>
      <c r="L3888" s="444">
        <f t="shared" ca="1" si="177"/>
        <v>-1404948600049.4727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-1404948600049.4727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-5853952500.2061357</v>
      </c>
      <c r="L3889" s="444">
        <f t="shared" ca="1" si="177"/>
        <v>-1410802552549.6787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-1410802552549.6787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-5878343968.956995</v>
      </c>
      <c r="L3890" s="444">
        <f t="shared" ca="1" si="177"/>
        <v>-1416680896518.6357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-1416680896518.6357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-5902837068.8276491</v>
      </c>
      <c r="L3891" s="444">
        <f t="shared" ca="1" si="177"/>
        <v>-1422583733587.4634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-1422583733587.4634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-5927432223.2810974</v>
      </c>
      <c r="L3892" s="444">
        <f t="shared" ca="1" si="177"/>
        <v>-1428511165810.7444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-1428511165810.7444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-5952129857.5447683</v>
      </c>
      <c r="L3893" s="444">
        <f t="shared" ca="1" si="177"/>
        <v>-1434463295668.2891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-1434463295668.2891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-5976930398.6178713</v>
      </c>
      <c r="L3894" s="444">
        <f t="shared" ca="1" si="177"/>
        <v>-1440440226066.907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-1440440226066.907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-6001834275.278779</v>
      </c>
      <c r="L3895" s="444">
        <f t="shared" ca="1" si="177"/>
        <v>-1446442060342.1858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-1446442060342.1858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-6026841918.0924406</v>
      </c>
      <c r="L3896" s="444">
        <f t="shared" ca="1" si="177"/>
        <v>-1452468902260.2783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-1452468902260.2783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-6051953759.4178267</v>
      </c>
      <c r="L3897" s="444">
        <f t="shared" ca="1" si="177"/>
        <v>-1458520856019.696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-1458520856019.696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-6077170233.4154005</v>
      </c>
      <c r="L3898" s="444">
        <f t="shared" ca="1" si="177"/>
        <v>-1464598026253.1113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-1464598026253.1113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-6102491776.0546303</v>
      </c>
      <c r="L3899" s="444">
        <f t="shared" ca="1" si="177"/>
        <v>-1470700518029.166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-1470700518029.166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-6127918825.1215248</v>
      </c>
      <c r="L3900" s="444">
        <f t="shared" ca="1" si="177"/>
        <v>-1476828436854.2876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-1476828436854.2876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-6153451820.2261982</v>
      </c>
      <c r="L3901" s="444">
        <f t="shared" ca="1" si="177"/>
        <v>-1482981888674.5139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-1482981888674.5139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-6179091202.8104744</v>
      </c>
      <c r="L3902" s="444">
        <f t="shared" ca="1" si="177"/>
        <v>-1489160979877.3245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-1489160979877.3245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-6204837416.1555185</v>
      </c>
      <c r="L3903" s="444">
        <f t="shared" ca="1" si="177"/>
        <v>-1495365817293.48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-1495365817293.48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-6230690905.3894997</v>
      </c>
      <c r="L3904" s="444">
        <f t="shared" ca="1" si="177"/>
        <v>-1501596508198.8694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-1501596508198.8694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-6256652117.4952888</v>
      </c>
      <c r="L3905" s="444">
        <f t="shared" ca="1" si="177"/>
        <v>-1507853160316.3647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-1507853160316.3647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-6282721501.3181868</v>
      </c>
      <c r="L3906" s="444">
        <f t="shared" ca="1" si="177"/>
        <v>-1514135881817.6829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-1514135881817.6829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-6308899507.573679</v>
      </c>
      <c r="L3907" s="444">
        <f t="shared" ca="1" si="177"/>
        <v>-1520444781325.2566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-1520444781325.2566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-6335186588.8552361</v>
      </c>
      <c r="L3908" s="444">
        <f t="shared" ca="1" si="177"/>
        <v>-1526779967914.1118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-1526779967914.1118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-6361583199.6421328</v>
      </c>
      <c r="L3909" s="444">
        <f t="shared" ca="1" si="177"/>
        <v>-1533141551113.7539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-1533141551113.7539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-6388089796.3073082</v>
      </c>
      <c r="L3910" s="444">
        <f t="shared" ca="1" si="177"/>
        <v>-1539529640910.0613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-1539529640910.0613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-6414706837.1252556</v>
      </c>
      <c r="L3911" s="444">
        <f t="shared" ca="1" si="177"/>
        <v>-1545944347747.1865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-1545944347747.1865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-6441434782.2799435</v>
      </c>
      <c r="L3912" s="444">
        <f t="shared" ca="1" si="177"/>
        <v>-1552385782529.4666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-1552385782529.4666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-6468274093.872777</v>
      </c>
      <c r="L3913" s="444">
        <f t="shared" ca="1" si="177"/>
        <v>-1558854056623.3394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-1558854056623.3394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-6495225235.9305801</v>
      </c>
      <c r="L3914" s="444">
        <f t="shared" ca="1" si="177"/>
        <v>-1565349281859.27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-1565349281859.27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-6522288674.4136248</v>
      </c>
      <c r="L3915" s="444">
        <f t="shared" ca="1" si="177"/>
        <v>-1571871570533.6836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-1571871570533.6836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-6549464877.2236814</v>
      </c>
      <c r="L3916" s="444">
        <f t="shared" ca="1" si="177"/>
        <v>-1578421035410.9072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-1578421035410.9072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-6576754314.2121134</v>
      </c>
      <c r="L3917" s="444">
        <f t="shared" ca="1" si="177"/>
        <v>-1584997789725.1194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-1584997789725.1194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-6604157457.1879978</v>
      </c>
      <c r="L3918" s="444">
        <f t="shared" ca="1" si="177"/>
        <v>-1591601947182.3074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-1591601947182.3074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-6631674779.926281</v>
      </c>
      <c r="L3919" s="444">
        <f t="shared" ca="1" si="177"/>
        <v>-1598233621962.2336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-1598233621962.2336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-6659306758.1759739</v>
      </c>
      <c r="L3920" s="444">
        <f t="shared" ca="1" si="177"/>
        <v>-1604892928720.4097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-1604892928720.4097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-6687053869.6683731</v>
      </c>
      <c r="L3921" s="444">
        <f t="shared" ca="1" si="177"/>
        <v>-1611579982590.0781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-1611579982590.0781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-6714916594.1253252</v>
      </c>
      <c r="L3922" s="444">
        <f t="shared" ca="1" si="177"/>
        <v>-1618294899184.2034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-1618294899184.2034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-6742895413.2675142</v>
      </c>
      <c r="L3923" s="444">
        <f t="shared" ca="1" si="177"/>
        <v>-1625037794597.4709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-1625037794597.4709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-6770990810.8227959</v>
      </c>
      <c r="L3924" s="444">
        <f t="shared" ca="1" si="177"/>
        <v>-1631808785408.2937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-1631808785408.2937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-6799203272.5345573</v>
      </c>
      <c r="L3925" s="444">
        <f t="shared" ca="1" si="177"/>
        <v>-1638607988680.8284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-1638607988680.8284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-6827533286.1701183</v>
      </c>
      <c r="L3926" s="444">
        <f t="shared" ca="1" si="177"/>
        <v>-1645435521966.9985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-1645435521966.9985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-6855981341.5291605</v>
      </c>
      <c r="L3927" s="444">
        <f t="shared" ca="1" si="177"/>
        <v>-1652291503308.5276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-1652291503308.5276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-6884547930.452198</v>
      </c>
      <c r="L3928" s="444">
        <f t="shared" ca="1" si="177"/>
        <v>-1659176051238.9797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-1659176051238.9797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-6913233546.8290825</v>
      </c>
      <c r="L3929" s="444">
        <f t="shared" ca="1" si="177"/>
        <v>-1666089284785.8088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-1666089284785.8088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-6942038686.6075363</v>
      </c>
      <c r="L3930" s="444">
        <f t="shared" ca="1" si="177"/>
        <v>-1673031323472.4163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-1673031323472.4163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-6970963847.801734</v>
      </c>
      <c r="L3931" s="444">
        <f t="shared" ca="1" si="177"/>
        <v>-1680002287320.218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-1680002287320.218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-7000009530.5009079</v>
      </c>
      <c r="L3932" s="444">
        <f t="shared" ca="1" si="177"/>
        <v>-1687002296850.719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-1687002296850.719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-7029176236.8779955</v>
      </c>
      <c r="L3933" s="444">
        <f t="shared" ca="1" si="177"/>
        <v>-1694031473087.5969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-1694031473087.5969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-7058464471.1983204</v>
      </c>
      <c r="L3934" s="444">
        <f t="shared" ca="1" si="177"/>
        <v>-1701089937558.7952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-1701089937558.7952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-7087874739.8283129</v>
      </c>
      <c r="L3935" s="444">
        <f t="shared" ca="1" si="177"/>
        <v>-1708177812298.6235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-1708177812298.6235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-7117407551.2442646</v>
      </c>
      <c r="L3936" s="444">
        <f t="shared" ca="1" si="177"/>
        <v>-1715295219849.8679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-1715295219849.8679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-7147063416.0411158</v>
      </c>
      <c r="L3937" s="444">
        <f t="shared" ca="1" si="177"/>
        <v>-1722442283265.9089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-1722442283265.9089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-7176842846.941287</v>
      </c>
      <c r="L3938" s="444">
        <f t="shared" ca="1" si="177"/>
        <v>-1729619126112.8503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-1729619126112.8503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-7206746358.8035431</v>
      </c>
      <c r="L3939" s="444">
        <f t="shared" ca="1" si="177"/>
        <v>-1736825872471.6538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-1736825872471.6538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-7236774468.6318903</v>
      </c>
      <c r="L3940" s="444">
        <f t="shared" ca="1" si="177"/>
        <v>-1744062646940.2856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-1744062646940.2856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-7266927695.5845242</v>
      </c>
      <c r="L3941" s="444">
        <f t="shared" ca="1" si="177"/>
        <v>-1751329574635.8701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-1751329574635.8701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-7297206560.9827919</v>
      </c>
      <c r="L3942" s="444">
        <f t="shared" ca="1" si="177"/>
        <v>-1758626781196.853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-1758626781196.853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-7327611588.32022</v>
      </c>
      <c r="L3943" s="444">
        <f t="shared" ca="1" si="177"/>
        <v>-1765954392785.1733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-1765954392785.1733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-7358143303.2715559</v>
      </c>
      <c r="L3944" s="444">
        <f t="shared" ca="1" si="177"/>
        <v>-1773312536088.4448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-1773312536088.4448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-7388802233.7018518</v>
      </c>
      <c r="L3945" s="444">
        <f t="shared" ca="1" si="177"/>
        <v>-1780701338322.1467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-1780701338322.1467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-7419588909.6756105</v>
      </c>
      <c r="L3946" s="444">
        <f t="shared" ca="1" si="177"/>
        <v>-1788120927231.8223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-1788120927231.8223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-7450503863.4659271</v>
      </c>
      <c r="L3947" s="444">
        <f t="shared" ca="1" si="177"/>
        <v>-1795571431095.2881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-1795571431095.2881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-7481547629.5637007</v>
      </c>
      <c r="L3948" s="444">
        <f t="shared" ca="1" si="177"/>
        <v>-1803052978724.8518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-1803052978724.8518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-7512720744.686882</v>
      </c>
      <c r="L3949" s="444">
        <f t="shared" ca="1" si="177"/>
        <v>-1810565699469.5386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-1810565699469.5386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-7544023747.7897453</v>
      </c>
      <c r="L3950" s="444">
        <f t="shared" ca="1" si="177"/>
        <v>-1818109723217.3284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-1818109723217.3284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-7575457180.0722027</v>
      </c>
      <c r="L3951" s="444">
        <f t="shared" ca="1" si="177"/>
        <v>-1825685180397.4006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-1825685180397.4006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-7607021584.9891691</v>
      </c>
      <c r="L3952" s="444">
        <f t="shared" ca="1" si="177"/>
        <v>-1833292201982.3899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-1833292201982.3899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-7638717508.2599592</v>
      </c>
      <c r="L3953" s="444">
        <f t="shared" ca="1" si="177"/>
        <v>-1840930919490.6499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-1840930919490.6499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-7670545497.8777084</v>
      </c>
      <c r="L3954" s="444">
        <f t="shared" ca="1" si="177"/>
        <v>-1848601464988.5276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-1848601464988.5276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-7702506104.118865</v>
      </c>
      <c r="L3955" s="444">
        <f t="shared" ca="1" si="177"/>
        <v>-1856303971092.6465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-1856303971092.6465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-7734599879.5526934</v>
      </c>
      <c r="L3956" s="444">
        <f t="shared" ca="1" si="177"/>
        <v>-1864038570972.1992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-1864038570972.1992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-7766827379.0508299</v>
      </c>
      <c r="L3957" s="444">
        <f t="shared" ca="1" si="177"/>
        <v>-1871805398351.25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-1871805398351.25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-7799189159.796874</v>
      </c>
      <c r="L3958" s="444">
        <f t="shared" ca="1" si="177"/>
        <v>-1879604587511.0469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-1879604587511.0469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-7831685781.2960281</v>
      </c>
      <c r="L3959" s="444">
        <f t="shared" ca="1" si="177"/>
        <v>-1887436273292.343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-1887436273292.343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-7864317805.3847637</v>
      </c>
      <c r="L3960" s="444">
        <f t="shared" ca="1" si="177"/>
        <v>-1895300591097.7278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-1895300591097.7278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-7897085796.2405319</v>
      </c>
      <c r="L3961" s="444">
        <f t="shared" ca="1" si="177"/>
        <v>-1903197676893.9683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-1903197676893.9683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-7929990320.3915329</v>
      </c>
      <c r="L3962" s="444">
        <f t="shared" ca="1" si="177"/>
        <v>-1911127667214.3599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-1911127667214.3599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-7963031946.7264986</v>
      </c>
      <c r="L3963" s="444">
        <f t="shared" ca="1" si="177"/>
        <v>-1919090699161.0864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-1919090699161.0864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-7996211246.5045271</v>
      </c>
      <c r="L3964" s="444">
        <f t="shared" ca="1" si="177"/>
        <v>-1927086910407.5911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-1927086910407.5911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-8029528793.3649626</v>
      </c>
      <c r="L3965" s="444">
        <f t="shared" ca="1" si="177"/>
        <v>-1935116439200.9561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-1935116439200.9561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-8062985163.3373165</v>
      </c>
      <c r="L3966" s="444">
        <f t="shared" ca="1" si="177"/>
        <v>-1943179424364.2935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-1943179424364.2935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-8096580934.851223</v>
      </c>
      <c r="L3967" s="444">
        <f t="shared" ca="1" si="177"/>
        <v>-1951276005299.1448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-1951276005299.1448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-8130316688.7464361</v>
      </c>
      <c r="L3968" s="444">
        <f t="shared" ca="1" si="177"/>
        <v>-1959406321987.8911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-1959406321987.8911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-8164193008.2828798</v>
      </c>
      <c r="L3969" s="444">
        <f t="shared" ca="1" si="177"/>
        <v>-1967570514996.1741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-1967570514996.1741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-8198210479.1507254</v>
      </c>
      <c r="L3970" s="444">
        <f t="shared" ca="1" si="177"/>
        <v>-1975768725475.3247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-1975768725475.3247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-8232369689.4805183</v>
      </c>
      <c r="L3971" s="444">
        <f t="shared" ca="1" si="177"/>
        <v>-1984001095164.8052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-1984001095164.8052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-8266671229.8533545</v>
      </c>
      <c r="L3972" s="444">
        <f t="shared" ca="1" si="177"/>
        <v>-1992267766394.6584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-1992267766394.6584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-8301115693.3110762</v>
      </c>
      <c r="L3973" s="444">
        <f t="shared" ca="1" si="177"/>
        <v>-2000568882087.9695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-2000568882087.9695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-8335703675.366539</v>
      </c>
      <c r="L3974" s="444">
        <f t="shared" ca="1" si="177"/>
        <v>-2008904585763.3359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-2008904585763.3359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-8370435774.0139008</v>
      </c>
      <c r="L3975" s="444">
        <f t="shared" ca="1" si="177"/>
        <v>-2017275021537.3499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-2017275021537.3499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-8405312589.7389574</v>
      </c>
      <c r="L3976" s="444">
        <f t="shared" ca="1" si="177"/>
        <v>-2025680334127.0889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-2025680334127.0889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-8440334725.5295362</v>
      </c>
      <c r="L3977" s="444">
        <f t="shared" ca="1" si="177"/>
        <v>-2034120668852.6184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-2034120668852.6184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-8475502786.88591</v>
      </c>
      <c r="L3978" s="444">
        <f t="shared" ca="1" si="177"/>
        <v>-2042596171639.5044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-2042596171639.5044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-8510817381.8312683</v>
      </c>
      <c r="L3979" s="444">
        <f t="shared" ca="1" si="177"/>
        <v>-2051106989021.3357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-2051106989021.3357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-8546279120.9222317</v>
      </c>
      <c r="L3980" s="444">
        <f t="shared" ca="1" si="177"/>
        <v>-2059653268142.2578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-2059653268142.2578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-8581888617.259407</v>
      </c>
      <c r="L3981" s="444">
        <f t="shared" ca="1" si="177"/>
        <v>-2068235156759.5173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-2068235156759.5173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-8617646486.4979897</v>
      </c>
      <c r="L3982" s="444">
        <f t="shared" ca="1" si="177"/>
        <v>-2076852803246.0154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-2076852803246.0154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-8653553346.8583965</v>
      </c>
      <c r="L3983" s="444">
        <f t="shared" ca="1" si="177"/>
        <v>-2085506356592.8738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-2085506356592.8738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-8689609819.1369743</v>
      </c>
      <c r="L3984" s="444">
        <f t="shared" ca="1" si="177"/>
        <v>-2094195966412.0107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-2094195966412.0107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-8725816526.716711</v>
      </c>
      <c r="L3985" s="444">
        <f t="shared" ca="1" si="177"/>
        <v>-2102921782938.7275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-2102921782938.7275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-8762174095.5780315</v>
      </c>
      <c r="L3986" s="444">
        <f t="shared" ca="1" si="177"/>
        <v>-2111683957034.3057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-2111683957034.3057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-8798683154.3096066</v>
      </c>
      <c r="L3987" s="444">
        <f t="shared" ca="1" si="177"/>
        <v>-2120482640188.6152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-2120482640188.6152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-8835344334.1192303</v>
      </c>
      <c r="L3988" s="444">
        <f t="shared" ca="1" si="177"/>
        <v>-2129317984522.7344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-2129317984522.7344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-8872158268.8447266</v>
      </c>
      <c r="L3989" s="444">
        <f t="shared" ca="1" si="177"/>
        <v>-2138190142791.5791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-2138190142791.5791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-8909125594.9649124</v>
      </c>
      <c r="L3990" s="444">
        <f t="shared" ca="1" si="177"/>
        <v>-2147099268386.5439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-2147099268386.5439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-8946246951.6105995</v>
      </c>
      <c r="L3991" s="444">
        <f t="shared" ca="1" si="177"/>
        <v>-2156045515338.1545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-2156045515338.1545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-8983522980.5756435</v>
      </c>
      <c r="L3992" s="444">
        <f t="shared" ca="1" si="177"/>
        <v>-2165029038318.7302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-2165029038318.7302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-9020954326.328043</v>
      </c>
      <c r="L3993" s="444">
        <f t="shared" ca="1" si="177"/>
        <v>-2174049992645.0583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-2174049992645.0583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-9058541636.0210762</v>
      </c>
      <c r="L3994" s="444">
        <f t="shared" ca="1" si="177"/>
        <v>-2183108534281.0793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-2183108534281.0793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-9096285559.5044975</v>
      </c>
      <c r="L3995" s="444">
        <f t="shared" ca="1" si="177"/>
        <v>-2192204819840.5837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-2192204819840.5837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-9134186749.3357658</v>
      </c>
      <c r="L3996" s="444">
        <f t="shared" ca="1" si="177"/>
        <v>-2201339006589.9194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-2201339006589.9194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-9172245860.7913303</v>
      </c>
      <c r="L3997" s="444">
        <f t="shared" ca="1" si="177"/>
        <v>-2210511252450.7109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-2210511252450.7109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-9210463551.8779621</v>
      </c>
      <c r="L3998" s="444">
        <f t="shared" ca="1" si="177"/>
        <v>-2219721716002.5889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-2219721716002.5889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-9248840483.34412</v>
      </c>
      <c r="L3999" s="444">
        <f t="shared" ca="1" si="177"/>
        <v>-2228970556485.9331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-2228970556485.9331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-9287377318.6913872</v>
      </c>
      <c r="L4000" s="444">
        <f t="shared" ca="1" si="177"/>
        <v>-2238257933804.6245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-2238257933804.6245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-9326074724.185936</v>
      </c>
      <c r="L4001" s="444">
        <f t="shared" ca="1" si="177"/>
        <v>-2247584008528.8105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-2247584008528.8105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-9364933368.8700447</v>
      </c>
      <c r="L4002" s="444">
        <f t="shared" ca="1" si="177"/>
        <v>-2256948941897.6807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-2256948941897.6807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-9403953924.5736694</v>
      </c>
      <c r="L4003" s="444">
        <f t="shared" ca="1" si="177"/>
        <v>-2266352895822.2544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-2266352895822.2544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-9443137065.9260597</v>
      </c>
      <c r="L4004" s="444">
        <f t="shared" ca="1" si="177"/>
        <v>-2275796032888.1807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-2275796032888.1807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-9482483470.3674202</v>
      </c>
      <c r="L4005" s="444">
        <f t="shared" ca="1" si="177"/>
        <v>-2285278516358.5479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-2285278516358.5479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-9521993818.1606159</v>
      </c>
      <c r="L4006" s="444">
        <f t="shared" ca="1" si="177"/>
        <v>-2294800510176.7085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-2294800510176.7085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-9561668792.4029522</v>
      </c>
      <c r="L4007" s="444">
        <f t="shared" ca="1" si="177"/>
        <v>-2304362178969.1113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-2304362178969.1113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-9601509079.0379639</v>
      </c>
      <c r="L4008" s="444">
        <f t="shared" ca="1" si="177"/>
        <v>-2313963688048.1494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-2313963688048.1494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-9641515366.8672886</v>
      </c>
      <c r="L4009" s="444">
        <f t="shared" ca="1" si="177"/>
        <v>-2323605203415.0166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-2323605203415.0166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-9681688347.5625687</v>
      </c>
      <c r="L4010" s="444">
        <f t="shared" ca="1" si="177"/>
        <v>-2333286891762.5791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-2333286891762.5791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-9722028715.677412</v>
      </c>
      <c r="L4011" s="444">
        <f t="shared" ca="1" si="177"/>
        <v>-2343008920478.2563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-2343008920478.2563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-9762537168.6594009</v>
      </c>
      <c r="L4012" s="444">
        <f t="shared" ca="1" si="177"/>
        <v>-2352771457646.9155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-2352771457646.9155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-9803214406.8621483</v>
      </c>
      <c r="L4013" s="444">
        <f t="shared" ca="1" si="177"/>
        <v>-2362574672053.7778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-2362574672053.7778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-9844061133.5574074</v>
      </c>
      <c r="L4014" s="444">
        <f t="shared" ca="1" si="177"/>
        <v>-2372418733187.3354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-2372418733187.3354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-9885078054.9472313</v>
      </c>
      <c r="L4015" s="444">
        <f t="shared" ca="1" si="177"/>
        <v>-2382303811242.2827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-2382303811242.2827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-9926265880.176178</v>
      </c>
      <c r="L4016" s="444">
        <f t="shared" ca="1" si="177"/>
        <v>-2392230077122.459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-2392230077122.459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-9967625321.3435783</v>
      </c>
      <c r="L4017" s="444">
        <f t="shared" ca="1" si="177"/>
        <v>-2402197702443.8027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-2402197702443.8027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-10009157093.515844</v>
      </c>
      <c r="L4018" s="444">
        <f t="shared" ca="1" si="177"/>
        <v>-2412206859537.3184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-2412206859537.3184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-10050861914.738827</v>
      </c>
      <c r="L4019" s="444">
        <f t="shared" ca="1" si="177"/>
        <v>-2422257721452.0571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-2422257721452.0571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-10092740506.050238</v>
      </c>
      <c r="L4020" s="444">
        <f t="shared" ca="1" si="177"/>
        <v>-2432350461958.1074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-2432350461958.1074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-10134793591.492115</v>
      </c>
      <c r="L4021" s="444">
        <f t="shared" ca="1" si="177"/>
        <v>-2442485255549.5996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-2442485255549.5996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-10177021898.123331</v>
      </c>
      <c r="L4022" s="444">
        <f t="shared" ca="1" si="177"/>
        <v>-2452662277447.7231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-2452662277447.7231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-10219426156.032179</v>
      </c>
      <c r="L4023" s="444">
        <f t="shared" ca="1" si="177"/>
        <v>-2462881703603.7554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-2462881703603.7554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-10262007098.34898</v>
      </c>
      <c r="L4024" s="444">
        <f t="shared" ca="1" si="177"/>
        <v>-2473143710702.1045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-2473143710702.1045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-10304765461.258768</v>
      </c>
      <c r="L4025" s="444">
        <f t="shared" ca="1" si="177"/>
        <v>-2483448476163.3633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-2483448476163.3633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-10347701984.014013</v>
      </c>
      <c r="L4026" s="444">
        <f t="shared" ca="1" si="177"/>
        <v>-2493796178147.3774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-2493796178147.3774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-10390817408.947407</v>
      </c>
      <c r="L4027" s="444">
        <f t="shared" ca="1" si="177"/>
        <v>-2504186995556.3247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-2504186995556.3247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-10434112481.484686</v>
      </c>
      <c r="L4028" s="444">
        <f t="shared" ca="1" si="177"/>
        <v>-2514621108037.8096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-2514621108037.8096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-10477587950.157539</v>
      </c>
      <c r="L4029" s="444">
        <f t="shared" ca="1" si="177"/>
        <v>-2525098695987.9673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-2525098695987.9673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-10521244566.616529</v>
      </c>
      <c r="L4030" s="444">
        <f t="shared" ca="1" si="177"/>
        <v>-2535619940554.584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-2535619940554.584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-10565083085.6441</v>
      </c>
      <c r="L4031" s="444">
        <f t="shared" ca="1" si="177"/>
        <v>-2546185023640.228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-2546185023640.228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-10609104265.167616</v>
      </c>
      <c r="L4032" s="444">
        <f t="shared" ca="1" si="177"/>
        <v>-2556794127905.3955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-2556794127905.3955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-10653308866.272482</v>
      </c>
      <c r="L4033" s="444">
        <f t="shared" ca="1" si="177"/>
        <v>-2567447436771.668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-2567447436771.668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-10697697653.215282</v>
      </c>
      <c r="L4034" s="444">
        <f t="shared" ca="1" si="177"/>
        <v>-2578145134424.8833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-2578145134424.8833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-10742271393.437014</v>
      </c>
      <c r="L4035" s="444">
        <f t="shared" ca="1" si="177"/>
        <v>-2588887405818.3203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-2588887405818.3203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-10787030857.576334</v>
      </c>
      <c r="L4036" s="444">
        <f t="shared" ca="1" si="177"/>
        <v>-2599674436675.8965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-2599674436675.8965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-10831976819.482903</v>
      </c>
      <c r="L4037" s="444">
        <f t="shared" ca="1" si="177"/>
        <v>-2610506413495.3794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-2610506413495.3794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-10877110056.230747</v>
      </c>
      <c r="L4038" s="444">
        <f t="shared" ca="1" si="177"/>
        <v>-2621383523551.6104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-2621383523551.6104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-10922431348.13171</v>
      </c>
      <c r="L4039" s="444">
        <f t="shared" ca="1" si="177"/>
        <v>-2632305954899.7422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-2632305954899.7422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-10967941478.748926</v>
      </c>
      <c r="L4040" s="444">
        <f t="shared" ca="1" si="177"/>
        <v>-2643273896378.4912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-2643273896378.4912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-11013641234.910379</v>
      </c>
      <c r="L4041" s="444">
        <f t="shared" ca="1" si="177"/>
        <v>-2654287537613.4014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-2654287537613.4014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-11059531406.722506</v>
      </c>
      <c r="L4042" s="444">
        <f t="shared" ca="1" si="177"/>
        <v>-2665347069020.124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-2665347069020.124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-11105612787.583851</v>
      </c>
      <c r="L4043" s="444">
        <f t="shared" ca="1" si="177"/>
        <v>-2676452681807.708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-2676452681807.708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-11151886174.198784</v>
      </c>
      <c r="L4044" s="444">
        <f t="shared" ca="1" si="177"/>
        <v>-2687604567981.9067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-2687604567981.9067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-11198352366.591278</v>
      </c>
      <c r="L4045" s="444">
        <f t="shared" ca="1" si="177"/>
        <v>-2698802920348.498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-2698802920348.498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-11245012168.118742</v>
      </c>
      <c r="L4046" s="444">
        <f t="shared" ca="1" si="177"/>
        <v>-2710047932516.6167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-2710047932516.6167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-11291866385.485903</v>
      </c>
      <c r="L4047" s="444">
        <f t="shared" ca="1" si="177"/>
        <v>-2721339798902.1025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-2721339798902.1025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-11338915828.75876</v>
      </c>
      <c r="L4048" s="444">
        <f t="shared" ca="1" si="177"/>
        <v>-2732678714730.8613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-2732678714730.8613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-11386161311.37859</v>
      </c>
      <c r="L4049" s="444">
        <f t="shared" ca="1" si="177"/>
        <v>-2744064876042.2397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-2744064876042.2397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-11433603650.175999</v>
      </c>
      <c r="L4050" s="444">
        <f t="shared" ca="1" si="177"/>
        <v>-2755498479692.4155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-2755498479692.4155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-11481243665.385065</v>
      </c>
      <c r="L4051" s="444">
        <f t="shared" ca="1" si="177"/>
        <v>-2766979723357.8008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-2766979723357.8008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-11529082180.657503</v>
      </c>
      <c r="L4052" s="444">
        <f t="shared" ca="1" si="177"/>
        <v>-2778508805538.4585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-2778508805538.4585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-11577120023.07691</v>
      </c>
      <c r="L4053" s="444">
        <f t="shared" ca="1" si="177"/>
        <v>-2790085925561.5356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-2790085925561.5356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-11625358023.173065</v>
      </c>
      <c r="L4054" s="444">
        <f t="shared" ca="1" si="177"/>
        <v>-2801711283584.7085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-2801711283584.7085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-11673797014.936285</v>
      </c>
      <c r="L4055" s="444">
        <f t="shared" ca="1" si="177"/>
        <v>-2813385080599.645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-2813385080599.645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-11722437835.831854</v>
      </c>
      <c r="L4056" s="444">
        <f t="shared" ca="1" si="177"/>
        <v>-2825107518435.4771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-2825107518435.4771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-11771281326.814487</v>
      </c>
      <c r="L4057" s="444">
        <f t="shared" ca="1" si="177"/>
        <v>-2836878799762.2915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-2836878799762.2915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-11820328332.34288</v>
      </c>
      <c r="L4058" s="444">
        <f t="shared" ca="1" si="177"/>
        <v>-2848699128094.6343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-2848699128094.6343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-11869579700.39431</v>
      </c>
      <c r="L4059" s="444">
        <f t="shared" ca="1" si="177"/>
        <v>-2860568707795.0288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-2860568707795.0288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-11919036282.479286</v>
      </c>
      <c r="L4060" s="444">
        <f t="shared" ca="1" si="177"/>
        <v>-2872487744077.5083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-2872487744077.5083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-11968698933.656284</v>
      </c>
      <c r="L4061" s="444">
        <f t="shared" ca="1" si="177"/>
        <v>-2884456443011.1646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-2884456443011.1646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-12018568512.546518</v>
      </c>
      <c r="L4062" s="444">
        <f t="shared" ca="1" si="177"/>
        <v>-2896475011523.7109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-2896475011523.7109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-12068645881.348795</v>
      </c>
      <c r="L4063" s="444">
        <f t="shared" ca="1" si="177"/>
        <v>-2908543657405.0596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-2908543657405.0596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-12118931905.854414</v>
      </c>
      <c r="L4064" s="444">
        <f t="shared" ca="1" si="177"/>
        <v>-2920662589310.9141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-2920662589310.9141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-12169427455.462141</v>
      </c>
      <c r="L4065" s="444">
        <f t="shared" ca="1" si="177"/>
        <v>-2932832016766.376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-2932832016766.376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-12220133403.193233</v>
      </c>
      <c r="L4066" s="444">
        <f t="shared" ca="1" si="177"/>
        <v>-2945052150169.5693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-2945052150169.5693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-12271050625.706539</v>
      </c>
      <c r="L4067" s="444">
        <f t="shared" ca="1" si="177"/>
        <v>-2957323200795.2759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-2957323200795.2759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-12322180003.31365</v>
      </c>
      <c r="L4068" s="444">
        <f t="shared" ca="1" si="177"/>
        <v>-2969645380798.5894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-2969645380798.5894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-12373522419.994122</v>
      </c>
      <c r="L4069" s="444">
        <f t="shared" ca="1" si="177"/>
        <v>-2982018903218.5835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-2982018903218.5835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-12425078763.410765</v>
      </c>
      <c r="L4070" s="444">
        <f t="shared" ca="1" si="177"/>
        <v>-2994443981981.9941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-2994443981981.9941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-12476849924.924976</v>
      </c>
      <c r="L4071" s="444">
        <f t="shared" ca="1" si="177"/>
        <v>-3006920831906.9189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-3006920831906.9189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-12528836799.612162</v>
      </c>
      <c r="L4072" s="444">
        <f t="shared" ca="1" si="177"/>
        <v>-3019449668706.5313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-3019449668706.5313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-12581040286.277214</v>
      </c>
      <c r="L4073" s="444">
        <f t="shared" ca="1" si="177"/>
        <v>-3032030708992.8086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-3032030708992.8086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-12633461287.470036</v>
      </c>
      <c r="L4074" s="444">
        <f t="shared" ca="1" si="177"/>
        <v>-3044664170280.2788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-3044664170280.2788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-12686100709.501162</v>
      </c>
      <c r="L4075" s="444">
        <f t="shared" ca="1" si="177"/>
        <v>-3057350270989.7798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-3057350270989.7798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-12738959462.457417</v>
      </c>
      <c r="L4076" s="444">
        <f t="shared" ca="1" si="177"/>
        <v>-3070089230452.2373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-3070089230452.2373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-12792038460.217655</v>
      </c>
      <c r="L4077" s="444">
        <f t="shared" ca="1" si="177"/>
        <v>-3082881268912.4551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-3082881268912.4551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-12845338620.468563</v>
      </c>
      <c r="L4078" s="444">
        <f t="shared" ca="1" si="177"/>
        <v>-3095726607532.9238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-3095726607532.9238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-12898860864.720516</v>
      </c>
      <c r="L4079" s="444">
        <f t="shared" ca="1" si="177"/>
        <v>-3108625468397.6445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-3108625468397.6445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-12952606118.323519</v>
      </c>
      <c r="L4080" s="444">
        <f t="shared" ca="1" si="177"/>
        <v>-3121578074515.9683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-3121578074515.9683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-13006575310.4832</v>
      </c>
      <c r="L4081" s="444">
        <f t="shared" ca="1" si="177"/>
        <v>-3134584649826.4517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-3134584649826.4517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-13060769374.276882</v>
      </c>
      <c r="L4082" s="444">
        <f t="shared" ca="1" si="177"/>
        <v>-3147645419200.7285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-3147645419200.7285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-13115189246.669703</v>
      </c>
      <c r="L4083" s="444">
        <f t="shared" ca="1" si="177"/>
        <v>-3160760608447.3984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-3160760608447.3984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-13169835868.530827</v>
      </c>
      <c r="L4084" s="444">
        <f t="shared" ca="1" si="177"/>
        <v>-3173930444315.9292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-3173930444315.9292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-13224710184.649704</v>
      </c>
      <c r="L4085" s="444">
        <f t="shared" ca="1" si="177"/>
        <v>-3187155154500.5791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-3187155154500.5791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-13279813143.752413</v>
      </c>
      <c r="L4086" s="444">
        <f t="shared" ca="1" si="177"/>
        <v>-3200434967644.3315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-3200434967644.3315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-13335145698.518047</v>
      </c>
      <c r="L4087" s="444">
        <f t="shared" ca="1" si="177"/>
        <v>-3213770113342.8496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-3213770113342.8496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-13390708805.595207</v>
      </c>
      <c r="L4088" s="444">
        <f t="shared" ref="L4088:L4342" ca="1" si="182">I4088-J4088+K4088</f>
        <v>-3227160822148.4448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-3227160822148.4448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-13446503425.618521</v>
      </c>
      <c r="L4089" s="444">
        <f t="shared" ca="1" si="182"/>
        <v>-3240607325574.0635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-3240607325574.0635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-13502530523.225264</v>
      </c>
      <c r="L4090" s="444">
        <f t="shared" ca="1" si="182"/>
        <v>-3254109856097.2886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-3254109856097.2886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-13558791067.072035</v>
      </c>
      <c r="L4091" s="444">
        <f t="shared" ca="1" si="182"/>
        <v>-3267668647164.3608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-3267668647164.3608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-13615286029.851503</v>
      </c>
      <c r="L4092" s="444">
        <f t="shared" ca="1" si="182"/>
        <v>-3281283933194.2124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-3281283933194.2124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-13672016388.309217</v>
      </c>
      <c r="L4093" s="444">
        <f t="shared" ca="1" si="182"/>
        <v>-3294955949582.5215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-3294955949582.5215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-13728983123.260506</v>
      </c>
      <c r="L4094" s="444">
        <f t="shared" ca="1" si="182"/>
        <v>-3308684932705.7822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-3308684932705.7822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-13786187219.607426</v>
      </c>
      <c r="L4095" s="444">
        <f t="shared" ca="1" si="182"/>
        <v>-3322471119925.3896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-3322471119925.3896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-13843629666.355789</v>
      </c>
      <c r="L4096" s="444">
        <f t="shared" ca="1" si="182"/>
        <v>-3336314749591.7456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-3336314749591.7456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-13901311456.632273</v>
      </c>
      <c r="L4097" s="444">
        <f t="shared" ca="1" si="182"/>
        <v>-3350216061048.3779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-3350216061048.3779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-13959233587.701574</v>
      </c>
      <c r="L4098" s="444">
        <f t="shared" ca="1" si="182"/>
        <v>-3364175294636.0796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-3364175294636.0796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-14017397060.983665</v>
      </c>
      <c r="L4099" s="444">
        <f t="shared" ca="1" si="182"/>
        <v>-3378192691697.0635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-3378192691697.0635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-14075802882.071098</v>
      </c>
      <c r="L4100" s="444">
        <f t="shared" ca="1" si="182"/>
        <v>-3392268494579.1348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-3392268494579.1348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-14134452060.746395</v>
      </c>
      <c r="L4101" s="444">
        <f t="shared" ca="1" si="182"/>
        <v>-3406402946639.8813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-3406402946639.8813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-14193345610.999506</v>
      </c>
      <c r="L4102" s="444">
        <f t="shared" ca="1" si="182"/>
        <v>-3420596292250.8809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-3420596292250.8809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-14252484551.045336</v>
      </c>
      <c r="L4103" s="444">
        <f t="shared" ca="1" si="182"/>
        <v>-3434848776801.9263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-3434848776801.9263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-14311869903.34136</v>
      </c>
      <c r="L4104" s="444">
        <f t="shared" ca="1" si="182"/>
        <v>-3449160646705.2676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-3449160646705.2676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-14371502694.605282</v>
      </c>
      <c r="L4105" s="444">
        <f t="shared" ca="1" si="182"/>
        <v>-3463532149399.873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-3463532149399.873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-14431383955.832804</v>
      </c>
      <c r="L4106" s="444">
        <f t="shared" ca="1" si="182"/>
        <v>-3477963533355.7061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-3477963533355.7061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-14491514722.315439</v>
      </c>
      <c r="L4107" s="444">
        <f t="shared" ca="1" si="182"/>
        <v>-3492455048078.0215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-3492455048078.0215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-14551896033.658422</v>
      </c>
      <c r="L4108" s="444">
        <f t="shared" ca="1" si="182"/>
        <v>-3507006944111.6797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-3507006944111.6797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-14612528933.798666</v>
      </c>
      <c r="L4109" s="444">
        <f t="shared" ca="1" si="182"/>
        <v>-3521619473045.4785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-3521619473045.4785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-14673414471.022827</v>
      </c>
      <c r="L4110" s="444">
        <f t="shared" ca="1" si="182"/>
        <v>-3536292887516.5015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-3536292887516.5015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-14734553697.985422</v>
      </c>
      <c r="L4111" s="444">
        <f t="shared" ca="1" si="182"/>
        <v>-3551027441214.4868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-3551027441214.4868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-14795947671.727028</v>
      </c>
      <c r="L4112" s="444">
        <f t="shared" ca="1" si="182"/>
        <v>-3565823388886.2139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-3565823388886.2139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-14857597453.692556</v>
      </c>
      <c r="L4113" s="444">
        <f t="shared" ca="1" si="182"/>
        <v>-3580680986339.9063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-3580680986339.9063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-14919504109.749609</v>
      </c>
      <c r="L4114" s="444">
        <f t="shared" ca="1" si="182"/>
        <v>-3595600490449.6558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-3595600490449.6558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-14981668710.2069</v>
      </c>
      <c r="L4115" s="444">
        <f t="shared" ca="1" si="182"/>
        <v>-3610582159159.8628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-3610582159159.8628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-15044092329.83276</v>
      </c>
      <c r="L4116" s="444">
        <f t="shared" ca="1" si="182"/>
        <v>-3625626251489.6953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-3625626251489.6953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-15106776047.87373</v>
      </c>
      <c r="L4117" s="444">
        <f t="shared" ca="1" si="182"/>
        <v>-3640733027537.5688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-3640733027537.5688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-15169720948.073204</v>
      </c>
      <c r="L4118" s="444">
        <f t="shared" ca="1" si="182"/>
        <v>-3655902748485.6421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-3655902748485.6421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-15232928118.690176</v>
      </c>
      <c r="L4119" s="444">
        <f t="shared" ca="1" si="182"/>
        <v>-3671135676604.332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-3671135676604.332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-15296398652.518051</v>
      </c>
      <c r="L4120" s="444">
        <f t="shared" ca="1" si="182"/>
        <v>-3686432075256.8501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-3686432075256.8501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-15360133646.903542</v>
      </c>
      <c r="L4121" s="444">
        <f t="shared" ca="1" si="182"/>
        <v>-3701792208903.7534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-3701792208903.7534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-15424134203.765638</v>
      </c>
      <c r="L4122" s="444">
        <f t="shared" ca="1" si="182"/>
        <v>-3717216343107.519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-3717216343107.519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-15488401429.614662</v>
      </c>
      <c r="L4123" s="444">
        <f t="shared" ca="1" si="182"/>
        <v>-3732704744537.1338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-3732704744537.1338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-15552936435.571388</v>
      </c>
      <c r="L4124" s="444">
        <f t="shared" ca="1" si="182"/>
        <v>-3748257680972.7051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-3748257680972.7051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-15617740337.386269</v>
      </c>
      <c r="L4125" s="444">
        <f t="shared" ca="1" si="182"/>
        <v>-3763875421310.0913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-3763875421310.0913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-15682814255.458714</v>
      </c>
      <c r="L4126" s="444">
        <f t="shared" ca="1" si="182"/>
        <v>-3779558235565.5498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-3779558235565.5498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-15748159314.856457</v>
      </c>
      <c r="L4127" s="444">
        <f t="shared" ca="1" si="182"/>
        <v>-3795306394880.4063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-3795306394880.4063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-15813776645.335026</v>
      </c>
      <c r="L4128" s="444">
        <f t="shared" ca="1" si="182"/>
        <v>-3811120171525.7412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-3811120171525.7412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-15879667381.357254</v>
      </c>
      <c r="L4129" s="444">
        <f t="shared" ca="1" si="182"/>
        <v>-3826999838907.0986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-3826999838907.0986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-15945832662.112909</v>
      </c>
      <c r="L4130" s="444">
        <f t="shared" ca="1" si="182"/>
        <v>-3842945671569.2114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-3842945671569.2114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-16012273631.538378</v>
      </c>
      <c r="L4131" s="444">
        <f t="shared" ca="1" si="182"/>
        <v>-3858957945200.75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-3858957945200.75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-16078991438.336458</v>
      </c>
      <c r="L4132" s="444">
        <f t="shared" ca="1" si="182"/>
        <v>-3875036936639.0864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-3875036936639.0864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-16145987235.996193</v>
      </c>
      <c r="L4133" s="444">
        <f t="shared" ca="1" si="182"/>
        <v>-3891182923875.0825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-3891182923875.0825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-16213262182.812843</v>
      </c>
      <c r="L4134" s="444">
        <f t="shared" ca="1" si="182"/>
        <v>-3907396186057.8955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-3907396186057.8955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-16280817441.907898</v>
      </c>
      <c r="L4135" s="444">
        <f t="shared" ca="1" si="182"/>
        <v>-3923677003499.8032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-3923677003499.8032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-16348654181.249178</v>
      </c>
      <c r="L4136" s="444">
        <f t="shared" ca="1" si="182"/>
        <v>-3940025657681.0522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-3940025657681.0522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-16416773573.671051</v>
      </c>
      <c r="L4137" s="444">
        <f t="shared" ca="1" si="182"/>
        <v>-3956442431254.7231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-3956442431254.7231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-16485176796.894682</v>
      </c>
      <c r="L4138" s="444">
        <f t="shared" ca="1" si="182"/>
        <v>-3972927608051.6177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-3972927608051.6177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-16553865033.548407</v>
      </c>
      <c r="L4139" s="444">
        <f t="shared" ca="1" si="182"/>
        <v>-3989481473085.166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-3989481473085.166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-16622839471.188192</v>
      </c>
      <c r="L4140" s="444">
        <f t="shared" ca="1" si="182"/>
        <v>-4006104312556.354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-4006104312556.354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-16692101302.318142</v>
      </c>
      <c r="L4141" s="444">
        <f t="shared" ca="1" si="182"/>
        <v>-4022796413858.6724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-4022796413858.6724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-16761651724.411135</v>
      </c>
      <c r="L4142" s="444">
        <f t="shared" ca="1" si="182"/>
        <v>-4039558065583.0835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-4039558065583.0835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-16831491939.929514</v>
      </c>
      <c r="L4143" s="444">
        <f t="shared" ca="1" si="182"/>
        <v>-4056389557523.0132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-4056389557523.0132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-16901623156.345886</v>
      </c>
      <c r="L4144" s="444">
        <f t="shared" ca="1" si="182"/>
        <v>-4073291180679.3589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-4073291180679.3589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-16972046586.163994</v>
      </c>
      <c r="L4145" s="444">
        <f t="shared" ca="1" si="182"/>
        <v>-4090263227265.5229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-4090263227265.5229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-17042763446.939678</v>
      </c>
      <c r="L4146" s="444">
        <f t="shared" ca="1" si="182"/>
        <v>-4107305990712.4624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-4107305990712.4624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-17113774961.301924</v>
      </c>
      <c r="L4147" s="444">
        <f t="shared" ca="1" si="182"/>
        <v>-4124419765673.7642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-4124419765673.7642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-17185082356.974018</v>
      </c>
      <c r="L4148" s="444">
        <f t="shared" ca="1" si="182"/>
        <v>-4141604848030.7383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-4141604848030.7383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-17256686866.794743</v>
      </c>
      <c r="L4149" s="444">
        <f t="shared" ca="1" si="182"/>
        <v>-4158861534897.5332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-4158861534897.5332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-17328589728.739719</v>
      </c>
      <c r="L4150" s="444">
        <f t="shared" ca="1" si="182"/>
        <v>-4176190124626.2729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-4176190124626.2729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-17400792185.942802</v>
      </c>
      <c r="L4151" s="444">
        <f t="shared" ca="1" si="182"/>
        <v>-4193590916812.2158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-4193590916812.2158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-17473295486.717567</v>
      </c>
      <c r="L4152" s="444">
        <f t="shared" ca="1" si="182"/>
        <v>-4211064212298.9336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-4211064212298.9336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-17546100884.578888</v>
      </c>
      <c r="L4153" s="444">
        <f t="shared" ca="1" si="182"/>
        <v>-4228610313183.5127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-4228610313183.5127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-17619209638.264637</v>
      </c>
      <c r="L4154" s="444">
        <f t="shared" ca="1" si="182"/>
        <v>-4246229522821.7773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-4246229522821.7773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-17692623011.757408</v>
      </c>
      <c r="L4155" s="444">
        <f t="shared" ca="1" si="182"/>
        <v>-4263922145833.5347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-4263922145833.5347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-17766342274.306393</v>
      </c>
      <c r="L4156" s="444">
        <f t="shared" ca="1" si="182"/>
        <v>-4281688488107.8408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-4281688488107.8408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-17840368700.449333</v>
      </c>
      <c r="L4157" s="444">
        <f t="shared" ca="1" si="182"/>
        <v>-4299528856808.29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-4299528856808.29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-17914703570.034538</v>
      </c>
      <c r="L4158" s="444">
        <f t="shared" ca="1" si="182"/>
        <v>-4317443560378.3247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-4317443560378.3247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-17989348168.243019</v>
      </c>
      <c r="L4159" s="444">
        <f t="shared" ca="1" si="182"/>
        <v>-4335432908546.5679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-4335432908546.5679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-18064303785.610703</v>
      </c>
      <c r="L4160" s="444">
        <f t="shared" ca="1" si="182"/>
        <v>-4353497212332.1787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-4353497212332.1787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-18139571718.050743</v>
      </c>
      <c r="L4161" s="444">
        <f t="shared" ca="1" si="182"/>
        <v>-4371636784050.2295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-4371636784050.2295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-18215153266.875957</v>
      </c>
      <c r="L4162" s="444">
        <f t="shared" ca="1" si="182"/>
        <v>-4389851937317.1055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-4389851937317.1055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-18291049738.821274</v>
      </c>
      <c r="L4163" s="444">
        <f t="shared" ca="1" si="182"/>
        <v>-4408142987055.9268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-4408142987055.9268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-18367262446.06636</v>
      </c>
      <c r="L4164" s="444">
        <f t="shared" ca="1" si="182"/>
        <v>-4426510249501.9932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-4426510249501.9932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-18443792706.258305</v>
      </c>
      <c r="L4165" s="444">
        <f t="shared" ca="1" si="182"/>
        <v>-4444954042208.252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-4444954042208.252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-18520641842.534382</v>
      </c>
      <c r="L4166" s="444">
        <f t="shared" ca="1" si="182"/>
        <v>-4463474684050.7861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-4463474684050.7861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-18597811183.544941</v>
      </c>
      <c r="L4167" s="444">
        <f t="shared" ca="1" si="182"/>
        <v>-4482072495234.3311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-4482072495234.3311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-18675302063.476379</v>
      </c>
      <c r="L4168" s="444">
        <f t="shared" ca="1" si="182"/>
        <v>-4500747797297.8076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-4500747797297.8076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-18753115822.0742</v>
      </c>
      <c r="L4169" s="444">
        <f t="shared" ca="1" si="182"/>
        <v>-4519500913119.8818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-4519500913119.8818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-18831253804.666176</v>
      </c>
      <c r="L4170" s="444">
        <f t="shared" ca="1" si="182"/>
        <v>-4538332166924.5479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-4538332166924.5479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-18909717362.185616</v>
      </c>
      <c r="L4171" s="444">
        <f t="shared" ca="1" si="182"/>
        <v>-4557241884286.7334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-4557241884286.7334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-18988507851.194721</v>
      </c>
      <c r="L4172" s="444">
        <f t="shared" ca="1" si="182"/>
        <v>-4576230392137.9277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-4576230392137.9277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-19067626633.908031</v>
      </c>
      <c r="L4173" s="444">
        <f t="shared" ca="1" si="182"/>
        <v>-4595298018771.8359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-4595298018771.8359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-19147075078.215984</v>
      </c>
      <c r="L4174" s="444">
        <f t="shared" ca="1" si="182"/>
        <v>-4614445093850.0518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-4614445093850.0518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-19226854557.708549</v>
      </c>
      <c r="L4175" s="444">
        <f t="shared" ca="1" si="182"/>
        <v>-4633671948407.7607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-4633671948407.7607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-19306966451.699001</v>
      </c>
      <c r="L4176" s="444">
        <f t="shared" ca="1" si="182"/>
        <v>-4652978914859.46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-4652978914859.46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-19387412145.247749</v>
      </c>
      <c r="L4177" s="444">
        <f t="shared" ca="1" si="182"/>
        <v>-4672366327004.708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-4672366327004.708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-19468193029.186283</v>
      </c>
      <c r="L4178" s="444">
        <f t="shared" ca="1" si="182"/>
        <v>-4691834520033.8945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-4691834520033.8945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-19549310500.141228</v>
      </c>
      <c r="L4179" s="444">
        <f t="shared" ca="1" si="182"/>
        <v>-4711383830534.0361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-4711383830534.0361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-19630765960.558483</v>
      </c>
      <c r="L4180" s="444">
        <f t="shared" ca="1" si="182"/>
        <v>-4731014596494.5947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-4731014596494.5947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-19712560818.727478</v>
      </c>
      <c r="L4181" s="444">
        <f t="shared" ca="1" si="182"/>
        <v>-4750727157313.3223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-4750727157313.3223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-19794696488.805508</v>
      </c>
      <c r="L4182" s="444">
        <f t="shared" ca="1" si="182"/>
        <v>-4770521853802.1279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-4770521853802.1279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-19877174390.842201</v>
      </c>
      <c r="L4183" s="444">
        <f t="shared" ca="1" si="182"/>
        <v>-4790399028192.9697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-4790399028192.9697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-19959995950.804039</v>
      </c>
      <c r="L4184" s="444">
        <f t="shared" ca="1" si="182"/>
        <v>-4810359024143.7734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-4810359024143.7734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-20043162600.599056</v>
      </c>
      <c r="L4185" s="444">
        <f t="shared" ca="1" si="182"/>
        <v>-4830402186744.3721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-4830402186744.3721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-20126675778.101551</v>
      </c>
      <c r="L4186" s="444">
        <f t="shared" ca="1" si="182"/>
        <v>-4850528862522.4736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-4850528862522.4736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-20210536927.176971</v>
      </c>
      <c r="L4187" s="444">
        <f t="shared" ca="1" si="182"/>
        <v>-4870739399449.6504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-4870739399449.6504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-20294747497.706875</v>
      </c>
      <c r="L4188" s="444">
        <f t="shared" ca="1" si="182"/>
        <v>-4891034146947.3574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-4891034146947.3574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-20379308945.613991</v>
      </c>
      <c r="L4189" s="444">
        <f t="shared" ca="1" si="182"/>
        <v>-4911413455892.9717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-4911413455892.9717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-20464222732.887383</v>
      </c>
      <c r="L4190" s="444">
        <f t="shared" ca="1" si="182"/>
        <v>-4931877678625.8594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-4931877678625.8594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-20549490327.607746</v>
      </c>
      <c r="L4191" s="444">
        <f t="shared" ca="1" si="182"/>
        <v>-4952427168953.4668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-4952427168953.4668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-20635113203.972778</v>
      </c>
      <c r="L4192" s="444">
        <f t="shared" ca="1" si="182"/>
        <v>-4973062282157.4395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-4973062282157.4395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-20721092842.322662</v>
      </c>
      <c r="L4193" s="444">
        <f t="shared" ca="1" si="182"/>
        <v>-4993783374999.7617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-4993783374999.7617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-20807430729.165672</v>
      </c>
      <c r="L4194" s="444">
        <f t="shared" ca="1" si="182"/>
        <v>-5014590805728.9277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-5014590805728.9277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-20894128357.203865</v>
      </c>
      <c r="L4195" s="444">
        <f t="shared" ca="1" si="182"/>
        <v>-5035484934086.1318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-5035484934086.1318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-20981187225.358883</v>
      </c>
      <c r="L4196" s="444">
        <f t="shared" ca="1" si="182"/>
        <v>-5056466121311.4902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-5056466121311.4902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-21068608838.797874</v>
      </c>
      <c r="L4197" s="444">
        <f t="shared" ca="1" si="182"/>
        <v>-5077534730150.2881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-5077534730150.2881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-21156394708.959534</v>
      </c>
      <c r="L4198" s="444">
        <f t="shared" ca="1" si="182"/>
        <v>-5098691124859.248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-5098691124859.248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-21244546353.5802</v>
      </c>
      <c r="L4199" s="444">
        <f t="shared" ca="1" si="182"/>
        <v>-5119935671212.8281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-5119935671212.8281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-21333065296.720116</v>
      </c>
      <c r="L4200" s="444">
        <f t="shared" ca="1" si="182"/>
        <v>-5141268736509.5479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-5141268736509.5479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-21421953068.789783</v>
      </c>
      <c r="L4201" s="444">
        <f t="shared" ca="1" si="182"/>
        <v>-5162690689578.3379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-5162690689578.3379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-21511211206.576408</v>
      </c>
      <c r="L4202" s="444">
        <f t="shared" ca="1" si="182"/>
        <v>-5184201900784.9141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-5184201900784.9141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-21600841253.270473</v>
      </c>
      <c r="L4203" s="444">
        <f t="shared" ca="1" si="182"/>
        <v>-5205802742038.1846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-5205802742038.1846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-21690844758.492435</v>
      </c>
      <c r="L4204" s="444">
        <f t="shared" ca="1" si="182"/>
        <v>-5227493586796.6768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-5227493586796.6768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-21781223278.319485</v>
      </c>
      <c r="L4205" s="444">
        <f t="shared" ca="1" si="182"/>
        <v>-5249274810074.9961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-5249274810074.9961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-21871978375.312485</v>
      </c>
      <c r="L4206" s="444">
        <f t="shared" ca="1" si="182"/>
        <v>-5271146788450.3086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-5271146788450.3086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-21963111618.542953</v>
      </c>
      <c r="L4207" s="444">
        <f t="shared" ca="1" si="182"/>
        <v>-5293109900068.8516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-5293109900068.8516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-22054624583.620216</v>
      </c>
      <c r="L4208" s="444">
        <f t="shared" ca="1" si="182"/>
        <v>-5315164524652.4717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-5315164524652.4717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-22146518852.718632</v>
      </c>
      <c r="L4209" s="444">
        <f t="shared" ca="1" si="182"/>
        <v>-5337311043505.1904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-5337311043505.1904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-22238796014.604961</v>
      </c>
      <c r="L4210" s="444">
        <f t="shared" ca="1" si="182"/>
        <v>-5359549839519.7949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-5359549839519.7949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-22331457664.665813</v>
      </c>
      <c r="L4211" s="444">
        <f t="shared" ca="1" si="182"/>
        <v>-5381881297184.4609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-5381881297184.4609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-22424505404.935253</v>
      </c>
      <c r="L4212" s="444">
        <f t="shared" ca="1" si="182"/>
        <v>-5404305802589.3965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-5404305802589.3965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-22517940844.122486</v>
      </c>
      <c r="L4213" s="444">
        <f t="shared" ca="1" si="182"/>
        <v>-5426823743433.5186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-5426823743433.5186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-22611765597.63966</v>
      </c>
      <c r="L4214" s="444">
        <f t="shared" ca="1" si="182"/>
        <v>-5449435509031.1582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-5449435509031.1582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-22705981287.629826</v>
      </c>
      <c r="L4215" s="444">
        <f t="shared" ca="1" si="182"/>
        <v>-5472141490318.7881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-5472141490318.7881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-22800589542.994949</v>
      </c>
      <c r="L4216" s="444">
        <f t="shared" ca="1" si="182"/>
        <v>-5494942079861.7832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-5494942079861.7832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-22895591999.424095</v>
      </c>
      <c r="L4217" s="444">
        <f t="shared" ca="1" si="182"/>
        <v>-5517837671861.207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-5517837671861.207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-22990990299.421696</v>
      </c>
      <c r="L4218" s="444">
        <f t="shared" ca="1" si="182"/>
        <v>-5540828662160.6289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-5540828662160.6289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-23086786092.335953</v>
      </c>
      <c r="L4219" s="444">
        <f t="shared" ca="1" si="182"/>
        <v>-5563915448252.9648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-5563915448252.9648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-23182981034.387352</v>
      </c>
      <c r="L4220" s="444">
        <f t="shared" ca="1" si="182"/>
        <v>-5587098429287.3525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-5587098429287.3525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-23279576788.697304</v>
      </c>
      <c r="L4221" s="444">
        <f t="shared" ca="1" si="182"/>
        <v>-5610378006076.0498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-5610378006076.0498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-23376575025.316875</v>
      </c>
      <c r="L4222" s="444">
        <f t="shared" ca="1" si="182"/>
        <v>-5633754581101.3662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-5633754581101.3662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-23473977421.255692</v>
      </c>
      <c r="L4223" s="444">
        <f t="shared" ca="1" si="182"/>
        <v>-5657228558522.6221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-5657228558522.6221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-23571785660.510925</v>
      </c>
      <c r="L4224" s="444">
        <f t="shared" ca="1" si="182"/>
        <v>-5680800344183.1328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-5680800344183.1328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-23670001434.096386</v>
      </c>
      <c r="L4225" s="444">
        <f t="shared" ca="1" si="182"/>
        <v>-5704470345617.2295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-5704470345617.2295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-23768626440.071789</v>
      </c>
      <c r="L4226" s="444">
        <f t="shared" ca="1" si="182"/>
        <v>-5728238972057.3018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-5728238972057.3018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-23867662383.57209</v>
      </c>
      <c r="L4227" s="444">
        <f t="shared" ca="1" si="182"/>
        <v>-5752106634440.874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-5752106634440.874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-23967110976.836975</v>
      </c>
      <c r="L4228" s="444">
        <f t="shared" ca="1" si="182"/>
        <v>-5776073745417.7109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-5776073745417.7109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-24066973939.240463</v>
      </c>
      <c r="L4229" s="444">
        <f t="shared" ca="1" si="182"/>
        <v>-5800140719356.9512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-5800140719356.9512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-24167252997.320629</v>
      </c>
      <c r="L4230" s="444">
        <f t="shared" ca="1" si="182"/>
        <v>-5824307972354.2715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-5824307972354.2715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-24267949884.809464</v>
      </c>
      <c r="L4231" s="444">
        <f t="shared" ca="1" si="182"/>
        <v>-5848575922239.0811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-5848575922239.0811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-24369066342.662838</v>
      </c>
      <c r="L4232" s="444">
        <f t="shared" ca="1" si="182"/>
        <v>-5872944988581.7441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-5872944988581.7441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-24470604119.090599</v>
      </c>
      <c r="L4233" s="444">
        <f t="shared" ca="1" si="182"/>
        <v>-5897415592700.835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-5897415592700.835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-24572564969.586811</v>
      </c>
      <c r="L4234" s="444">
        <f t="shared" ca="1" si="182"/>
        <v>-5921988157670.4219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-5921988157670.4219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-24674950656.960091</v>
      </c>
      <c r="L4235" s="444">
        <f t="shared" ca="1" si="182"/>
        <v>-5946663108327.3818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-5946663108327.3818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-24777762951.36409</v>
      </c>
      <c r="L4236" s="444">
        <f t="shared" ca="1" si="182"/>
        <v>-5971440871278.7461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-5971440871278.7461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-24881003630.32811</v>
      </c>
      <c r="L4237" s="444">
        <f t="shared" ca="1" si="182"/>
        <v>-5996321874909.0742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-5996321874909.0742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-24984674478.787807</v>
      </c>
      <c r="L4238" s="444">
        <f t="shared" ca="1" si="182"/>
        <v>-6021306549387.8623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-6021306549387.8623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-25088777289.116093</v>
      </c>
      <c r="L4239" s="444">
        <f t="shared" ca="1" si="182"/>
        <v>-6046395326676.9785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-6046395326676.9785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-25193313861.154076</v>
      </c>
      <c r="L4240" s="444">
        <f t="shared" ca="1" si="182"/>
        <v>-6071588640538.1328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-6071588640538.1328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-25298286002.242218</v>
      </c>
      <c r="L4241" s="444">
        <f t="shared" ca="1" si="182"/>
        <v>-6096886926540.375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-6096886926540.375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-25403695527.251564</v>
      </c>
      <c r="L4242" s="444">
        <f t="shared" ca="1" si="182"/>
        <v>-6122290622067.627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-6122290622067.627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-25509544258.615112</v>
      </c>
      <c r="L4243" s="444">
        <f t="shared" ca="1" si="182"/>
        <v>-6147800166326.2422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-6147800166326.2422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-25615834026.359341</v>
      </c>
      <c r="L4244" s="444">
        <f t="shared" ca="1" si="182"/>
        <v>-6173416000352.6016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-6173416000352.6016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-25722566668.135841</v>
      </c>
      <c r="L4245" s="444">
        <f t="shared" ca="1" si="182"/>
        <v>-6199138567020.7373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-6199138567020.7373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-25829744029.253071</v>
      </c>
      <c r="L4246" s="444">
        <f t="shared" ca="1" si="182"/>
        <v>-6224968311049.9902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-6224968311049.9902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-25937367962.708294</v>
      </c>
      <c r="L4247" s="444">
        <f t="shared" ca="1" si="182"/>
        <v>-6250905679012.6982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-6250905679012.6982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-26045440329.219574</v>
      </c>
      <c r="L4248" s="444">
        <f t="shared" ca="1" si="182"/>
        <v>-6276951119341.918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-6276951119341.918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-26153962997.257992</v>
      </c>
      <c r="L4249" s="444">
        <f t="shared" ca="1" si="182"/>
        <v>-6303105082339.1758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-6303105082339.1758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-26262937843.079899</v>
      </c>
      <c r="L4250" s="444">
        <f t="shared" ca="1" si="182"/>
        <v>-6329368020182.2559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-6329368020182.2559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-26372366750.759399</v>
      </c>
      <c r="L4251" s="444">
        <f t="shared" ca="1" si="182"/>
        <v>-6355740386933.0156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-6355740386933.0156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-26482251612.220898</v>
      </c>
      <c r="L4252" s="444">
        <f t="shared" ca="1" si="182"/>
        <v>-6382222638545.2363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-6382222638545.2363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-26592594327.271816</v>
      </c>
      <c r="L4253" s="444">
        <f t="shared" ca="1" si="182"/>
        <v>-6408815232872.5078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-6408815232872.5078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-26703396803.635448</v>
      </c>
      <c r="L4254" s="444">
        <f t="shared" ca="1" si="182"/>
        <v>-6435518629676.1436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-6435518629676.1436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-26814660956.983932</v>
      </c>
      <c r="L4255" s="444">
        <f t="shared" ca="1" si="182"/>
        <v>-6462333290633.1279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-6462333290633.1279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-26926388710.971367</v>
      </c>
      <c r="L4256" s="444">
        <f t="shared" ca="1" si="182"/>
        <v>-6489259679344.0996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-6489259679344.0996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-27038581997.267082</v>
      </c>
      <c r="L4257" s="444">
        <f t="shared" ca="1" si="182"/>
        <v>-6516298261341.3662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-6516298261341.3662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-27151242755.589027</v>
      </c>
      <c r="L4258" s="444">
        <f t="shared" ca="1" si="182"/>
        <v>-6543449504096.9551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-6543449504096.9551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-27264372933.737312</v>
      </c>
      <c r="L4259" s="444">
        <f t="shared" ca="1" si="182"/>
        <v>-6570713877030.6924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-6570713877030.6924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-27377974487.627884</v>
      </c>
      <c r="L4260" s="444">
        <f t="shared" ca="1" si="182"/>
        <v>-6598091851518.3203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-6598091851518.3203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-27492049381.326336</v>
      </c>
      <c r="L4261" s="444">
        <f t="shared" ca="1" si="182"/>
        <v>-6625583900899.6465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-6625583900899.6465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-27606599587.08186</v>
      </c>
      <c r="L4262" s="444">
        <f t="shared" ca="1" si="182"/>
        <v>-6653190500486.7285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-6653190500486.7285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-27721627085.36137</v>
      </c>
      <c r="L4263" s="444">
        <f t="shared" ca="1" si="182"/>
        <v>-6680912127572.0898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-6680912127572.0898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-27837133864.883709</v>
      </c>
      <c r="L4264" s="444">
        <f t="shared" ca="1" si="182"/>
        <v>-6708749261436.9736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-6708749261436.9736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-27953121922.654057</v>
      </c>
      <c r="L4265" s="444">
        <f t="shared" ca="1" si="182"/>
        <v>-6736702383359.6279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-6736702383359.6279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-28069593263.998447</v>
      </c>
      <c r="L4266" s="444">
        <f t="shared" ca="1" si="182"/>
        <v>-6764771976623.626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-6764771976623.626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-28186549902.598442</v>
      </c>
      <c r="L4267" s="444">
        <f t="shared" ca="1" si="182"/>
        <v>-6792958526526.2246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-6792958526526.2246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-28303993860.525936</v>
      </c>
      <c r="L4268" s="444">
        <f t="shared" ca="1" si="182"/>
        <v>-6821262520386.751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-6821262520386.751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-28421927168.27813</v>
      </c>
      <c r="L4269" s="444">
        <f t="shared" ca="1" si="182"/>
        <v>-6849684447555.0293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-6849684447555.0293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-28540351864.812622</v>
      </c>
      <c r="L4270" s="444">
        <f t="shared" ca="1" si="182"/>
        <v>-6878224799419.8418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-6878224799419.8418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-28659269997.582672</v>
      </c>
      <c r="L4271" s="444">
        <f t="shared" ca="1" si="182"/>
        <v>-6906884069417.4248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-6906884069417.4248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-28778683622.572605</v>
      </c>
      <c r="L4272" s="444">
        <f t="shared" ca="1" si="182"/>
        <v>-6935662753039.9971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-6935662753039.9971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-28898594804.333321</v>
      </c>
      <c r="L4273" s="444">
        <f t="shared" ca="1" si="182"/>
        <v>-6964561347844.3301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-6964561347844.3301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-29019005616.01804</v>
      </c>
      <c r="L4274" s="444">
        <f t="shared" ca="1" si="182"/>
        <v>-6993580353460.3477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-6993580353460.3477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-29139918139.418118</v>
      </c>
      <c r="L4275" s="444">
        <f t="shared" ca="1" si="182"/>
        <v>-7022720271599.7656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-7022720271599.7656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-29261334464.999027</v>
      </c>
      <c r="L4276" s="444">
        <f t="shared" ca="1" si="182"/>
        <v>-7051981606064.7646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-7051981606064.7646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-29383256691.93652</v>
      </c>
      <c r="L4277" s="444">
        <f t="shared" ca="1" si="182"/>
        <v>-7081364862756.7012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-7081364862756.7012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-29505686928.152916</v>
      </c>
      <c r="L4278" s="444">
        <f t="shared" ca="1" si="182"/>
        <v>-7110870549684.8545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-7110870549684.8545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-29628627290.353565</v>
      </c>
      <c r="L4279" s="444">
        <f t="shared" ca="1" si="182"/>
        <v>-7140499176975.208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-7140499176975.208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-29752079904.063366</v>
      </c>
      <c r="L4280" s="444">
        <f t="shared" ca="1" si="182"/>
        <v>-7170251256879.2715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-7170251256879.2715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-29876046903.663631</v>
      </c>
      <c r="L4281" s="444">
        <f t="shared" ca="1" si="182"/>
        <v>-7200127303782.9355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-7200127303782.9355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-30000530432.428898</v>
      </c>
      <c r="L4282" s="444">
        <f t="shared" ca="1" si="182"/>
        <v>-7230127834215.3643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-7230127834215.3643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-30125532642.564018</v>
      </c>
      <c r="L4283" s="444">
        <f t="shared" ca="1" si="182"/>
        <v>-7260253366857.9287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-7260253366857.9287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-30251055695.241367</v>
      </c>
      <c r="L4284" s="444">
        <f t="shared" ca="1" si="182"/>
        <v>-7290504422553.1699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-7290504422553.1699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-30377101760.638203</v>
      </c>
      <c r="L4285" s="444">
        <f t="shared" ca="1" si="182"/>
        <v>-7320881524313.8086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-7320881524313.8086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-30503673017.974197</v>
      </c>
      <c r="L4286" s="444">
        <f t="shared" ca="1" si="182"/>
        <v>-7351385197331.7832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-7351385197331.7832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-30630771655.549095</v>
      </c>
      <c r="L4287" s="444">
        <f t="shared" ca="1" si="182"/>
        <v>-7382015968987.332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-7382015968987.332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-30758399870.780544</v>
      </c>
      <c r="L4288" s="444">
        <f t="shared" ca="1" si="182"/>
        <v>-7412774368858.1123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-7412774368858.1123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-30886559870.24213</v>
      </c>
      <c r="L4289" s="444">
        <f t="shared" ca="1" si="182"/>
        <v>-7443660928728.3545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-7443660928728.3545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-31015253869.701481</v>
      </c>
      <c r="L4290" s="444">
        <f t="shared" ca="1" si="182"/>
        <v>-7474676182598.0557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-7474676182598.0557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-31144484094.158566</v>
      </c>
      <c r="L4291" s="444">
        <f t="shared" ca="1" si="182"/>
        <v>-7505820666692.2139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-7505820666692.2139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-31274252777.884224</v>
      </c>
      <c r="L4292" s="444">
        <f t="shared" ca="1" si="182"/>
        <v>-7537094919470.0977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-7537094919470.0977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-31404562164.45874</v>
      </c>
      <c r="L4293" s="444">
        <f t="shared" ca="1" si="182"/>
        <v>-7568499481634.5566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-7568499481634.5566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-31535414506.810654</v>
      </c>
      <c r="L4294" s="444">
        <f t="shared" ca="1" si="182"/>
        <v>-7600034896141.3672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-7600034896141.3672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-31666812067.255692</v>
      </c>
      <c r="L4295" s="444">
        <f t="shared" ca="1" si="182"/>
        <v>-7631701708208.623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-7631701708208.623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-31798757117.535931</v>
      </c>
      <c r="L4296" s="444">
        <f t="shared" ca="1" si="182"/>
        <v>-7663500465326.1592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-7663500465326.1592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-31931251938.858994</v>
      </c>
      <c r="L4297" s="444">
        <f t="shared" ca="1" si="182"/>
        <v>-7695431717265.0186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-7695431717265.0186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-32064298821.937576</v>
      </c>
      <c r="L4298" s="444">
        <f t="shared" ca="1" si="182"/>
        <v>-7727496016086.9561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-7727496016086.9561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-32197900067.028984</v>
      </c>
      <c r="L4299" s="444">
        <f t="shared" ca="1" si="182"/>
        <v>-7759693916153.9854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-7759693916153.9854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-32332057983.974937</v>
      </c>
      <c r="L4300" s="444">
        <f t="shared" ca="1" si="182"/>
        <v>-7792025974137.96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-7792025974137.96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-32466774892.241501</v>
      </c>
      <c r="L4301" s="444">
        <f t="shared" ca="1" si="182"/>
        <v>-7824492749030.2012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-7824492749030.2012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-32602053120.959171</v>
      </c>
      <c r="L4302" s="444">
        <f t="shared" ca="1" si="182"/>
        <v>-7857094802151.1602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-7857094802151.1602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-32737895008.963169</v>
      </c>
      <c r="L4303" s="444">
        <f t="shared" ca="1" si="182"/>
        <v>-7889832697160.123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-7889832697160.123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-32874302904.833847</v>
      </c>
      <c r="L4304" s="444">
        <f t="shared" ca="1" si="182"/>
        <v>-7922707000064.957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-7922707000064.957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-33011279166.937321</v>
      </c>
      <c r="L4305" s="444">
        <f t="shared" ca="1" si="182"/>
        <v>-7955718279231.8945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-7955718279231.8945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-33148826163.466221</v>
      </c>
      <c r="L4306" s="444">
        <f t="shared" ca="1" si="182"/>
        <v>-7988867105395.3604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-7988867105395.3604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-33286946272.480667</v>
      </c>
      <c r="L4307" s="444">
        <f t="shared" ca="1" si="182"/>
        <v>-8022154051667.8408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-8022154051667.8408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-33425641881.949333</v>
      </c>
      <c r="L4308" s="444">
        <f t="shared" ca="1" si="182"/>
        <v>-8055579693549.79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-8055579693549.79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-33564915389.790791</v>
      </c>
      <c r="L4309" s="444">
        <f t="shared" ca="1" si="182"/>
        <v>-8089144608939.5811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-8089144608939.5811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-33704769203.914921</v>
      </c>
      <c r="L4310" s="444">
        <f t="shared" ca="1" si="182"/>
        <v>-8122849378143.4961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-8122849378143.4961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-33845205742.264568</v>
      </c>
      <c r="L4311" s="444">
        <f t="shared" ca="1" si="182"/>
        <v>-8156694583885.7607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-8156694583885.7607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-33986227432.85733</v>
      </c>
      <c r="L4312" s="444">
        <f t="shared" ca="1" si="182"/>
        <v>-8190680811318.6182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-8190680811318.6182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-34127836713.827572</v>
      </c>
      <c r="L4313" s="444">
        <f t="shared" ca="1" si="182"/>
        <v>-8224808648032.4453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-8224808648032.4453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-34270036033.468517</v>
      </c>
      <c r="L4314" s="444">
        <f t="shared" ca="1" si="182"/>
        <v>-8259078684065.9141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-8259078684065.9141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-34412827850.274643</v>
      </c>
      <c r="L4315" s="444">
        <f t="shared" ca="1" si="182"/>
        <v>-8293491511916.1885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-8293491511916.1885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-34556214632.984123</v>
      </c>
      <c r="L4316" s="444">
        <f t="shared" ca="1" si="182"/>
        <v>-8328047726549.1729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-8328047726549.1729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-34700198860.621552</v>
      </c>
      <c r="L4317" s="444">
        <f t="shared" ca="1" si="182"/>
        <v>-8362747925409.7939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-8362747925409.7939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-34844783022.540802</v>
      </c>
      <c r="L4318" s="444">
        <f t="shared" ca="1" si="182"/>
        <v>-8397592708432.335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-8397592708432.335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-34989969618.468056</v>
      </c>
      <c r="L4319" s="444">
        <f t="shared" ca="1" si="182"/>
        <v>-8432582678050.8027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-8432582678050.8027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-35135761158.545013</v>
      </c>
      <c r="L4320" s="444">
        <f t="shared" ca="1" si="182"/>
        <v>-8467718439209.3477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-8467718439209.3477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-35282160163.372284</v>
      </c>
      <c r="L4321" s="444">
        <f t="shared" ca="1" si="182"/>
        <v>-8503000599372.7197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-8503000599372.7197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-35429169164.052994</v>
      </c>
      <c r="L4322" s="444">
        <f t="shared" ca="1" si="182"/>
        <v>-8538429768536.7725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-8538429768536.7725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-35576790702.236549</v>
      </c>
      <c r="L4323" s="444">
        <f t="shared" ca="1" si="182"/>
        <v>-8574006559239.0088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-8574006559239.0088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-35725027330.162537</v>
      </c>
      <c r="L4324" s="444">
        <f t="shared" ca="1" si="182"/>
        <v>-8609731586569.1709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-8609731586569.1709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-35873881610.70488</v>
      </c>
      <c r="L4325" s="444">
        <f t="shared" ca="1" si="182"/>
        <v>-8645605468179.876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-8645605468179.876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-36023356117.416153</v>
      </c>
      <c r="L4326" s="444">
        <f t="shared" ca="1" si="182"/>
        <v>-8681628824297.292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-8681628824297.292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-36173453434.572052</v>
      </c>
      <c r="L4327" s="444">
        <f t="shared" ca="1" si="182"/>
        <v>-8717802277731.8643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-8717802277731.8643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-36324176157.216103</v>
      </c>
      <c r="L4328" s="444">
        <f t="shared" ca="1" si="182"/>
        <v>-8754126453889.0801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-8754126453889.0801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-36475526891.204498</v>
      </c>
      <c r="L4329" s="444">
        <f t="shared" ca="1" si="182"/>
        <v>-8790601980780.2842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-8790601980780.2842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-36627508253.251183</v>
      </c>
      <c r="L4330" s="444">
        <f t="shared" ca="1" si="182"/>
        <v>-8827229489033.5352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-8827229489033.5352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-36780122870.973061</v>
      </c>
      <c r="L4331" s="444">
        <f t="shared" ca="1" si="182"/>
        <v>-8864009611904.5078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-8864009611904.5078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-36933373382.935448</v>
      </c>
      <c r="L4332" s="444">
        <f t="shared" ca="1" si="182"/>
        <v>-8900942985287.4434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-8900942985287.4434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-37087262438.697678</v>
      </c>
      <c r="L4333" s="444">
        <f t="shared" ca="1" si="182"/>
        <v>-8938030247726.1406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-8938030247726.1406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-37241792698.858917</v>
      </c>
      <c r="L4334" s="444">
        <f t="shared" ca="1" si="182"/>
        <v>-8975272040425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-8975272040425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-37396966835.104164</v>
      </c>
      <c r="L4335" s="444">
        <f t="shared" ca="1" si="182"/>
        <v>-9012669007260.1035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-9012669007260.1035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-37552787530.250427</v>
      </c>
      <c r="L4336" s="444">
        <f t="shared" ca="1" si="182"/>
        <v>-9050221794790.3535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-9050221794790.3535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-37709257478.293137</v>
      </c>
      <c r="L4337" s="444">
        <f t="shared" ca="1" si="182"/>
        <v>-9087931052268.6465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-9087931052268.6465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-37866379384.45269</v>
      </c>
      <c r="L4338" s="444">
        <f t="shared" ca="1" si="182"/>
        <v>-9125797431653.0996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-9125797431653.0996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-38024155965.221245</v>
      </c>
      <c r="L4339" s="444">
        <f t="shared" ca="1" si="182"/>
        <v>-9163821587618.3203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-9163821587618.3203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-38182589948.409668</v>
      </c>
      <c r="L4340" s="444">
        <f t="shared" ca="1" si="182"/>
        <v>-9202004177566.7305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-9202004177566.7305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-38341684073.19471</v>
      </c>
      <c r="L4341" s="444">
        <f t="shared" ca="1" si="182"/>
        <v>-9240345861639.9258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-9240345861639.9258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-38501441090.166359</v>
      </c>
      <c r="L4342" s="444">
        <f t="shared" ca="1" si="182"/>
        <v>-9278847302730.0918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-9278847302730.0918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-38661863761.375381</v>
      </c>
      <c r="L4343" s="444">
        <f t="shared" ref="L4343:L4597" ca="1" si="187">I4343-J4343+K4343</f>
        <v>-9317509166491.4668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-9317509166491.4668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-38822954860.381111</v>
      </c>
      <c r="L4344" s="444">
        <f t="shared" ca="1" si="187"/>
        <v>-9356332121351.8477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-9356332121351.8477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-38984717172.299362</v>
      </c>
      <c r="L4345" s="444">
        <f t="shared" ca="1" si="187"/>
        <v>-9395316838524.1465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-9395316838524.1465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-39147153493.850609</v>
      </c>
      <c r="L4346" s="444">
        <f t="shared" ca="1" si="187"/>
        <v>-9434463992017.998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-9434463992017.998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-39310266633.408325</v>
      </c>
      <c r="L4347" s="444">
        <f t="shared" ca="1" si="187"/>
        <v>-9473774258651.4063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-9473774258651.4063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-39474059411.047523</v>
      </c>
      <c r="L4348" s="444">
        <f t="shared" ca="1" si="187"/>
        <v>-9513248318062.4531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-9513248318062.4531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-39638534658.593552</v>
      </c>
      <c r="L4349" s="444">
        <f t="shared" ca="1" si="187"/>
        <v>-9552886852721.0469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-9552886852721.0469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-39803695219.671028</v>
      </c>
      <c r="L4350" s="444">
        <f t="shared" ca="1" si="187"/>
        <v>-9592690547940.7188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-9592690547940.7188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-39969543949.752991</v>
      </c>
      <c r="L4351" s="444">
        <f t="shared" ca="1" si="187"/>
        <v>-9632660091890.4727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-9632660091890.4727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-40136083716.210304</v>
      </c>
      <c r="L4352" s="444">
        <f t="shared" ca="1" si="187"/>
        <v>-9672796175606.6836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-9672796175606.6836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-40303317398.361183</v>
      </c>
      <c r="L4353" s="444">
        <f t="shared" ca="1" si="187"/>
        <v>-9713099493005.0449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-9713099493005.0449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-40471247887.521019</v>
      </c>
      <c r="L4354" s="444">
        <f t="shared" ca="1" si="187"/>
        <v>-9753570740892.5664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-9753570740892.5664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-40639878087.052361</v>
      </c>
      <c r="L4355" s="444">
        <f t="shared" ca="1" si="187"/>
        <v>-9794210618979.6191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-9794210618979.6191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-40809210912.415077</v>
      </c>
      <c r="L4356" s="444">
        <f t="shared" ca="1" si="187"/>
        <v>-9835019829892.0352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-9835019829892.0352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-40979249291.216812</v>
      </c>
      <c r="L4357" s="444">
        <f t="shared" ca="1" si="187"/>
        <v>-9875999079183.252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-9875999079183.252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-41149996163.26355</v>
      </c>
      <c r="L4358" s="444">
        <f t="shared" ca="1" si="187"/>
        <v>-9917149075346.5156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-9917149075346.5156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-41321454480.610481</v>
      </c>
      <c r="L4359" s="444">
        <f t="shared" ca="1" si="187"/>
        <v>-9958470529827.127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-9958470529827.127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-41493627207.613029</v>
      </c>
      <c r="L4360" s="444">
        <f t="shared" ca="1" si="187"/>
        <v>-9999964157034.7402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-9999964157034.7402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-41666517320.978081</v>
      </c>
      <c r="L4361" s="444">
        <f t="shared" ca="1" si="187"/>
        <v>-10041630674355.719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-10041630674355.719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-41840127809.815491</v>
      </c>
      <c r="L4362" s="444">
        <f t="shared" ca="1" si="187"/>
        <v>-10083470802165.535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-10083470802165.535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-42014461675.689728</v>
      </c>
      <c r="L4363" s="444">
        <f t="shared" ca="1" si="187"/>
        <v>-10125485263841.225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-10125485263841.225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-42189521932.671768</v>
      </c>
      <c r="L4364" s="444">
        <f t="shared" ca="1" si="187"/>
        <v>-10167674785773.896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-10167674785773.896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-42365311607.391235</v>
      </c>
      <c r="L4365" s="444">
        <f t="shared" ca="1" si="187"/>
        <v>-10210040097381.287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-10210040097381.287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-42541833739.088699</v>
      </c>
      <c r="L4366" s="444">
        <f t="shared" ca="1" si="187"/>
        <v>-10252581931120.375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-10252581931120.375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-42719091379.668228</v>
      </c>
      <c r="L4367" s="444">
        <f t="shared" ca="1" si="187"/>
        <v>-10295301022500.043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-10295301022500.043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-42897087593.750175</v>
      </c>
      <c r="L4368" s="444">
        <f t="shared" ca="1" si="187"/>
        <v>-10338198110093.793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-10338198110093.793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-43075825458.724136</v>
      </c>
      <c r="L4369" s="444">
        <f t="shared" ca="1" si="187"/>
        <v>-10381273935552.518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-10381273935552.518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-43255308064.802155</v>
      </c>
      <c r="L4370" s="444">
        <f t="shared" ca="1" si="187"/>
        <v>-10424529243617.32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-10424529243617.32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-43435538515.072166</v>
      </c>
      <c r="L4371" s="444">
        <f t="shared" ca="1" si="187"/>
        <v>-10467964782132.393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-10467964782132.393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-43616519925.551636</v>
      </c>
      <c r="L4372" s="444">
        <f t="shared" ca="1" si="187"/>
        <v>-10511581302057.943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-10511581302057.943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-43798255425.241432</v>
      </c>
      <c r="L4373" s="444">
        <f t="shared" ca="1" si="187"/>
        <v>-10555379557483.186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-10555379557483.186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-43980748156.179939</v>
      </c>
      <c r="L4374" s="444">
        <f t="shared" ca="1" si="187"/>
        <v>-10599360305639.365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-10599360305639.365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-44164001273.497353</v>
      </c>
      <c r="L4375" s="444">
        <f t="shared" ca="1" si="187"/>
        <v>-10643524306912.863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-10643524306912.863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-44348017945.470261</v>
      </c>
      <c r="L4376" s="444">
        <f t="shared" ca="1" si="187"/>
        <v>-10687872324858.334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-10687872324858.334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-44532801353.576393</v>
      </c>
      <c r="L4377" s="444">
        <f t="shared" ca="1" si="187"/>
        <v>-10732405126211.91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-10732405126211.91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-44718354692.549622</v>
      </c>
      <c r="L4378" s="444">
        <f t="shared" ca="1" si="187"/>
        <v>-10777123480904.459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-10777123480904.459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-44904681170.435242</v>
      </c>
      <c r="L4379" s="444">
        <f t="shared" ca="1" si="187"/>
        <v>-10822028162074.895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-10822028162074.895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-45091784008.645393</v>
      </c>
      <c r="L4380" s="444">
        <f t="shared" ca="1" si="187"/>
        <v>-10867119946083.539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-10867119946083.539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-45279666442.014748</v>
      </c>
      <c r="L4381" s="444">
        <f t="shared" ca="1" si="187"/>
        <v>-10912399612525.555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-10912399612525.555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-45468331718.856476</v>
      </c>
      <c r="L4382" s="444">
        <f t="shared" ca="1" si="187"/>
        <v>-10957867944244.412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-10957867944244.412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-45657783101.018387</v>
      </c>
      <c r="L4383" s="444">
        <f t="shared" ca="1" si="187"/>
        <v>-11003525727345.43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-11003525727345.43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-45848023863.939293</v>
      </c>
      <c r="L4384" s="444">
        <f t="shared" ca="1" si="187"/>
        <v>-11049373751209.369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-11049373751209.369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-46039057296.705704</v>
      </c>
      <c r="L4385" s="444">
        <f t="shared" ca="1" si="187"/>
        <v>-11095412808506.074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-11095412808506.074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-46230886702.108643</v>
      </c>
      <c r="L4386" s="444">
        <f t="shared" ca="1" si="187"/>
        <v>-11141643695208.184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-11141643695208.184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-46423515396.700768</v>
      </c>
      <c r="L4387" s="444">
        <f t="shared" ca="1" si="187"/>
        <v>-11188067210604.885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-11188067210604.885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-46616946710.853683</v>
      </c>
      <c r="L4388" s="444">
        <f t="shared" ca="1" si="187"/>
        <v>-11234684157315.738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-11234684157315.738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-46811183988.815575</v>
      </c>
      <c r="L4389" s="444">
        <f t="shared" ca="1" si="187"/>
        <v>-11281495341304.555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-11281495341304.555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-47006230588.768974</v>
      </c>
      <c r="L4390" s="444">
        <f t="shared" ca="1" si="187"/>
        <v>-11328501571893.324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-11328501571893.324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-47202089882.888847</v>
      </c>
      <c r="L4391" s="444">
        <f t="shared" ca="1" si="187"/>
        <v>-11375703661776.213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-11375703661776.213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-47398765257.400887</v>
      </c>
      <c r="L4392" s="444">
        <f t="shared" ca="1" si="187"/>
        <v>-11423102427033.613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-11423102427033.613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-47596260112.640053</v>
      </c>
      <c r="L4393" s="444">
        <f t="shared" ca="1" si="187"/>
        <v>-11470698687146.254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-11470698687146.254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-47794577863.10939</v>
      </c>
      <c r="L4394" s="444">
        <f t="shared" ca="1" si="187"/>
        <v>-11518493265009.363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-11518493265009.363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-47993721937.539017</v>
      </c>
      <c r="L4395" s="444">
        <f t="shared" ca="1" si="187"/>
        <v>-11566486986946.902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-11566486986946.902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-48193695778.945427</v>
      </c>
      <c r="L4396" s="444">
        <f t="shared" ca="1" si="187"/>
        <v>-11614680682725.848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-11614680682725.848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-48394502844.691032</v>
      </c>
      <c r="L4397" s="444">
        <f t="shared" ca="1" si="187"/>
        <v>-11663075185570.539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-11663075185570.539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-48596146606.543915</v>
      </c>
      <c r="L4398" s="444">
        <f t="shared" ca="1" si="187"/>
        <v>-11711671332177.082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-11711671332177.082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-48798630550.737839</v>
      </c>
      <c r="L4399" s="444">
        <f t="shared" ca="1" si="187"/>
        <v>-11760469962727.82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-11760469962727.82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-49001958178.032585</v>
      </c>
      <c r="L4400" s="444">
        <f t="shared" ca="1" si="187"/>
        <v>-11809471920905.854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-11809471920905.854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-49206133003.774391</v>
      </c>
      <c r="L4401" s="444">
        <f t="shared" ca="1" si="187"/>
        <v>-11858678053909.627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-11858678053909.627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-49411158557.956779</v>
      </c>
      <c r="L4402" s="444">
        <f t="shared" ca="1" si="187"/>
        <v>-11908089212467.584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-11908089212467.584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-49617038385.281601</v>
      </c>
      <c r="L4403" s="444">
        <f t="shared" ca="1" si="187"/>
        <v>-11957706250852.865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-11957706250852.865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-49823776045.220268</v>
      </c>
      <c r="L4404" s="444">
        <f t="shared" ca="1" si="187"/>
        <v>-12007530026898.086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-12007530026898.086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-50031375112.075356</v>
      </c>
      <c r="L4405" s="444">
        <f t="shared" ca="1" si="187"/>
        <v>-12057561402010.162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-12057561402010.162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-50239839175.042343</v>
      </c>
      <c r="L4406" s="444">
        <f t="shared" ca="1" si="187"/>
        <v>-12107801241185.205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-12107801241185.205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-50449171838.27169</v>
      </c>
      <c r="L4407" s="444">
        <f t="shared" ca="1" si="187"/>
        <v>-12158250413023.477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-12158250413023.477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-50659376720.931152</v>
      </c>
      <c r="L4408" s="444">
        <f t="shared" ca="1" si="187"/>
        <v>-12208909789744.408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-12208909789744.408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-50870457457.268364</v>
      </c>
      <c r="L4409" s="444">
        <f t="shared" ca="1" si="187"/>
        <v>-12259780247201.676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-12259780247201.676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-51082417696.673645</v>
      </c>
      <c r="L4410" s="444">
        <f t="shared" ca="1" si="187"/>
        <v>-12310862664898.35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-12310862664898.35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-51295261103.743126</v>
      </c>
      <c r="L4411" s="444">
        <f t="shared" ca="1" si="187"/>
        <v>-12362157926002.092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-12362157926002.092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-51508991358.342049</v>
      </c>
      <c r="L4412" s="444">
        <f t="shared" ca="1" si="187"/>
        <v>-12413666917360.434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-12413666917360.434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-51723612155.668472</v>
      </c>
      <c r="L4413" s="444">
        <f t="shared" ca="1" si="187"/>
        <v>-12465390529516.102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-12465390529516.102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-51939127206.317093</v>
      </c>
      <c r="L4414" s="444">
        <f t="shared" ca="1" si="187"/>
        <v>-12517329656722.418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-12517329656722.418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-52155540236.343407</v>
      </c>
      <c r="L4415" s="444">
        <f t="shared" ca="1" si="187"/>
        <v>-12569485196958.762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-12569485196958.762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-52372854987.328171</v>
      </c>
      <c r="L4416" s="444">
        <f t="shared" ca="1" si="187"/>
        <v>-12621858051946.09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-12621858051946.09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-52591075216.442039</v>
      </c>
      <c r="L4417" s="444">
        <f t="shared" ca="1" si="187"/>
        <v>-12674449127162.531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-12674449127162.531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-52810204696.510544</v>
      </c>
      <c r="L4418" s="444">
        <f t="shared" ca="1" si="187"/>
        <v>-12727259331859.041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-12727259331859.041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-53030247216.079338</v>
      </c>
      <c r="L4419" s="444">
        <f t="shared" ca="1" si="187"/>
        <v>-12780289579075.121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-12780289579075.121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-53251206579.479668</v>
      </c>
      <c r="L4420" s="444">
        <f t="shared" ca="1" si="187"/>
        <v>-12833540785654.602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-12833540785654.602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-53473086606.894173</v>
      </c>
      <c r="L4421" s="444">
        <f t="shared" ca="1" si="187"/>
        <v>-12887013872261.496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-12887013872261.496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-53695891134.422897</v>
      </c>
      <c r="L4422" s="444">
        <f t="shared" ca="1" si="187"/>
        <v>-12940709763395.92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-12940709763395.92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-53919624014.149666</v>
      </c>
      <c r="L4423" s="444">
        <f t="shared" ca="1" si="187"/>
        <v>-12994629387410.07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-12994629387410.07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-54144289114.208626</v>
      </c>
      <c r="L4424" s="444">
        <f t="shared" ca="1" si="187"/>
        <v>-13048773676524.279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-13048773676524.279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-54369890318.851166</v>
      </c>
      <c r="L4425" s="444">
        <f t="shared" ca="1" si="187"/>
        <v>-13103143566843.131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-13103143566843.131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-54596431528.513046</v>
      </c>
      <c r="L4426" s="444">
        <f t="shared" ca="1" si="187"/>
        <v>-13157739998371.645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-13157739998371.645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-54823916659.881851</v>
      </c>
      <c r="L4427" s="444">
        <f t="shared" ca="1" si="187"/>
        <v>-13212563915031.527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-13212563915031.527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-55052349645.964699</v>
      </c>
      <c r="L4428" s="444">
        <f t="shared" ca="1" si="187"/>
        <v>-13267616264677.492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-13267616264677.492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-55281734436.156219</v>
      </c>
      <c r="L4429" s="444">
        <f t="shared" ca="1" si="187"/>
        <v>-13322897999113.648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-13322897999113.648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-55512074996.30687</v>
      </c>
      <c r="L4430" s="444">
        <f t="shared" ca="1" si="187"/>
        <v>-13378410074109.955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-13378410074109.955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-55743375308.791481</v>
      </c>
      <c r="L4431" s="444">
        <f t="shared" ca="1" si="187"/>
        <v>-13434153449418.746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-13434153449418.746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-55975639372.57811</v>
      </c>
      <c r="L4432" s="444">
        <f t="shared" ca="1" si="187"/>
        <v>-13490129088791.324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-13490129088791.324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-56208871203.29718</v>
      </c>
      <c r="L4433" s="444">
        <f t="shared" ca="1" si="187"/>
        <v>-13546337959994.621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-13546337959994.621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-56443074833.310921</v>
      </c>
      <c r="L4434" s="444">
        <f t="shared" ca="1" si="187"/>
        <v>-13602781034827.932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-13602781034827.932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-56678254311.783051</v>
      </c>
      <c r="L4435" s="444">
        <f t="shared" ca="1" si="187"/>
        <v>-13659459289139.715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-13659459289139.715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-56914413704.74881</v>
      </c>
      <c r="L4436" s="444">
        <f t="shared" ca="1" si="187"/>
        <v>-13716373702844.463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-13716373702844.463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-57151557095.185272</v>
      </c>
      <c r="L4437" s="444">
        <f t="shared" ca="1" si="187"/>
        <v>-13773525259939.648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-13773525259939.648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-57389688583.081871</v>
      </c>
      <c r="L4438" s="444">
        <f t="shared" ca="1" si="187"/>
        <v>-13830914948522.73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-13830914948522.73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-57628812285.511375</v>
      </c>
      <c r="L4439" s="444">
        <f t="shared" ca="1" si="187"/>
        <v>-13888543760808.242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-13888543760808.242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-57868932336.701012</v>
      </c>
      <c r="L4440" s="444">
        <f t="shared" ca="1" si="187"/>
        <v>-13946412693144.943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-13946412693144.943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-58110052888.103928</v>
      </c>
      <c r="L4441" s="444">
        <f t="shared" ca="1" si="187"/>
        <v>-14004522746033.047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-14004522746033.047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-58352178108.471031</v>
      </c>
      <c r="L4442" s="444">
        <f t="shared" ca="1" si="187"/>
        <v>-14062874924141.518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-14062874924141.518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-58595312183.922981</v>
      </c>
      <c r="L4443" s="444">
        <f t="shared" ca="1" si="187"/>
        <v>-14121470236325.441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-14121470236325.441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-58839459318.022682</v>
      </c>
      <c r="L4444" s="444">
        <f t="shared" ca="1" si="187"/>
        <v>-14180309695643.465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-14180309695643.465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-59084623731.847778</v>
      </c>
      <c r="L4445" s="444">
        <f t="shared" ca="1" si="187"/>
        <v>-14239394319375.313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-14239394319375.313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-59330809664.063812</v>
      </c>
      <c r="L4446" s="444">
        <f t="shared" ca="1" si="187"/>
        <v>-14298725129039.377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-14298725129039.377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-59578021370.997398</v>
      </c>
      <c r="L4447" s="444">
        <f t="shared" ca="1" si="187"/>
        <v>-14358303150410.375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-14358303150410.375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-59826263126.709892</v>
      </c>
      <c r="L4448" s="444">
        <f t="shared" ca="1" si="187"/>
        <v>-14418129413537.084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-14418129413537.084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-60075539223.07119</v>
      </c>
      <c r="L4449" s="444">
        <f t="shared" ca="1" si="187"/>
        <v>-14478204952760.154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-14478204952760.154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-60325853969.833969</v>
      </c>
      <c r="L4450" s="444">
        <f t="shared" ca="1" si="187"/>
        <v>-14538530806729.988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-14538530806729.988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-60577211694.708282</v>
      </c>
      <c r="L4451" s="444">
        <f t="shared" ca="1" si="187"/>
        <v>-14599108018424.697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-14599108018424.697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-60829616743.436241</v>
      </c>
      <c r="L4452" s="444">
        <f t="shared" ca="1" si="187"/>
        <v>-14659937635168.133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-14659937635168.133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-61083073479.867218</v>
      </c>
      <c r="L4453" s="444">
        <f t="shared" ca="1" si="187"/>
        <v>-14721020708648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-14721020708648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-61337586286.03334</v>
      </c>
      <c r="L4454" s="444">
        <f t="shared" ca="1" si="187"/>
        <v>-14782358294934.033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-14782358294934.033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-61593159562.225136</v>
      </c>
      <c r="L4455" s="444">
        <f t="shared" ca="1" si="187"/>
        <v>-14843951454496.258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-14843951454496.258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-61849797727.067749</v>
      </c>
      <c r="L4456" s="444">
        <f t="shared" ca="1" si="187"/>
        <v>-14905801252223.326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-14905801252223.326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-62107505217.597191</v>
      </c>
      <c r="L4457" s="444">
        <f t="shared" ca="1" si="187"/>
        <v>-14967908757440.924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-14967908757440.924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-62366286489.337173</v>
      </c>
      <c r="L4458" s="444">
        <f t="shared" ca="1" si="187"/>
        <v>-15030275043930.262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-15030275043930.262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-62626146016.376099</v>
      </c>
      <c r="L4459" s="444">
        <f t="shared" ca="1" si="187"/>
        <v>-15092901189946.639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-15092901189946.639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-62887088291.444321</v>
      </c>
      <c r="L4460" s="444">
        <f t="shared" ca="1" si="187"/>
        <v>-15155788278238.082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-15155788278238.082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-63149117825.992004</v>
      </c>
      <c r="L4461" s="444">
        <f t="shared" ca="1" si="187"/>
        <v>-15218937396064.074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-15218937396064.074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-63412239150.266975</v>
      </c>
      <c r="L4462" s="444">
        <f t="shared" ca="1" si="187"/>
        <v>-15282349635214.342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-15282349635214.342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-63676456813.393082</v>
      </c>
      <c r="L4463" s="444">
        <f t="shared" ca="1" si="187"/>
        <v>-15346026092027.734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-15346026092027.734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-63941775383.448891</v>
      </c>
      <c r="L4464" s="444">
        <f t="shared" ca="1" si="187"/>
        <v>-15409967867411.184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-15409967867411.184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-64208199447.546608</v>
      </c>
      <c r="L4465" s="444">
        <f t="shared" ca="1" si="187"/>
        <v>-15474176066858.73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-15474176066858.73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-64475733611.911377</v>
      </c>
      <c r="L4466" s="444">
        <f t="shared" ca="1" si="187"/>
        <v>-15538651800470.643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-15538651800470.643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-64744382501.960999</v>
      </c>
      <c r="L4467" s="444">
        <f t="shared" ca="1" si="187"/>
        <v>-15603396182972.604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-15603396182972.604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-65014150762.385841</v>
      </c>
      <c r="L4468" s="444">
        <f t="shared" ca="1" si="187"/>
        <v>-15668410333734.99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-15668410333734.99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-65285043057.229126</v>
      </c>
      <c r="L4469" s="444">
        <f t="shared" ca="1" si="187"/>
        <v>-15733695376792.219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-15733695376792.219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-65557064069.967583</v>
      </c>
      <c r="L4470" s="444">
        <f t="shared" ca="1" si="187"/>
        <v>-15799252440862.186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-15799252440862.186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-65830218503.592438</v>
      </c>
      <c r="L4471" s="444">
        <f t="shared" ca="1" si="187"/>
        <v>-15865082659365.777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-15865082659365.777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-66104511080.690735</v>
      </c>
      <c r="L4472" s="444">
        <f t="shared" ca="1" si="187"/>
        <v>-15931187170446.469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-15931187170446.469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-66379946543.526955</v>
      </c>
      <c r="L4473" s="444">
        <f t="shared" ca="1" si="187"/>
        <v>-15997567116989.996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-15997567116989.996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-66656529654.124977</v>
      </c>
      <c r="L4474" s="444">
        <f t="shared" ca="1" si="187"/>
        <v>-16064223646644.121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-16064223646644.121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-66934265194.35051</v>
      </c>
      <c r="L4475" s="444">
        <f t="shared" ca="1" si="187"/>
        <v>-16131157911838.471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-16131157911838.471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-67213157965.993622</v>
      </c>
      <c r="L4476" s="444">
        <f t="shared" ca="1" si="187"/>
        <v>-16198371069804.465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-16198371069804.465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-67493212790.851936</v>
      </c>
      <c r="L4477" s="444">
        <f t="shared" ca="1" si="187"/>
        <v>-16265864282595.316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-16265864282595.316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-67774434510.81382</v>
      </c>
      <c r="L4478" s="444">
        <f t="shared" ca="1" si="187"/>
        <v>-16333638717106.131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-16333638717106.131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-68056827987.9422</v>
      </c>
      <c r="L4479" s="444">
        <f t="shared" ca="1" si="187"/>
        <v>-16401695545094.072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-16401695545094.072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-68340398104.558632</v>
      </c>
      <c r="L4480" s="444">
        <f t="shared" ca="1" si="187"/>
        <v>-16470035943198.631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-16470035943198.631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-68625149763.327629</v>
      </c>
      <c r="L4481" s="444">
        <f t="shared" ca="1" si="187"/>
        <v>-16538661092961.959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-16538661092961.959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-68911087887.341492</v>
      </c>
      <c r="L4482" s="444">
        <f t="shared" ca="1" si="187"/>
        <v>-16607572180849.301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-16607572180849.301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-69198217420.205414</v>
      </c>
      <c r="L4483" s="444">
        <f t="shared" ca="1" si="187"/>
        <v>-16676770398269.506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-16676770398269.506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-69486543326.12294</v>
      </c>
      <c r="L4484" s="444">
        <f t="shared" ca="1" si="187"/>
        <v>-16746256941595.629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-16746256941595.629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-69776070589.981781</v>
      </c>
      <c r="L4485" s="444">
        <f t="shared" ca="1" si="187"/>
        <v>-16816033012185.611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-16816033012185.611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-70066804217.440033</v>
      </c>
      <c r="L4486" s="444">
        <f t="shared" ca="1" si="187"/>
        <v>-16886099816403.051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-16886099816403.051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-70358749235.012711</v>
      </c>
      <c r="L4487" s="444">
        <f t="shared" ca="1" si="187"/>
        <v>-16956458565638.064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-16956458565638.064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-70651910690.1586</v>
      </c>
      <c r="L4488" s="444">
        <f t="shared" ca="1" si="187"/>
        <v>-17027110476328.223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-17027110476328.223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-70946293651.367599</v>
      </c>
      <c r="L4489" s="444">
        <f t="shared" ca="1" si="187"/>
        <v>-17098056769979.59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-17098056769979.59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-71241903208.248291</v>
      </c>
      <c r="L4490" s="444">
        <f t="shared" ca="1" si="187"/>
        <v>-17169298673187.838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-17169298673187.838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-71538744471.615997</v>
      </c>
      <c r="L4491" s="444">
        <f t="shared" ca="1" si="187"/>
        <v>-17240837417659.453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-17240837417659.453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-71836822573.581039</v>
      </c>
      <c r="L4492" s="444">
        <f t="shared" ca="1" si="187"/>
        <v>-17312674240233.033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-17312674240233.033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-72136142667.637634</v>
      </c>
      <c r="L4493" s="444">
        <f t="shared" ca="1" si="187"/>
        <v>-17384810382900.67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-17384810382900.67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-72436709928.752792</v>
      </c>
      <c r="L4494" s="444">
        <f t="shared" ca="1" si="187"/>
        <v>-17457247092829.422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-17457247092829.422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-72738529553.455917</v>
      </c>
      <c r="L4495" s="444">
        <f t="shared" ca="1" si="187"/>
        <v>-17529985622382.877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-17529985622382.877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-73041606759.92865</v>
      </c>
      <c r="L4496" s="444">
        <f t="shared" ca="1" si="187"/>
        <v>-17603027229142.805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-17603027229142.805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-73345946788.095016</v>
      </c>
      <c r="L4497" s="444">
        <f t="shared" ca="1" si="187"/>
        <v>-17676373175930.898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-17676373175930.898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-73651554899.712082</v>
      </c>
      <c r="L4498" s="444">
        <f t="shared" ca="1" si="187"/>
        <v>-17750024730830.609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-17750024730830.609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-73958436378.460876</v>
      </c>
      <c r="L4499" s="444">
        <f t="shared" ca="1" si="187"/>
        <v>-17823983167209.07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-17823983167209.07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-74266596530.037796</v>
      </c>
      <c r="L4500" s="444">
        <f t="shared" ca="1" si="187"/>
        <v>-17898249763739.109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-17898249763739.109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-74576040682.246292</v>
      </c>
      <c r="L4501" s="444">
        <f t="shared" ca="1" si="187"/>
        <v>-17972825804421.355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-17972825804421.355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-74886774185.088974</v>
      </c>
      <c r="L4502" s="444">
        <f t="shared" ca="1" si="187"/>
        <v>-18047712578606.445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-18047712578606.445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-75198802410.860184</v>
      </c>
      <c r="L4503" s="444">
        <f t="shared" ca="1" si="187"/>
        <v>-18122911381017.305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-18122911381017.305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-75512130754.23877</v>
      </c>
      <c r="L4504" s="444">
        <f t="shared" ca="1" si="187"/>
        <v>-18198423511771.543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-18198423511771.543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-75826764632.381424</v>
      </c>
      <c r="L4505" s="444">
        <f t="shared" ca="1" si="187"/>
        <v>-18274250276403.926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-18274250276403.926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-76142709485.016357</v>
      </c>
      <c r="L4506" s="444">
        <f t="shared" ca="1" si="187"/>
        <v>-18350392985888.941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-18350392985888.941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-76459970774.537262</v>
      </c>
      <c r="L4507" s="444">
        <f t="shared" ca="1" si="187"/>
        <v>-18426852956663.48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-18426852956663.48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-76778553986.097839</v>
      </c>
      <c r="L4508" s="444">
        <f t="shared" ca="1" si="187"/>
        <v>-18503631510649.578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-18503631510649.578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-77098464627.706573</v>
      </c>
      <c r="L4509" s="444">
        <f t="shared" ca="1" si="187"/>
        <v>-18580729975277.285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-18580729975277.285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-77419708230.322021</v>
      </c>
      <c r="L4510" s="444">
        <f t="shared" ca="1" si="187"/>
        <v>-18658149683507.605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-18658149683507.605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-77742290347.948349</v>
      </c>
      <c r="L4511" s="444">
        <f t="shared" ca="1" si="187"/>
        <v>-18735891973855.555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-18735891973855.555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-78066216557.731476</v>
      </c>
      <c r="L4512" s="444">
        <f t="shared" ca="1" si="187"/>
        <v>-18813958190413.285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-18813958190413.285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-78391492460.055359</v>
      </c>
      <c r="L4513" s="444">
        <f t="shared" ca="1" si="187"/>
        <v>-18892349682873.34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-18892349682873.34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-78718123678.638916</v>
      </c>
      <c r="L4514" s="444">
        <f t="shared" ca="1" si="187"/>
        <v>-18971067806551.98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-18971067806551.98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-79046115860.633255</v>
      </c>
      <c r="L4515" s="444">
        <f t="shared" ca="1" si="187"/>
        <v>-19050113922412.613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-19050113922412.613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-79375474676.719223</v>
      </c>
      <c r="L4516" s="444">
        <f t="shared" ca="1" si="187"/>
        <v>-19129489397089.332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-19129489397089.332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-79706205821.205551</v>
      </c>
      <c r="L4517" s="444">
        <f t="shared" ca="1" si="187"/>
        <v>-19209195602910.539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-19209195602910.539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-80038315012.127243</v>
      </c>
      <c r="L4518" s="444">
        <f t="shared" ca="1" si="187"/>
        <v>-19289233917922.668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-19289233917922.668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-80371807991.344452</v>
      </c>
      <c r="L4519" s="444">
        <f t="shared" ca="1" si="187"/>
        <v>-19369605725914.012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-19369605725914.012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-80706690524.641708</v>
      </c>
      <c r="L4520" s="444">
        <f t="shared" ca="1" si="187"/>
        <v>-19450312416438.652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-19450312416438.652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-81042968401.827713</v>
      </c>
      <c r="L4521" s="444">
        <f t="shared" ca="1" si="187"/>
        <v>-19531355384840.48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-19531355384840.48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-81380647436.835327</v>
      </c>
      <c r="L4522" s="444">
        <f t="shared" ca="1" si="187"/>
        <v>-19612736032277.316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-19612736032277.316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-81719733467.822144</v>
      </c>
      <c r="L4523" s="444">
        <f t="shared" ca="1" si="187"/>
        <v>-19694455765745.137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-19694455765745.137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-82060232357.271408</v>
      </c>
      <c r="L4524" s="444">
        <f t="shared" ca="1" si="187"/>
        <v>-19776515998102.406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-19776515998102.406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-82402149992.093353</v>
      </c>
      <c r="L4525" s="444">
        <f t="shared" ca="1" si="187"/>
        <v>-19858918148094.5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-19858918148094.5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-82745492283.727081</v>
      </c>
      <c r="L4526" s="444">
        <f t="shared" ca="1" si="187"/>
        <v>-19941663640378.227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-19941663640378.227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-83090265168.242615</v>
      </c>
      <c r="L4527" s="444">
        <f t="shared" ca="1" si="187"/>
        <v>-20024753905546.469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-20024753905546.469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-83436474606.443619</v>
      </c>
      <c r="L4528" s="444">
        <f t="shared" ca="1" si="187"/>
        <v>-20108190380152.914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-20108190380152.914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-83784126583.970474</v>
      </c>
      <c r="L4529" s="444">
        <f t="shared" ca="1" si="187"/>
        <v>-20191974506736.883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-20191974506736.883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-84133227111.403671</v>
      </c>
      <c r="L4530" s="444">
        <f t="shared" ca="1" si="187"/>
        <v>-20276107733848.285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-20276107733848.285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-84483782224.367859</v>
      </c>
      <c r="L4531" s="444">
        <f t="shared" ca="1" si="187"/>
        <v>-20360591516072.652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-20360591516072.652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-84835797983.636047</v>
      </c>
      <c r="L4532" s="444">
        <f t="shared" ca="1" si="187"/>
        <v>-20445427314056.289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-20445427314056.289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-85189280475.234543</v>
      </c>
      <c r="L4533" s="444">
        <f t="shared" ca="1" si="187"/>
        <v>-20530616594531.523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-20530616594531.523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-85544235810.548019</v>
      </c>
      <c r="L4534" s="444">
        <f t="shared" ca="1" si="187"/>
        <v>-20616160830342.07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-20616160830342.07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-85900670126.425293</v>
      </c>
      <c r="L4535" s="444">
        <f t="shared" ca="1" si="187"/>
        <v>-20702061500468.496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-20702061500468.496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-86258589585.2854</v>
      </c>
      <c r="L4536" s="444">
        <f t="shared" ca="1" si="187"/>
        <v>-20788320090053.781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-20788320090053.781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-86618000375.224091</v>
      </c>
      <c r="L4537" s="444">
        <f t="shared" ca="1" si="187"/>
        <v>-20874938090429.004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-20874938090429.004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-86978908710.12085</v>
      </c>
      <c r="L4538" s="444">
        <f t="shared" ca="1" si="187"/>
        <v>-20961916999139.125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-20961916999139.125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-87341320829.746353</v>
      </c>
      <c r="L4539" s="444">
        <f t="shared" ca="1" si="187"/>
        <v>-21049258319968.871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-21049258319968.871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-87705242999.8703</v>
      </c>
      <c r="L4540" s="444">
        <f t="shared" ca="1" si="187"/>
        <v>-21136963562968.742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-21136963562968.742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-88070681512.369751</v>
      </c>
      <c r="L4541" s="444">
        <f t="shared" ca="1" si="187"/>
        <v>-21225034244481.113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-21225034244481.113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-88437642685.337967</v>
      </c>
      <c r="L4542" s="444">
        <f t="shared" ca="1" si="187"/>
        <v>-21313471887166.453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-21313471887166.453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-88806132863.193558</v>
      </c>
      <c r="L4543" s="444">
        <f t="shared" ca="1" si="187"/>
        <v>-21402278020029.648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-21402278020029.648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-89176158416.790207</v>
      </c>
      <c r="L4544" s="444">
        <f t="shared" ca="1" si="187"/>
        <v>-21491454178446.438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-21491454178446.438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-89547725743.526825</v>
      </c>
      <c r="L4545" s="444">
        <f t="shared" ca="1" si="187"/>
        <v>-21581001904189.965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-21581001904189.965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-89920841267.458191</v>
      </c>
      <c r="L4546" s="444">
        <f t="shared" ca="1" si="187"/>
        <v>-21670922745457.422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-21670922745457.422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-90295511439.40593</v>
      </c>
      <c r="L4547" s="444">
        <f t="shared" ca="1" si="187"/>
        <v>-21761218256896.828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-21761218256896.828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-90671742737.070114</v>
      </c>
      <c r="L4548" s="444">
        <f t="shared" ca="1" si="187"/>
        <v>-21851889999633.898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-21851889999633.898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-91049541665.141235</v>
      </c>
      <c r="L4549" s="444">
        <f t="shared" ca="1" si="187"/>
        <v>-21942939541299.039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-21942939541299.039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-91428914755.412659</v>
      </c>
      <c r="L4550" s="444">
        <f t="shared" ca="1" si="187"/>
        <v>-22034368456054.453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-22034368456054.453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-91809868566.893555</v>
      </c>
      <c r="L4551" s="444">
        <f t="shared" ca="1" si="187"/>
        <v>-22126178324621.348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-22126178324621.348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-92192409685.922287</v>
      </c>
      <c r="L4552" s="444">
        <f t="shared" ca="1" si="187"/>
        <v>-22218370734307.27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-22218370734307.27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-92576544726.280289</v>
      </c>
      <c r="L4553" s="444">
        <f t="shared" ca="1" si="187"/>
        <v>-22310947279033.551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-22310947279033.551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-92962280329.306458</v>
      </c>
      <c r="L4554" s="444">
        <f t="shared" ca="1" si="187"/>
        <v>-22403909559362.855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-22403909559362.855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-93349623164.011902</v>
      </c>
      <c r="L4555" s="444">
        <f t="shared" ca="1" si="187"/>
        <v>-22497259182526.867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-22497259182526.867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-93738579927.195282</v>
      </c>
      <c r="L4556" s="444">
        <f t="shared" ca="1" si="187"/>
        <v>-22590997762454.063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-22590997762454.063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-94129157343.558594</v>
      </c>
      <c r="L4557" s="444">
        <f t="shared" ca="1" si="187"/>
        <v>-22685126919797.621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-22685126919797.621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-94521362165.823425</v>
      </c>
      <c r="L4558" s="444">
        <f t="shared" ca="1" si="187"/>
        <v>-22779648281963.445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-22779648281963.445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-94915201174.847687</v>
      </c>
      <c r="L4559" s="444">
        <f t="shared" ca="1" si="187"/>
        <v>-22874563483138.293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-22874563483138.293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-95310681179.742889</v>
      </c>
      <c r="L4560" s="444">
        <f t="shared" ca="1" si="187"/>
        <v>-22969874164318.035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-22969874164318.035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-95707809017.991806</v>
      </c>
      <c r="L4561" s="444">
        <f t="shared" ca="1" si="187"/>
        <v>-23065581973336.027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-23065581973336.027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-96106591555.566772</v>
      </c>
      <c r="L4562" s="444">
        <f t="shared" ca="1" si="187"/>
        <v>-23161688564891.594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-23161688564891.594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-96507035687.048309</v>
      </c>
      <c r="L4563" s="444">
        <f t="shared" ca="1" si="187"/>
        <v>-23258195600578.641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-23258195600578.641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-96909148335.744339</v>
      </c>
      <c r="L4564" s="444">
        <f t="shared" ca="1" si="187"/>
        <v>-23355104748914.387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-23355104748914.387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-97312936453.809937</v>
      </c>
      <c r="L4565" s="444">
        <f t="shared" ca="1" si="187"/>
        <v>-23452417685368.195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-23452417685368.195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-97718407022.367477</v>
      </c>
      <c r="L4566" s="444">
        <f t="shared" ca="1" si="187"/>
        <v>-23550136092390.563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-23550136092390.563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-98125567051.62735</v>
      </c>
      <c r="L4567" s="444">
        <f t="shared" ca="1" si="187"/>
        <v>-23648261659442.191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-23648261659442.191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-98534423581.009125</v>
      </c>
      <c r="L4568" s="444">
        <f t="shared" ca="1" si="187"/>
        <v>-23746796083023.199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-23746796083023.199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-98944983679.263336</v>
      </c>
      <c r="L4569" s="444">
        <f t="shared" ca="1" si="187"/>
        <v>-23845741066702.461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-23845741066702.461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-99357254444.593582</v>
      </c>
      <c r="L4570" s="444">
        <f t="shared" ca="1" si="187"/>
        <v>-23945098321147.055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-23945098321147.055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-99771243004.779388</v>
      </c>
      <c r="L4571" s="444">
        <f t="shared" ca="1" si="187"/>
        <v>-24044869564151.836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-24044869564151.836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-100186956517.29932</v>
      </c>
      <c r="L4572" s="444">
        <f t="shared" ca="1" si="187"/>
        <v>-24145056520669.137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-24145056520669.137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-100604402169.45474</v>
      </c>
      <c r="L4573" s="444">
        <f t="shared" ca="1" si="187"/>
        <v>-24245660922838.59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-24245660922838.59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-101023587178.49413</v>
      </c>
      <c r="L4574" s="444">
        <f t="shared" ca="1" si="187"/>
        <v>-24346684510017.082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-24346684510017.082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-101444518791.73784</v>
      </c>
      <c r="L4575" s="444">
        <f t="shared" ca="1" si="187"/>
        <v>-24448129028808.82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-24448129028808.82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-101867204286.70341</v>
      </c>
      <c r="L4576" s="444">
        <f t="shared" ca="1" si="187"/>
        <v>-24549996233095.523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-24549996233095.523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-102291650971.23135</v>
      </c>
      <c r="L4577" s="444">
        <f t="shared" ca="1" si="187"/>
        <v>-24652287884066.754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-24652287884066.754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-102717866183.61148</v>
      </c>
      <c r="L4578" s="444">
        <f t="shared" ca="1" si="187"/>
        <v>-24755005750250.367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-24755005750250.367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-103145857292.70987</v>
      </c>
      <c r="L4579" s="444">
        <f t="shared" ca="1" si="187"/>
        <v>-24858151607543.078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-24858151607543.078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-103575631698.09616</v>
      </c>
      <c r="L4580" s="444">
        <f t="shared" ca="1" si="187"/>
        <v>-24961727239241.176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-24961727239241.176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-104007196830.17157</v>
      </c>
      <c r="L4581" s="444">
        <f t="shared" ca="1" si="187"/>
        <v>-25065734436071.348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-25065734436071.348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-104440560150.29729</v>
      </c>
      <c r="L4582" s="444">
        <f t="shared" ca="1" si="187"/>
        <v>-25170174996221.645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-25170174996221.645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-104875729150.92352</v>
      </c>
      <c r="L4583" s="444">
        <f t="shared" ca="1" si="187"/>
        <v>-25275050725372.566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-25275050725372.566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-105312711355.71902</v>
      </c>
      <c r="L4584" s="444">
        <f t="shared" ca="1" si="187"/>
        <v>-25380363436728.285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-25380363436728.285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-105751514319.70119</v>
      </c>
      <c r="L4585" s="444">
        <f t="shared" ca="1" si="187"/>
        <v>-25486114951047.988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-25486114951047.988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-106192145629.36662</v>
      </c>
      <c r="L4586" s="444">
        <f t="shared" ca="1" si="187"/>
        <v>-25592307096677.355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-25592307096677.355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-106634612902.82231</v>
      </c>
      <c r="L4587" s="444">
        <f t="shared" ca="1" si="187"/>
        <v>-25698941709580.18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-25698941709580.18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-107078923789.91742</v>
      </c>
      <c r="L4588" s="444">
        <f t="shared" ca="1" si="187"/>
        <v>-25806020633370.098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-25806020633370.098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-107525085972.37541</v>
      </c>
      <c r="L4589" s="444">
        <f t="shared" ca="1" si="187"/>
        <v>-25913545719342.473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-25913545719342.473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-107973107163.92697</v>
      </c>
      <c r="L4590" s="444">
        <f t="shared" ca="1" si="187"/>
        <v>-26021518826506.398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-26021518826506.398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-108422995110.44333</v>
      </c>
      <c r="L4591" s="444">
        <f t="shared" ca="1" si="187"/>
        <v>-26129941821616.84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-26129941821616.84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-108874757590.07016</v>
      </c>
      <c r="L4592" s="444">
        <f t="shared" ca="1" si="187"/>
        <v>-26238816579206.91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-26238816579206.91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-109328402413.36212</v>
      </c>
      <c r="L4593" s="444">
        <f t="shared" ca="1" si="187"/>
        <v>-26348144981620.273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-26348144981620.273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-109783937423.4178</v>
      </c>
      <c r="L4594" s="444">
        <f t="shared" ca="1" si="187"/>
        <v>-26457928919043.691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-26457928919043.691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-110241370496.01538</v>
      </c>
      <c r="L4595" s="444">
        <f t="shared" ca="1" si="187"/>
        <v>-26568170289539.707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-26568170289539.707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-110700709539.74878</v>
      </c>
      <c r="L4596" s="444">
        <f t="shared" ca="1" si="187"/>
        <v>-26678870999079.457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-26678870999079.457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-111161962496.1644</v>
      </c>
      <c r="L4597" s="444">
        <f t="shared" ca="1" si="187"/>
        <v>-26790032961575.621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-26790032961575.621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-111625137339.89842</v>
      </c>
      <c r="L4598" s="444">
        <f t="shared" ref="L4598:L4852" ca="1" si="192">I4598-J4598+K4598</f>
        <v>-26901658098915.52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-26901658098915.52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-112090242078.81467</v>
      </c>
      <c r="L4599" s="444">
        <f t="shared" ca="1" si="192"/>
        <v>-27013748340994.336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-27013748340994.336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-112557284754.14307</v>
      </c>
      <c r="L4600" s="444">
        <f t="shared" ca="1" si="192"/>
        <v>-27126305625748.48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-27126305625748.48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-113026273440.61867</v>
      </c>
      <c r="L4601" s="444">
        <f t="shared" ca="1" si="192"/>
        <v>-27239331899189.098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-27239331899189.098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-113497216246.62123</v>
      </c>
      <c r="L4602" s="444">
        <f t="shared" ca="1" si="192"/>
        <v>-27352829115435.719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-27352829115435.719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-113970121314.31549</v>
      </c>
      <c r="L4603" s="444">
        <f t="shared" ca="1" si="192"/>
        <v>-27466799236750.035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-27466799236750.035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-114444996819.79181</v>
      </c>
      <c r="L4604" s="444">
        <f t="shared" ca="1" si="192"/>
        <v>-27581244233569.828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-27581244233569.828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-114921850973.20761</v>
      </c>
      <c r="L4605" s="444">
        <f t="shared" ca="1" si="192"/>
        <v>-27696166084543.035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-27696166084543.035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-115400692018.92929</v>
      </c>
      <c r="L4606" s="444">
        <f t="shared" ca="1" si="192"/>
        <v>-27811566776561.965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-27811566776561.965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-115881528235.67484</v>
      </c>
      <c r="L4607" s="444">
        <f t="shared" ca="1" si="192"/>
        <v>-27927448304797.641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-27927448304797.641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-116364367936.65683</v>
      </c>
      <c r="L4608" s="444">
        <f t="shared" ca="1" si="192"/>
        <v>-28043812672734.297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-28043812672734.297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-116849219469.72624</v>
      </c>
      <c r="L4609" s="444">
        <f t="shared" ca="1" si="192"/>
        <v>-28160661892204.023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-28160661892204.023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-117336091217.51678</v>
      </c>
      <c r="L4610" s="444">
        <f t="shared" ca="1" si="192"/>
        <v>-28277997983421.539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-28277997983421.539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-117824991597.58977</v>
      </c>
      <c r="L4611" s="444">
        <f t="shared" ca="1" si="192"/>
        <v>-28395822975019.129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-28395822975019.129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-118315929062.5797</v>
      </c>
      <c r="L4612" s="444">
        <f t="shared" ca="1" si="192"/>
        <v>-28514138904081.707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-28514138904081.707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-118808912100.34044</v>
      </c>
      <c r="L4613" s="444">
        <f t="shared" ca="1" si="192"/>
        <v>-28632947816182.047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-28632947816182.047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-119303949234.09186</v>
      </c>
      <c r="L4614" s="444">
        <f t="shared" ca="1" si="192"/>
        <v>-28752251765416.141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-28752251765416.141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-119801049022.56726</v>
      </c>
      <c r="L4615" s="444">
        <f t="shared" ca="1" si="192"/>
        <v>-28872052814438.707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-28872052814438.707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-120300220060.1613</v>
      </c>
      <c r="L4616" s="444">
        <f t="shared" ca="1" si="192"/>
        <v>-28992353034498.867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-28992353034498.867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-120801470977.07861</v>
      </c>
      <c r="L4617" s="444">
        <f t="shared" ca="1" si="192"/>
        <v>-29113154505475.945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-29113154505475.945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-121304810439.48312</v>
      </c>
      <c r="L4618" s="444">
        <f t="shared" ca="1" si="192"/>
        <v>-29234459315915.43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-29234459315915.43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-121810247149.64764</v>
      </c>
      <c r="L4619" s="444">
        <f t="shared" ca="1" si="192"/>
        <v>-29356269563065.078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-29356269563065.078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-122317789846.10449</v>
      </c>
      <c r="L4620" s="444">
        <f t="shared" ca="1" si="192"/>
        <v>-29478587352911.184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-29478587352911.184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-122827447303.79662</v>
      </c>
      <c r="L4621" s="444">
        <f t="shared" ca="1" si="192"/>
        <v>-29601414800214.98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-29601414800214.98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-123339228334.22906</v>
      </c>
      <c r="L4622" s="444">
        <f t="shared" ca="1" si="192"/>
        <v>-29724754028549.211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-29724754028549.211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-123853141785.6217</v>
      </c>
      <c r="L4623" s="444">
        <f t="shared" ca="1" si="192"/>
        <v>-29848607170334.832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-29848607170334.832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-124369196543.0618</v>
      </c>
      <c r="L4624" s="444">
        <f t="shared" ca="1" si="192"/>
        <v>-29972976366877.895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-29972976366877.895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-124887401528.65791</v>
      </c>
      <c r="L4625" s="444">
        <f t="shared" ca="1" si="192"/>
        <v>-30097863768406.551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-30097863768406.551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-125407765701.69397</v>
      </c>
      <c r="L4626" s="444">
        <f t="shared" ca="1" si="192"/>
        <v>-30223271534108.246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-30223271534108.246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-125930298058.78436</v>
      </c>
      <c r="L4627" s="444">
        <f t="shared" ca="1" si="192"/>
        <v>-30349201832167.031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-30349201832167.031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-126455007634.02931</v>
      </c>
      <c r="L4628" s="444">
        <f t="shared" ca="1" si="192"/>
        <v>-30475656839801.063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-30475656839801.063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-126981903499.1711</v>
      </c>
      <c r="L4629" s="444">
        <f t="shared" ca="1" si="192"/>
        <v>-30602638743300.234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-30602638743300.234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-127510994763.75098</v>
      </c>
      <c r="L4630" s="444">
        <f t="shared" ca="1" si="192"/>
        <v>-30730149738063.984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-30730149738063.984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-128042290575.26662</v>
      </c>
      <c r="L4631" s="444">
        <f t="shared" ca="1" si="192"/>
        <v>-30858192028639.25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-30858192028639.25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-128575800119.3302</v>
      </c>
      <c r="L4632" s="444">
        <f t="shared" ca="1" si="192"/>
        <v>-30986767828758.582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-30986767828758.582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-129111532619.82742</v>
      </c>
      <c r="L4633" s="444">
        <f t="shared" ca="1" si="192"/>
        <v>-31115879361378.41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-31115879361378.41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-129649497339.07672</v>
      </c>
      <c r="L4634" s="444">
        <f t="shared" ca="1" si="192"/>
        <v>-31245528858717.488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-31245528858717.488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-130189703577.98952</v>
      </c>
      <c r="L4635" s="444">
        <f t="shared" ca="1" si="192"/>
        <v>-31375718562295.477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-31375718562295.477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-130732160676.23116</v>
      </c>
      <c r="L4636" s="444">
        <f t="shared" ca="1" si="192"/>
        <v>-31506450722971.707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-31506450722971.707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-131276878012.38211</v>
      </c>
      <c r="L4637" s="444">
        <f t="shared" ca="1" si="192"/>
        <v>-31637727600984.09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-31637727600984.09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-131823865004.10037</v>
      </c>
      <c r="L4638" s="444">
        <f t="shared" ca="1" si="192"/>
        <v>-31769551465988.191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-31769551465988.191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-132373131108.28413</v>
      </c>
      <c r="L4639" s="444">
        <f t="shared" ca="1" si="192"/>
        <v>-31901924597096.477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-31901924597096.477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-132924685821.23532</v>
      </c>
      <c r="L4640" s="444">
        <f t="shared" ca="1" si="192"/>
        <v>-32034849282917.711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-32034849282917.711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-133478538678.82379</v>
      </c>
      <c r="L4641" s="444">
        <f t="shared" ca="1" si="192"/>
        <v>-32168327821596.535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-32168327821596.535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-134034699256.65221</v>
      </c>
      <c r="L4642" s="444">
        <f t="shared" ca="1" si="192"/>
        <v>-32302362520853.188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-32302362520853.188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-134593177170.22163</v>
      </c>
      <c r="L4643" s="444">
        <f t="shared" ca="1" si="192"/>
        <v>-32436955698023.41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-32436955698023.41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-135153982075.09753</v>
      </c>
      <c r="L4644" s="444">
        <f t="shared" ca="1" si="192"/>
        <v>-32572109680098.508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-32572109680098.508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-135717123667.07712</v>
      </c>
      <c r="L4645" s="444">
        <f t="shared" ca="1" si="192"/>
        <v>-32707826803765.586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-32707826803765.586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-136282611682.35661</v>
      </c>
      <c r="L4646" s="444">
        <f t="shared" ca="1" si="192"/>
        <v>-32844109415447.941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-32844109415447.941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-136850455897.69974</v>
      </c>
      <c r="L4647" s="444">
        <f t="shared" ca="1" si="192"/>
        <v>-32980959871345.641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-32980959871345.641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-137420666130.60683</v>
      </c>
      <c r="L4648" s="444">
        <f t="shared" ca="1" si="192"/>
        <v>-33118380537476.246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-33118380537476.246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-137993252239.48434</v>
      </c>
      <c r="L4649" s="444">
        <f t="shared" ca="1" si="192"/>
        <v>-33256373789715.73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-33256373789715.73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-138568224123.81552</v>
      </c>
      <c r="L4650" s="444">
        <f t="shared" ca="1" si="192"/>
        <v>-33394942013839.547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-33394942013839.547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-139145591724.33145</v>
      </c>
      <c r="L4651" s="444">
        <f t="shared" ca="1" si="192"/>
        <v>-33534087605563.879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-33534087605563.879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-139725365023.1828</v>
      </c>
      <c r="L4652" s="444">
        <f t="shared" ca="1" si="192"/>
        <v>-33673812970587.063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-33673812970587.063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-140307554044.11276</v>
      </c>
      <c r="L4653" s="444">
        <f t="shared" ca="1" si="192"/>
        <v>-33814120524631.176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-33814120524631.176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-140892168852.62988</v>
      </c>
      <c r="L4654" s="444">
        <f t="shared" ca="1" si="192"/>
        <v>-33955012693483.805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-33955012693483.805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-141479219556.18253</v>
      </c>
      <c r="L4655" s="444">
        <f t="shared" ca="1" si="192"/>
        <v>-34096491913039.988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-34096491913039.988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-142068716304.33328</v>
      </c>
      <c r="L4656" s="444">
        <f t="shared" ca="1" si="192"/>
        <v>-34238560629344.32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-34238560629344.32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-142660669288.93466</v>
      </c>
      <c r="L4657" s="444">
        <f t="shared" ca="1" si="192"/>
        <v>-34381221298633.254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-34381221298633.254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-143255088744.30524</v>
      </c>
      <c r="L4658" s="444">
        <f t="shared" ca="1" si="192"/>
        <v>-34524476387377.559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-34524476387377.559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-143851984947.40649</v>
      </c>
      <c r="L4659" s="444">
        <f t="shared" ca="1" si="192"/>
        <v>-34668328372324.965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-34668328372324.965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-144451368218.02069</v>
      </c>
      <c r="L4660" s="444">
        <f t="shared" ca="1" si="192"/>
        <v>-34812779740542.984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-34812779740542.984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-145053248918.92911</v>
      </c>
      <c r="L4661" s="444">
        <f t="shared" ca="1" si="192"/>
        <v>-34957832989461.914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-34957832989461.914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-145657637456.09131</v>
      </c>
      <c r="L4662" s="444">
        <f t="shared" ca="1" si="192"/>
        <v>-35103490626918.004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-35103490626918.004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-146264544278.82501</v>
      </c>
      <c r="L4663" s="444">
        <f t="shared" ca="1" si="192"/>
        <v>-35249755171196.828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-35249755171196.828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-146873979879.98679</v>
      </c>
      <c r="L4664" s="444">
        <f t="shared" ca="1" si="192"/>
        <v>-35396629151076.813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-35396629151076.813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-147485954796.15338</v>
      </c>
      <c r="L4665" s="444">
        <f t="shared" ca="1" si="192"/>
        <v>-35544115105872.969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-35544115105872.969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-148100479607.80405</v>
      </c>
      <c r="L4666" s="444">
        <f t="shared" ca="1" si="192"/>
        <v>-35692215585480.773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-35692215585480.773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-148717564939.50323</v>
      </c>
      <c r="L4667" s="444">
        <f t="shared" ca="1" si="192"/>
        <v>-35840933150420.273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-35840933150420.273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-149337221460.08447</v>
      </c>
      <c r="L4668" s="444">
        <f t="shared" ca="1" si="192"/>
        <v>-35990270371880.359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-35990270371880.359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-149959459882.83484</v>
      </c>
      <c r="L4669" s="444">
        <f t="shared" ca="1" si="192"/>
        <v>-36140229831763.195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-36140229831763.195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-150584290965.67999</v>
      </c>
      <c r="L4670" s="444">
        <f t="shared" ca="1" si="192"/>
        <v>-36290814122728.875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-36290814122728.875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-151211725511.3703</v>
      </c>
      <c r="L4671" s="444">
        <f t="shared" ca="1" si="192"/>
        <v>-36442025848240.242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-36442025848240.242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-151841774367.66766</v>
      </c>
      <c r="L4672" s="444">
        <f t="shared" ca="1" si="192"/>
        <v>-36593867622607.906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-36593867622607.906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-152474448427.53293</v>
      </c>
      <c r="L4673" s="444">
        <f t="shared" ca="1" si="192"/>
        <v>-36746342071035.438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-36746342071035.438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-153109758629.31433</v>
      </c>
      <c r="L4674" s="444">
        <f t="shared" ca="1" si="192"/>
        <v>-36899451829664.75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-36899451829664.75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-153747715956.93646</v>
      </c>
      <c r="L4675" s="444">
        <f t="shared" ca="1" si="192"/>
        <v>-37053199545621.688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-37053199545621.688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-154388331440.09036</v>
      </c>
      <c r="L4676" s="444">
        <f t="shared" ca="1" si="192"/>
        <v>-37207587877061.781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-37207587877061.781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-155031616154.42407</v>
      </c>
      <c r="L4677" s="444">
        <f t="shared" ca="1" si="192"/>
        <v>-37362619493216.203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-37362619493216.203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-155677581221.73419</v>
      </c>
      <c r="L4678" s="444">
        <f t="shared" ca="1" si="192"/>
        <v>-37518297074437.938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-37518297074437.938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-156326237810.15808</v>
      </c>
      <c r="L4679" s="444">
        <f t="shared" ca="1" si="192"/>
        <v>-37674623312248.094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-37674623312248.094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-156977597134.36707</v>
      </c>
      <c r="L4680" s="444">
        <f t="shared" ca="1" si="192"/>
        <v>-37831600909382.461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-37831600909382.461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-157631670455.76025</v>
      </c>
      <c r="L4681" s="444">
        <f t="shared" ca="1" si="192"/>
        <v>-37989232579838.219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-37989232579838.219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-158288469082.65924</v>
      </c>
      <c r="L4682" s="444">
        <f t="shared" ca="1" si="192"/>
        <v>-38147521048920.875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-38147521048920.875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-158948004370.50363</v>
      </c>
      <c r="L4683" s="444">
        <f t="shared" ca="1" si="192"/>
        <v>-38306469053291.375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-38306469053291.375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-159610287722.04739</v>
      </c>
      <c r="L4684" s="444">
        <f t="shared" ca="1" si="192"/>
        <v>-38466079341013.422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-38466079341013.422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-160275330587.55591</v>
      </c>
      <c r="L4685" s="444">
        <f t="shared" ca="1" si="192"/>
        <v>-38626354671600.977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-38626354671600.977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-160943144465.00406</v>
      </c>
      <c r="L4686" s="444">
        <f t="shared" ca="1" si="192"/>
        <v>-38787297816065.984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-38787297816065.984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-161613740900.27493</v>
      </c>
      <c r="L4687" s="444">
        <f t="shared" ca="1" si="192"/>
        <v>-38948911556966.258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-38948911556966.258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-162287131487.35941</v>
      </c>
      <c r="L4688" s="444">
        <f t="shared" ca="1" si="192"/>
        <v>-39111198688453.617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-39111198688453.617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-162963327868.55673</v>
      </c>
      <c r="L4689" s="444">
        <f t="shared" ca="1" si="192"/>
        <v>-39274162016322.172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-39274162016322.172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-163642341734.67572</v>
      </c>
      <c r="L4690" s="444">
        <f t="shared" ca="1" si="192"/>
        <v>-39437804358056.844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-39437804358056.844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-164324184825.23685</v>
      </c>
      <c r="L4691" s="444">
        <f t="shared" ca="1" si="192"/>
        <v>-39602128542882.078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-39602128542882.078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-165008868928.67532</v>
      </c>
      <c r="L4692" s="444">
        <f t="shared" ca="1" si="192"/>
        <v>-39767137411810.75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-39767137411810.75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-165696405882.5448</v>
      </c>
      <c r="L4693" s="444">
        <f t="shared" ca="1" si="192"/>
        <v>-39932833817693.297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-39932833817693.297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-166386807573.72208</v>
      </c>
      <c r="L4694" s="444">
        <f t="shared" ca="1" si="192"/>
        <v>-40099220625267.016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-40099220625267.016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-167080085938.61255</v>
      </c>
      <c r="L4695" s="444">
        <f t="shared" ca="1" si="192"/>
        <v>-40266300711205.625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-40266300711205.625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-167776252963.35678</v>
      </c>
      <c r="L4696" s="444">
        <f t="shared" ca="1" si="192"/>
        <v>-40434076964168.984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-40434076964168.984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-168475320684.03745</v>
      </c>
      <c r="L4697" s="444">
        <f t="shared" ca="1" si="192"/>
        <v>-40602552284853.023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-40602552284853.023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-169177301186.8876</v>
      </c>
      <c r="L4698" s="444">
        <f t="shared" ca="1" si="192"/>
        <v>-40771729586039.914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-40771729586039.914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-169882206608.49963</v>
      </c>
      <c r="L4699" s="444">
        <f t="shared" ca="1" si="192"/>
        <v>-40941611792648.414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-40941611792648.414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-170590049136.03506</v>
      </c>
      <c r="L4700" s="444">
        <f t="shared" ca="1" si="192"/>
        <v>-41112201841784.445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-41112201841784.445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-171300841007.43518</v>
      </c>
      <c r="L4701" s="444">
        <f t="shared" ca="1" si="192"/>
        <v>-41283502682791.883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-41283502682791.883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-172014594511.63284</v>
      </c>
      <c r="L4702" s="444">
        <f t="shared" ca="1" si="192"/>
        <v>-41455517277303.516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-41455517277303.516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-172731321988.76465</v>
      </c>
      <c r="L4703" s="444">
        <f t="shared" ca="1" si="192"/>
        <v>-41628248599292.281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-41628248599292.281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-173451035830.38449</v>
      </c>
      <c r="L4704" s="444">
        <f t="shared" ca="1" si="192"/>
        <v>-41801699635122.664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-41801699635122.664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-174173748479.67776</v>
      </c>
      <c r="L4705" s="444">
        <f t="shared" ca="1" si="192"/>
        <v>-41975873383602.344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-41975873383602.344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-174899472431.67642</v>
      </c>
      <c r="L4706" s="444">
        <f t="shared" ca="1" si="192"/>
        <v>-42150772856034.023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-42150772856034.023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-175628220233.4751</v>
      </c>
      <c r="L4707" s="444">
        <f t="shared" ca="1" si="192"/>
        <v>-42326401076267.5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-42326401076267.5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-176360004484.44791</v>
      </c>
      <c r="L4708" s="444">
        <f t="shared" ca="1" si="192"/>
        <v>-42502761080751.945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-42502761080751.945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-177094837836.46643</v>
      </c>
      <c r="L4709" s="444">
        <f t="shared" ca="1" si="192"/>
        <v>-42679855918588.414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-42679855918588.414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-177832732994.11838</v>
      </c>
      <c r="L4710" s="444">
        <f t="shared" ca="1" si="192"/>
        <v>-42857688651582.531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-42857688651582.531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-178573702714.92722</v>
      </c>
      <c r="L4711" s="444">
        <f t="shared" ca="1" si="192"/>
        <v>-43036262354297.461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-43036262354297.461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-179317759809.57275</v>
      </c>
      <c r="L4712" s="444">
        <f t="shared" ca="1" si="192"/>
        <v>-43215580114107.031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-43215580114107.031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-180064917142.11264</v>
      </c>
      <c r="L4713" s="444">
        <f t="shared" ca="1" si="192"/>
        <v>-43395645031249.141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-43395645031249.141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-180815187630.20474</v>
      </c>
      <c r="L4714" s="444">
        <f t="shared" ca="1" si="192"/>
        <v>-43576460218879.344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-43576460218879.344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-181568584245.3306</v>
      </c>
      <c r="L4715" s="444">
        <f t="shared" ca="1" si="192"/>
        <v>-43758028803124.672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-43758028803124.672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-182325120013.01947</v>
      </c>
      <c r="L4716" s="444">
        <f t="shared" ca="1" si="192"/>
        <v>-43940353923137.688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-43940353923137.688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-183084808013.0737</v>
      </c>
      <c r="L4717" s="444">
        <f t="shared" ca="1" si="192"/>
        <v>-44123438731150.758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-44123438731150.758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-183847661379.79483</v>
      </c>
      <c r="L4718" s="444">
        <f t="shared" ca="1" si="192"/>
        <v>-44307286392530.555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-44307286392530.555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-184613693302.21063</v>
      </c>
      <c r="L4719" s="444">
        <f t="shared" ca="1" si="192"/>
        <v>-44491900085832.766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-44491900085832.766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-185382917024.30319</v>
      </c>
      <c r="L4720" s="444">
        <f t="shared" ca="1" si="192"/>
        <v>-44677283002857.07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-44677283002857.07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-186155345845.23779</v>
      </c>
      <c r="L4721" s="444">
        <f t="shared" ca="1" si="192"/>
        <v>-44863438348702.305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-44863438348702.305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-186930993119.59293</v>
      </c>
      <c r="L4722" s="444">
        <f t="shared" ca="1" si="192"/>
        <v>-45050369341821.898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-45050369341821.898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-187709872257.59125</v>
      </c>
      <c r="L4723" s="444">
        <f t="shared" ca="1" si="192"/>
        <v>-45238079214079.492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-45238079214079.492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-188491996725.33121</v>
      </c>
      <c r="L4724" s="444">
        <f t="shared" ca="1" si="192"/>
        <v>-45426571210804.82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-45426571210804.82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-189277380045.02008</v>
      </c>
      <c r="L4725" s="444">
        <f t="shared" ca="1" si="192"/>
        <v>-45615848590849.844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-45615848590849.844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-190066035795.20767</v>
      </c>
      <c r="L4726" s="444">
        <f t="shared" ca="1" si="192"/>
        <v>-45805914626645.055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-45805914626645.055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-190857977611.02106</v>
      </c>
      <c r="L4727" s="444">
        <f t="shared" ca="1" si="192"/>
        <v>-45996772604256.078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-45996772604256.078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-191653219184.40033</v>
      </c>
      <c r="L4728" s="444">
        <f t="shared" ca="1" si="192"/>
        <v>-46188425823440.477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-46188425823440.477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-192451774264.33533</v>
      </c>
      <c r="L4729" s="444">
        <f t="shared" ca="1" si="192"/>
        <v>-46380877597704.813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-46380877597704.813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-193253656657.10339</v>
      </c>
      <c r="L4730" s="444">
        <f t="shared" ca="1" si="192"/>
        <v>-46574131254361.914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-46574131254361.914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-194058880226.50797</v>
      </c>
      <c r="L4731" s="444">
        <f t="shared" ca="1" si="192"/>
        <v>-46768190134588.422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-46768190134588.422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-194867458894.11841</v>
      </c>
      <c r="L4732" s="444">
        <f t="shared" ca="1" si="192"/>
        <v>-46963057593482.539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-46963057593482.539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-195679406639.51059</v>
      </c>
      <c r="L4733" s="444">
        <f t="shared" ca="1" si="192"/>
        <v>-47158737000122.047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-47158737000122.047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-196494737500.50851</v>
      </c>
      <c r="L4734" s="444">
        <f t="shared" ca="1" si="192"/>
        <v>-47355231737622.555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-47355231737622.555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-197313465573.42731</v>
      </c>
      <c r="L4735" s="444">
        <f t="shared" ca="1" si="192"/>
        <v>-47552545203195.984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-47552545203195.984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-198135605013.31659</v>
      </c>
      <c r="L4736" s="444">
        <f t="shared" ca="1" si="192"/>
        <v>-47750680808209.305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-47750680808209.305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-198961170034.20544</v>
      </c>
      <c r="L4737" s="444">
        <f t="shared" ca="1" si="192"/>
        <v>-47949641978243.508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-47949641978243.508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-199790174909.34796</v>
      </c>
      <c r="L4738" s="444">
        <f t="shared" ca="1" si="192"/>
        <v>-48149432153152.859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-48149432153152.859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-200622633971.47025</v>
      </c>
      <c r="L4739" s="444">
        <f t="shared" ca="1" si="192"/>
        <v>-48350054787124.328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-48350054787124.328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-201458561613.01804</v>
      </c>
      <c r="L4740" s="444">
        <f t="shared" ca="1" si="192"/>
        <v>-48551513348737.344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-48551513348737.344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-202297972286.40561</v>
      </c>
      <c r="L4741" s="444">
        <f t="shared" ca="1" si="192"/>
        <v>-48753811321023.75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-48753811321023.75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-203140880504.26563</v>
      </c>
      <c r="L4742" s="444">
        <f t="shared" ca="1" si="192"/>
        <v>-48956952201528.016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-48956952201528.016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-203987300839.70007</v>
      </c>
      <c r="L4743" s="444">
        <f t="shared" ca="1" si="192"/>
        <v>-49160939502367.719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-49160939502367.719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-204837247926.53217</v>
      </c>
      <c r="L4744" s="444">
        <f t="shared" ca="1" si="192"/>
        <v>-49365776750294.25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-49365776750294.25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-205690736459.55939</v>
      </c>
      <c r="L4745" s="444">
        <f t="shared" ca="1" si="192"/>
        <v>-49571467486753.813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-49571467486753.813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-206547781194.80756</v>
      </c>
      <c r="L4746" s="444">
        <f t="shared" ca="1" si="192"/>
        <v>-49778015267948.617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-49778015267948.617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-207408396949.78589</v>
      </c>
      <c r="L4747" s="444">
        <f t="shared" ca="1" si="192"/>
        <v>-49985423664898.406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-49985423664898.406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-208272598603.74335</v>
      </c>
      <c r="L4748" s="444">
        <f t="shared" ca="1" si="192"/>
        <v>-50193696263502.148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-50193696263502.148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-209140401097.92563</v>
      </c>
      <c r="L4749" s="444">
        <f t="shared" ca="1" si="192"/>
        <v>-50402836664600.07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-50402836664600.07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-210011819435.83362</v>
      </c>
      <c r="L4750" s="444">
        <f t="shared" ca="1" si="192"/>
        <v>-50612848484035.906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-50612848484035.906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-210886868683.48294</v>
      </c>
      <c r="L4751" s="444">
        <f t="shared" ca="1" si="192"/>
        <v>-50823735352719.391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-50823735352719.391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-211765563969.66412</v>
      </c>
      <c r="L4752" s="444">
        <f t="shared" ca="1" si="192"/>
        <v>-51035500916689.055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-51035500916689.055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-212647920486.20441</v>
      </c>
      <c r="L4753" s="444">
        <f t="shared" ca="1" si="192"/>
        <v>-51248148837175.258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-51248148837175.258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-213533953488.23022</v>
      </c>
      <c r="L4754" s="444">
        <f t="shared" ca="1" si="192"/>
        <v>-51461682790663.484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-51461682790663.484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-214423678294.43118</v>
      </c>
      <c r="L4755" s="444">
        <f t="shared" ca="1" si="192"/>
        <v>-51676106468957.914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-51676106468957.914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-215317110287.32465</v>
      </c>
      <c r="L4756" s="444">
        <f t="shared" ca="1" si="192"/>
        <v>-51891423579245.242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-51891423579245.242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-216214264913.52185</v>
      </c>
      <c r="L4757" s="444">
        <f t="shared" ca="1" si="192"/>
        <v>-52107637844158.766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-52107637844158.766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-217115157683.99484</v>
      </c>
      <c r="L4758" s="444">
        <f t="shared" ca="1" si="192"/>
        <v>-52324753001842.758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-52324753001842.758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-218019804174.34482</v>
      </c>
      <c r="L4759" s="444">
        <f t="shared" ca="1" si="192"/>
        <v>-52542772806017.102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-52542772806017.102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-218928220025.07126</v>
      </c>
      <c r="L4760" s="444">
        <f t="shared" ca="1" si="192"/>
        <v>-52761701026042.172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-52761701026042.172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-219840420941.84238</v>
      </c>
      <c r="L4761" s="444">
        <f t="shared" ca="1" si="192"/>
        <v>-52981541446984.016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-52981541446984.016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-220756422695.76672</v>
      </c>
      <c r="L4762" s="444">
        <f t="shared" ca="1" si="192"/>
        <v>-53202297869679.781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-53202297869679.781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-221676241123.66574</v>
      </c>
      <c r="L4763" s="444">
        <f t="shared" ca="1" si="192"/>
        <v>-53423974110803.445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-53423974110803.445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-222599892128.34769</v>
      </c>
      <c r="L4764" s="444">
        <f t="shared" ca="1" si="192"/>
        <v>-53646574002931.797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-53646574002931.797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-223527391678.88248</v>
      </c>
      <c r="L4765" s="444">
        <f t="shared" ca="1" si="192"/>
        <v>-53870101394610.68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-53870101394610.68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-224458755810.87784</v>
      </c>
      <c r="L4766" s="444">
        <f t="shared" ca="1" si="192"/>
        <v>-54094560150421.555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-54094560150421.555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-225394000626.75647</v>
      </c>
      <c r="L4767" s="444">
        <f t="shared" ca="1" si="192"/>
        <v>-54319954151048.313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-54319954151048.313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-226333142296.03464</v>
      </c>
      <c r="L4768" s="444">
        <f t="shared" ca="1" si="192"/>
        <v>-54546287293344.344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-54546287293344.344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-227276197055.60144</v>
      </c>
      <c r="L4769" s="444">
        <f t="shared" ca="1" si="192"/>
        <v>-54773563490399.945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-54773563490399.945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-228223181209.99976</v>
      </c>
      <c r="L4770" s="444">
        <f t="shared" ca="1" si="192"/>
        <v>-55001786671609.945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-55001786671609.945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-229174111131.70807</v>
      </c>
      <c r="L4771" s="444">
        <f t="shared" ca="1" si="192"/>
        <v>-55230960782741.656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-55230960782741.656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-230129003261.42358</v>
      </c>
      <c r="L4772" s="444">
        <f t="shared" ca="1" si="192"/>
        <v>-55461089786003.078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-55461089786003.078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-231087874108.34616</v>
      </c>
      <c r="L4773" s="444">
        <f t="shared" ca="1" si="192"/>
        <v>-55692177660111.422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-55692177660111.422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-232050740250.46426</v>
      </c>
      <c r="L4774" s="444">
        <f t="shared" ca="1" si="192"/>
        <v>-55924228400361.883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-55924228400361.883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-233017618334.84119</v>
      </c>
      <c r="L4775" s="444">
        <f t="shared" ca="1" si="192"/>
        <v>-56157246018696.727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-56157246018696.727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-233988525077.90302</v>
      </c>
      <c r="L4776" s="444">
        <f t="shared" ca="1" si="192"/>
        <v>-56391234543774.633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-56391234543774.633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-234963477265.72763</v>
      </c>
      <c r="L4777" s="444">
        <f t="shared" ca="1" si="192"/>
        <v>-56626198021040.359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-56626198021040.359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-235942491754.33484</v>
      </c>
      <c r="L4778" s="444">
        <f t="shared" ca="1" si="192"/>
        <v>-56862140512794.695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-56862140512794.695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-236925585469.97794</v>
      </c>
      <c r="L4779" s="444">
        <f t="shared" ca="1" si="192"/>
        <v>-57099066098264.672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-57099066098264.672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-237912775409.43613</v>
      </c>
      <c r="L4780" s="444">
        <f t="shared" ca="1" si="192"/>
        <v>-57336978873674.109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-57336978873674.109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-238904078640.30881</v>
      </c>
      <c r="L4781" s="444">
        <f t="shared" ca="1" si="192"/>
        <v>-57575882952314.422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-57575882952314.422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-239899512301.31009</v>
      </c>
      <c r="L4782" s="444">
        <f t="shared" ca="1" si="192"/>
        <v>-57815782464615.734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-57815782464615.734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-240899093602.56555</v>
      </c>
      <c r="L4783" s="444">
        <f t="shared" ca="1" si="192"/>
        <v>-58056681558218.297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-58056681558218.297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-241902839825.90958</v>
      </c>
      <c r="L4784" s="444">
        <f t="shared" ca="1" si="192"/>
        <v>-58298584398044.203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-58298584398044.203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-242910768325.18417</v>
      </c>
      <c r="L4785" s="444">
        <f t="shared" ca="1" si="192"/>
        <v>-58541495166369.391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-58541495166369.391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-243922896526.53912</v>
      </c>
      <c r="L4786" s="444">
        <f t="shared" ca="1" si="192"/>
        <v>-58785418062895.93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-58785418062895.93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-244939241928.733</v>
      </c>
      <c r="L4787" s="444">
        <f t="shared" ca="1" si="192"/>
        <v>-59030357304824.664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-59030357304824.664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-245959822103.43613</v>
      </c>
      <c r="L4788" s="444">
        <f t="shared" ca="1" si="192"/>
        <v>-59276317126928.102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-59276317126928.102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-246984654695.53378</v>
      </c>
      <c r="L4789" s="444">
        <f t="shared" ca="1" si="192"/>
        <v>-59523301781623.633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-59523301781623.633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-248013757423.43179</v>
      </c>
      <c r="L4790" s="444">
        <f t="shared" ca="1" si="192"/>
        <v>-59771315539047.063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-59771315539047.063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-249047148079.36276</v>
      </c>
      <c r="L4791" s="444">
        <f t="shared" ca="1" si="192"/>
        <v>-60020362687126.422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-60020362687126.422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-250084844529.69339</v>
      </c>
      <c r="L4792" s="444">
        <f t="shared" ca="1" si="192"/>
        <v>-60270447531656.117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-60270447531656.117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-251126864715.23383</v>
      </c>
      <c r="L4793" s="444">
        <f t="shared" ca="1" si="192"/>
        <v>-60521574396371.352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-60521574396371.352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-252173226651.5473</v>
      </c>
      <c r="L4794" s="444">
        <f t="shared" ca="1" si="192"/>
        <v>-60773747623022.898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-60773747623022.898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-253223948429.26208</v>
      </c>
      <c r="L4795" s="444">
        <f t="shared" ca="1" si="192"/>
        <v>-61026971571452.164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-61026971571452.164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-254279048214.38403</v>
      </c>
      <c r="L4796" s="444">
        <f t="shared" ca="1" si="192"/>
        <v>-61281250619666.547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-61281250619666.547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-255338544248.6106</v>
      </c>
      <c r="L4797" s="444">
        <f t="shared" ca="1" si="192"/>
        <v>-61536589163915.156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-61536589163915.156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-256402454849.64645</v>
      </c>
      <c r="L4798" s="444">
        <f t="shared" ca="1" si="192"/>
        <v>-61792991618764.805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-61792991618764.805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-257470798411.52005</v>
      </c>
      <c r="L4799" s="444">
        <f t="shared" ca="1" si="192"/>
        <v>-62050462417176.328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-62050462417176.328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-258543593404.90137</v>
      </c>
      <c r="L4800" s="444">
        <f t="shared" ca="1" si="192"/>
        <v>-62309006010581.227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-62309006010581.227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-259620858377.42175</v>
      </c>
      <c r="L4801" s="444">
        <f t="shared" ca="1" si="192"/>
        <v>-62568626868958.648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-62568626868958.648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-260702611953.99435</v>
      </c>
      <c r="L4802" s="444">
        <f t="shared" ca="1" si="192"/>
        <v>-62829329480912.641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-62829329480912.641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-261788872837.13602</v>
      </c>
      <c r="L4803" s="444">
        <f t="shared" ca="1" si="192"/>
        <v>-63091118353749.773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-63091118353749.773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-262879659807.29074</v>
      </c>
      <c r="L4804" s="444">
        <f t="shared" ca="1" si="192"/>
        <v>-63353998013557.063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-63353998013557.063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-263974991723.15442</v>
      </c>
      <c r="L4805" s="444">
        <f t="shared" ca="1" si="192"/>
        <v>-63617973005280.219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-63617973005280.219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-265074887522.00092</v>
      </c>
      <c r="L4806" s="444">
        <f t="shared" ca="1" si="192"/>
        <v>-63883047892802.219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-63883047892802.219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-266179366220.00925</v>
      </c>
      <c r="L4807" s="444">
        <f t="shared" ca="1" si="192"/>
        <v>-64149227259022.227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-64149227259022.227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-267288446912.59262</v>
      </c>
      <c r="L4808" s="444">
        <f t="shared" ca="1" si="192"/>
        <v>-64416515705934.82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-64416515705934.82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-268402148774.72842</v>
      </c>
      <c r="L4809" s="444">
        <f t="shared" ca="1" si="192"/>
        <v>-64684917854709.547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-64684917854709.547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-269520491061.28976</v>
      </c>
      <c r="L4810" s="444">
        <f t="shared" ca="1" si="192"/>
        <v>-64954438345770.836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-64954438345770.836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-270643493107.37848</v>
      </c>
      <c r="L4811" s="444">
        <f t="shared" ca="1" si="192"/>
        <v>-65225081838878.211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-65225081838878.211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-271771174328.65921</v>
      </c>
      <c r="L4812" s="444">
        <f t="shared" ca="1" si="192"/>
        <v>-65496853013206.867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-65496853013206.867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-272903554221.69528</v>
      </c>
      <c r="L4813" s="444">
        <f t="shared" ca="1" si="192"/>
        <v>-65769756567428.563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-65769756567428.563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-274040652364.28568</v>
      </c>
      <c r="L4814" s="444">
        <f t="shared" ca="1" si="192"/>
        <v>-66043797219792.852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-66043797219792.852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-275182488415.80353</v>
      </c>
      <c r="L4815" s="444">
        <f t="shared" ca="1" si="192"/>
        <v>-66318979708208.656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-66318979708208.656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-276329082117.53607</v>
      </c>
      <c r="L4816" s="444">
        <f t="shared" ca="1" si="192"/>
        <v>-66595308790326.195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-66595308790326.195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-277480453293.02582</v>
      </c>
      <c r="L4817" s="444">
        <f t="shared" ca="1" si="192"/>
        <v>-66872789243619.219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-66872789243619.219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-278636621848.41339</v>
      </c>
      <c r="L4818" s="444">
        <f t="shared" ca="1" si="192"/>
        <v>-67151425865467.633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-67151425865467.633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-279797607772.7818</v>
      </c>
      <c r="L4819" s="444">
        <f t="shared" ca="1" si="192"/>
        <v>-67431223473240.414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-67431223473240.414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-280963431138.50177</v>
      </c>
      <c r="L4820" s="444">
        <f t="shared" ca="1" si="192"/>
        <v>-67712186904378.914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-67712186904378.914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-282134112101.5788</v>
      </c>
      <c r="L4821" s="444">
        <f t="shared" ca="1" si="192"/>
        <v>-67994321016480.492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-67994321016480.492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-283309670902.00208</v>
      </c>
      <c r="L4822" s="444">
        <f t="shared" ca="1" si="192"/>
        <v>-68277630687382.492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-68277630687382.492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-284490127864.09369</v>
      </c>
      <c r="L4823" s="444">
        <f t="shared" ca="1" si="192"/>
        <v>-68562120815246.586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-68562120815246.586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-285675503396.86078</v>
      </c>
      <c r="L4824" s="444">
        <f t="shared" ca="1" si="192"/>
        <v>-68847796318643.445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-68847796318643.445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-286865817994.34772</v>
      </c>
      <c r="L4825" s="444">
        <f t="shared" ca="1" si="192"/>
        <v>-69134662136637.797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-69134662136637.797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-288061092235.99084</v>
      </c>
      <c r="L4826" s="444">
        <f t="shared" ca="1" si="192"/>
        <v>-69422723228873.789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-69422723228873.789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-289261346786.97412</v>
      </c>
      <c r="L4827" s="444">
        <f t="shared" ca="1" si="192"/>
        <v>-69711984575660.766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-69711984575660.766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-290466602398.58655</v>
      </c>
      <c r="L4828" s="444">
        <f t="shared" ca="1" si="192"/>
        <v>-70002451178059.352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-70002451178059.352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-291676879908.58063</v>
      </c>
      <c r="L4829" s="444">
        <f t="shared" ca="1" si="192"/>
        <v>-70294128057967.93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-70294128057967.93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-292892200241.53302</v>
      </c>
      <c r="L4830" s="444">
        <f t="shared" ca="1" si="192"/>
        <v>-70587020258209.469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-70587020258209.469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-294112584409.20612</v>
      </c>
      <c r="L4831" s="444">
        <f t="shared" ca="1" si="192"/>
        <v>-70881132842618.672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-70881132842618.672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-295338053510.91113</v>
      </c>
      <c r="L4832" s="444">
        <f t="shared" ca="1" si="192"/>
        <v>-71176470896129.578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-71176470896129.578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-296568628733.87323</v>
      </c>
      <c r="L4833" s="444">
        <f t="shared" ca="1" si="192"/>
        <v>-71473039524863.453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-71473039524863.453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-297804331353.59772</v>
      </c>
      <c r="L4834" s="444">
        <f t="shared" ca="1" si="192"/>
        <v>-71770843856217.047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-71770843856217.047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-299045182734.23767</v>
      </c>
      <c r="L4835" s="444">
        <f t="shared" ca="1" si="192"/>
        <v>-72069889038951.281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-72069889038951.281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-300291204328.96368</v>
      </c>
      <c r="L4836" s="444">
        <f t="shared" ca="1" si="192"/>
        <v>-72370180243280.25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-72370180243280.25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-301542417680.33435</v>
      </c>
      <c r="L4837" s="444">
        <f t="shared" ca="1" si="192"/>
        <v>-72671722660960.578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-72671722660960.578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-302798844420.66907</v>
      </c>
      <c r="L4838" s="444">
        <f t="shared" ca="1" si="192"/>
        <v>-72974521505381.25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-72974521505381.25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-304060506272.42188</v>
      </c>
      <c r="L4839" s="444">
        <f t="shared" ca="1" si="192"/>
        <v>-73278582011653.672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-73278582011653.672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-305327425048.55695</v>
      </c>
      <c r="L4840" s="444">
        <f t="shared" ca="1" si="192"/>
        <v>-73583909436702.234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-73583909436702.234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-306599622652.92596</v>
      </c>
      <c r="L4841" s="444">
        <f t="shared" ca="1" si="192"/>
        <v>-73890509059355.156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-73890509059355.156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-307877121080.64648</v>
      </c>
      <c r="L4842" s="444">
        <f t="shared" ca="1" si="192"/>
        <v>-74198386180435.797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-74198386180435.797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-309159942418.48248</v>
      </c>
      <c r="L4843" s="444">
        <f t="shared" ca="1" si="192"/>
        <v>-74507546122854.281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-74507546122854.281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-310448108845.2262</v>
      </c>
      <c r="L4844" s="444">
        <f t="shared" ca="1" si="192"/>
        <v>-74817994231699.5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-74817994231699.5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-311741642632.08124</v>
      </c>
      <c r="L4845" s="444">
        <f t="shared" ca="1" si="192"/>
        <v>-75129735874331.578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-75129735874331.578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-313040566143.04822</v>
      </c>
      <c r="L4846" s="444">
        <f t="shared" ca="1" si="192"/>
        <v>-75442776440474.625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-75442776440474.625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-314344901835.31091</v>
      </c>
      <c r="L4847" s="444">
        <f t="shared" ca="1" si="192"/>
        <v>-75757121342309.938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-75757121342309.938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-315654672259.62476</v>
      </c>
      <c r="L4848" s="444">
        <f t="shared" ca="1" si="192"/>
        <v>-76072776014569.563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-76072776014569.563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-316969900060.70648</v>
      </c>
      <c r="L4849" s="444">
        <f t="shared" ca="1" si="192"/>
        <v>-76389745914630.266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-76389745914630.266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-318290607977.6261</v>
      </c>
      <c r="L4850" s="444">
        <f t="shared" ca="1" si="192"/>
        <v>-76708036522607.891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-76708036522607.891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-319616818844.19952</v>
      </c>
      <c r="L4851" s="444">
        <f t="shared" ca="1" si="192"/>
        <v>-77027653341452.094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-77027653341452.094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-320948555589.38373</v>
      </c>
      <c r="L4852" s="444">
        <f t="shared" ca="1" si="192"/>
        <v>-77348601897041.484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-77348601897041.484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-322285841237.67285</v>
      </c>
      <c r="L4853" s="444">
        <f t="shared" ref="L4853:L5107" ca="1" si="197">I4853-J4853+K4853</f>
        <v>-77670887738279.156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-77670887738279.156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-323628698909.49646</v>
      </c>
      <c r="L4854" s="444">
        <f t="shared" ca="1" si="197"/>
        <v>-77994516437188.656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-77994516437188.656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-324977151821.61938</v>
      </c>
      <c r="L4855" s="444">
        <f t="shared" ca="1" si="197"/>
        <v>-78319493589010.281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-78319493589010.281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-326331223287.54285</v>
      </c>
      <c r="L4856" s="444">
        <f t="shared" ca="1" si="197"/>
        <v>-78645824812297.828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-78645824812297.828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-327690936717.90759</v>
      </c>
      <c r="L4857" s="444">
        <f t="shared" ca="1" si="197"/>
        <v>-78973515749015.734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-78973515749015.734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-329056315620.89886</v>
      </c>
      <c r="L4858" s="444">
        <f t="shared" ca="1" si="197"/>
        <v>-79302572064636.641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-79302572064636.641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-330427383602.65265</v>
      </c>
      <c r="L4859" s="444">
        <f t="shared" ca="1" si="197"/>
        <v>-79632999448239.297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-79632999448239.297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-331804164367.66376</v>
      </c>
      <c r="L4860" s="444">
        <f t="shared" ca="1" si="197"/>
        <v>-79964803612606.953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-79964803612606.953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-333186681719.19562</v>
      </c>
      <c r="L4861" s="444">
        <f t="shared" ca="1" si="197"/>
        <v>-80297990294326.156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-80297990294326.156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-334574959559.69232</v>
      </c>
      <c r="L4862" s="444">
        <f t="shared" ca="1" si="197"/>
        <v>-80632565253885.844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-80632565253885.844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-335969021891.19104</v>
      </c>
      <c r="L4863" s="444">
        <f t="shared" ca="1" si="197"/>
        <v>-80968534275777.031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-80968534275777.031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-337368892815.73761</v>
      </c>
      <c r="L4864" s="444">
        <f t="shared" ca="1" si="197"/>
        <v>-81305903168592.766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-81305903168592.766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-338774596535.80316</v>
      </c>
      <c r="L4865" s="444">
        <f t="shared" ca="1" si="197"/>
        <v>-81644677765128.563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-81644677765128.563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-340186157354.70233</v>
      </c>
      <c r="L4866" s="444">
        <f t="shared" ca="1" si="197"/>
        <v>-81984863922483.266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-81984863922483.266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-341603599677.01361</v>
      </c>
      <c r="L4867" s="444">
        <f t="shared" ca="1" si="197"/>
        <v>-82326467522160.281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-82326467522160.281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-343026948009.00116</v>
      </c>
      <c r="L4868" s="444">
        <f t="shared" ca="1" si="197"/>
        <v>-82669494470169.281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-82669494470169.281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-344456226959.0387</v>
      </c>
      <c r="L4869" s="444">
        <f t="shared" ca="1" si="197"/>
        <v>-83013950697128.313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-83013950697128.313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-345891461238.03461</v>
      </c>
      <c r="L4870" s="444">
        <f t="shared" ca="1" si="197"/>
        <v>-83359842158366.344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-83359842158366.344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-347332675659.85974</v>
      </c>
      <c r="L4871" s="444">
        <f t="shared" ca="1" si="197"/>
        <v>-83707174834026.203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-83707174834026.203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-348779895141.77582</v>
      </c>
      <c r="L4872" s="444">
        <f t="shared" ca="1" si="197"/>
        <v>-84055954729167.984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-84055954729167.984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-350233144704.86658</v>
      </c>
      <c r="L4873" s="444">
        <f t="shared" ca="1" si="197"/>
        <v>-84406187873872.844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-84406187873872.844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-351692449474.47015</v>
      </c>
      <c r="L4874" s="444">
        <f t="shared" ca="1" si="197"/>
        <v>-84757880323347.313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-84757880323347.313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-353157834680.61377</v>
      </c>
      <c r="L4875" s="444">
        <f t="shared" ca="1" si="197"/>
        <v>-85111038158027.922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-85111038158027.922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-354629325658.44965</v>
      </c>
      <c r="L4876" s="444">
        <f t="shared" ca="1" si="197"/>
        <v>-85465667483686.375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-85465667483686.375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-356106947848.69324</v>
      </c>
      <c r="L4877" s="444">
        <f t="shared" ca="1" si="197"/>
        <v>-85821774431535.063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-85821774431535.063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-357590726798.06274</v>
      </c>
      <c r="L4878" s="444">
        <f t="shared" ca="1" si="197"/>
        <v>-86179365158333.125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-86179365158333.125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-359080688159.72137</v>
      </c>
      <c r="L4879" s="444">
        <f t="shared" ca="1" si="197"/>
        <v>-86538445846492.844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-86538445846492.844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-360576857693.72015</v>
      </c>
      <c r="L4880" s="444">
        <f t="shared" ca="1" si="197"/>
        <v>-86899022704186.563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-86899022704186.563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-362079261267.44403</v>
      </c>
      <c r="L4881" s="444">
        <f t="shared" ca="1" si="197"/>
        <v>-87261101965454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-87261101965454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-363587924856.05835</v>
      </c>
      <c r="L4882" s="444">
        <f t="shared" ca="1" si="197"/>
        <v>-87624689890310.063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-87624689890310.063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-365102874542.95862</v>
      </c>
      <c r="L4883" s="444">
        <f t="shared" ca="1" si="197"/>
        <v>-87989792764853.016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-87989792764853.016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-366624136520.22089</v>
      </c>
      <c r="L4884" s="444">
        <f t="shared" ca="1" si="197"/>
        <v>-88356416901373.234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-88356416901373.234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-368151737089.05511</v>
      </c>
      <c r="L4885" s="444">
        <f t="shared" ca="1" si="197"/>
        <v>-88724568638462.297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-88724568638462.297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-369685702660.25958</v>
      </c>
      <c r="L4886" s="444">
        <f t="shared" ca="1" si="197"/>
        <v>-89094254341122.563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-89094254341122.563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-371226059754.67737</v>
      </c>
      <c r="L4887" s="444">
        <f t="shared" ca="1" si="197"/>
        <v>-89465480400877.234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-89465480400877.234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-372772835003.65515</v>
      </c>
      <c r="L4888" s="444">
        <f t="shared" ca="1" si="197"/>
        <v>-89838253235880.891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-89838253235880.891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-374326055149.50372</v>
      </c>
      <c r="L4889" s="444">
        <f t="shared" ca="1" si="197"/>
        <v>-90212579291030.391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-90212579291030.391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-375885747045.95996</v>
      </c>
      <c r="L4890" s="444">
        <f t="shared" ca="1" si="197"/>
        <v>-90588465038076.344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-90588465038076.344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-377451937658.65143</v>
      </c>
      <c r="L4891" s="444">
        <f t="shared" ca="1" si="197"/>
        <v>-90965916975735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-90965916975735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-379024654065.5625</v>
      </c>
      <c r="L4892" s="444">
        <f t="shared" ca="1" si="197"/>
        <v>-91344941629800.563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-91344941629800.563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-380603923457.50232</v>
      </c>
      <c r="L4893" s="444">
        <f t="shared" ca="1" si="197"/>
        <v>-91725545553258.063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-91725545553258.063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-382189773138.57526</v>
      </c>
      <c r="L4894" s="444">
        <f t="shared" ca="1" si="197"/>
        <v>-92107735326396.641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-92107735326396.641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-383782230526.65265</v>
      </c>
      <c r="L4895" s="444">
        <f t="shared" ca="1" si="197"/>
        <v>-92491517556923.297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-92491517556923.297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-385381323153.84705</v>
      </c>
      <c r="L4896" s="444">
        <f t="shared" ca="1" si="197"/>
        <v>-92876898880077.141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-92876898880077.141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-386987078666.9881</v>
      </c>
      <c r="L4897" s="444">
        <f t="shared" ca="1" si="197"/>
        <v>-93263885958744.125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-93263885958744.125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-388599524828.10052</v>
      </c>
      <c r="L4898" s="444">
        <f t="shared" ca="1" si="197"/>
        <v>-93652485483572.219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-93652485483572.219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-390218689514.88422</v>
      </c>
      <c r="L4899" s="444">
        <f t="shared" ca="1" si="197"/>
        <v>-94042704173087.109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-94042704173087.109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-391844600721.19629</v>
      </c>
      <c r="L4900" s="444">
        <f t="shared" ca="1" si="197"/>
        <v>-94434548773808.313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-94434548773808.313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-393477286557.53461</v>
      </c>
      <c r="L4901" s="444">
        <f t="shared" ca="1" si="197"/>
        <v>-94828026060365.844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-94828026060365.844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-395116775251.52435</v>
      </c>
      <c r="L4902" s="444">
        <f t="shared" ca="1" si="197"/>
        <v>-95223142835617.375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-95223142835617.375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-396763095148.4057</v>
      </c>
      <c r="L4903" s="444">
        <f t="shared" ca="1" si="197"/>
        <v>-95619905930765.781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-95619905930765.781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-398416274711.52411</v>
      </c>
      <c r="L4904" s="444">
        <f t="shared" ca="1" si="197"/>
        <v>-96018322205477.313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-96018322205477.313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-400076342522.82214</v>
      </c>
      <c r="L4905" s="444">
        <f t="shared" ca="1" si="197"/>
        <v>-96418398548000.141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-96418398548000.141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-401743327283.33392</v>
      </c>
      <c r="L4906" s="444">
        <f t="shared" ca="1" si="197"/>
        <v>-96820141875283.469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-96820141875283.469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-403417257813.68109</v>
      </c>
      <c r="L4907" s="444">
        <f t="shared" ca="1" si="197"/>
        <v>-97223559133097.156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-97223559133097.156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-405098163054.57147</v>
      </c>
      <c r="L4908" s="444">
        <f t="shared" ca="1" si="197"/>
        <v>-97628657296151.734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-97628657296151.734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-406786072067.29889</v>
      </c>
      <c r="L4909" s="444">
        <f t="shared" ca="1" si="197"/>
        <v>-98035443368219.031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-98035443368219.031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-408481014034.24597</v>
      </c>
      <c r="L4910" s="444">
        <f t="shared" ca="1" si="197"/>
        <v>-98443924382253.281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-98443924382253.281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-410183018259.38867</v>
      </c>
      <c r="L4911" s="444">
        <f t="shared" ca="1" si="197"/>
        <v>-98854107400512.672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-98854107400512.672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-411892114168.8028</v>
      </c>
      <c r="L4912" s="444">
        <f t="shared" ca="1" si="197"/>
        <v>-99265999514681.469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-99265999514681.469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-413608331311.17279</v>
      </c>
      <c r="L4913" s="444">
        <f t="shared" ca="1" si="197"/>
        <v>-99679607845992.641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-99679607845992.641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-415331699358.30267</v>
      </c>
      <c r="L4914" s="444">
        <f t="shared" ca="1" si="197"/>
        <v>-100094939545350.94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-100094939545350.94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-417062248105.62891</v>
      </c>
      <c r="L4915" s="444">
        <f t="shared" ca="1" si="197"/>
        <v>-100512001793456.56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-100512001793456.56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-418800007472.73566</v>
      </c>
      <c r="L4916" s="444">
        <f t="shared" ca="1" si="197"/>
        <v>-100930801800929.3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-100930801800929.3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-420545007503.87207</v>
      </c>
      <c r="L4917" s="444">
        <f t="shared" ca="1" si="197"/>
        <v>-101351346808433.17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-101351346808433.17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-422297278368.47156</v>
      </c>
      <c r="L4918" s="444">
        <f t="shared" ca="1" si="197"/>
        <v>-101773644086801.64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-101773644086801.64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-424056850361.67352</v>
      </c>
      <c r="L4919" s="444">
        <f t="shared" ca="1" si="197"/>
        <v>-102197700937163.31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-102197700937163.31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-425823753904.84711</v>
      </c>
      <c r="L4920" s="444">
        <f t="shared" ca="1" si="197"/>
        <v>-102623524691068.16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-102623524691068.16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-427598019546.11731</v>
      </c>
      <c r="L4921" s="444">
        <f t="shared" ca="1" si="197"/>
        <v>-103051122710614.28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-103051122710614.28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-429379677960.89282</v>
      </c>
      <c r="L4922" s="444">
        <f t="shared" ca="1" si="197"/>
        <v>-103480502388575.17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-103480502388575.17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-431168759952.39655</v>
      </c>
      <c r="L4923" s="444">
        <f t="shared" ca="1" si="197"/>
        <v>-103911671148527.56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-103911671148527.56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-432965296452.19818</v>
      </c>
      <c r="L4924" s="444">
        <f t="shared" ca="1" si="197"/>
        <v>-104344636444979.77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-104344636444979.77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-434769318520.74902</v>
      </c>
      <c r="L4925" s="444">
        <f t="shared" ca="1" si="197"/>
        <v>-104779405763500.52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-104779405763500.52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-436580857347.91882</v>
      </c>
      <c r="L4926" s="444">
        <f t="shared" ca="1" si="197"/>
        <v>-105215986620848.44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-105215986620848.44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-438399944253.53516</v>
      </c>
      <c r="L4927" s="444">
        <f t="shared" ca="1" si="197"/>
        <v>-105654386565101.97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-105654386565101.97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-440226610687.92487</v>
      </c>
      <c r="L4928" s="444">
        <f t="shared" ca="1" si="197"/>
        <v>-106094613175789.89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-106094613175789.89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-442060888232.45789</v>
      </c>
      <c r="L4929" s="444">
        <f t="shared" ca="1" si="197"/>
        <v>-106536674064022.34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-106536674064022.34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-443902808600.09308</v>
      </c>
      <c r="L4930" s="444">
        <f t="shared" ca="1" si="197"/>
        <v>-106980576872622.44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-106980576872622.44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-445752403635.92682</v>
      </c>
      <c r="L4931" s="444">
        <f t="shared" ca="1" si="197"/>
        <v>-107426329276258.36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-107426329276258.36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-447609705317.74316</v>
      </c>
      <c r="L4932" s="444">
        <f t="shared" ca="1" si="197"/>
        <v>-107873938981576.11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-107873938981576.11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-449474745756.56714</v>
      </c>
      <c r="L4933" s="444">
        <f t="shared" ca="1" si="197"/>
        <v>-108323413727332.67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-108323413727332.67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-451347557197.21948</v>
      </c>
      <c r="L4934" s="444">
        <f t="shared" ca="1" si="197"/>
        <v>-108774761284529.89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-108774761284529.89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-453228172018.87451</v>
      </c>
      <c r="L4935" s="444">
        <f t="shared" ca="1" si="197"/>
        <v>-109227989456548.77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-109227989456548.77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-455116622735.61987</v>
      </c>
      <c r="L4936" s="444">
        <f t="shared" ca="1" si="197"/>
        <v>-109683106079284.39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-109683106079284.39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-457012941997.01825</v>
      </c>
      <c r="L4937" s="444">
        <f t="shared" ca="1" si="197"/>
        <v>-110140119021281.41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-110140119021281.41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-458917162588.67255</v>
      </c>
      <c r="L4938" s="444">
        <f t="shared" ca="1" si="197"/>
        <v>-110599036183870.08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-110599036183870.08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-460829317432.79199</v>
      </c>
      <c r="L4939" s="444">
        <f t="shared" ca="1" si="197"/>
        <v>-111059865501302.88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-111059865501302.88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-462749439588.7619</v>
      </c>
      <c r="L4940" s="444">
        <f t="shared" ca="1" si="197"/>
        <v>-111522614940891.64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-111522614940891.64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-464677562253.71509</v>
      </c>
      <c r="L4941" s="444">
        <f t="shared" ca="1" si="197"/>
        <v>-111987292503145.36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-111987292503145.36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-466613718763.10565</v>
      </c>
      <c r="L4942" s="444">
        <f t="shared" ca="1" si="197"/>
        <v>-112453906221908.47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-112453906221908.47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-468557942591.28522</v>
      </c>
      <c r="L4943" s="444">
        <f t="shared" ca="1" si="197"/>
        <v>-112922464164499.75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-112922464164499.75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-470510267352.08228</v>
      </c>
      <c r="L4944" s="444">
        <f t="shared" ca="1" si="197"/>
        <v>-113392974431851.83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-113392974431851.83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-472470726799.38269</v>
      </c>
      <c r="L4945" s="444">
        <f t="shared" ca="1" si="197"/>
        <v>-113865445158651.2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-113865445158651.2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-474439354827.71332</v>
      </c>
      <c r="L4946" s="444">
        <f t="shared" ca="1" si="197"/>
        <v>-114339884513478.92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-114339884513478.92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-476416185472.82886</v>
      </c>
      <c r="L4947" s="444">
        <f t="shared" ca="1" si="197"/>
        <v>-114816300698951.75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-114816300698951.75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-478401252912.29895</v>
      </c>
      <c r="L4948" s="444">
        <f t="shared" ca="1" si="197"/>
        <v>-115294701951864.05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-115294701951864.05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-480394591466.10028</v>
      </c>
      <c r="L4949" s="444">
        <f t="shared" ca="1" si="197"/>
        <v>-115775096543330.14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-115775096543330.14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-482396235597.20892</v>
      </c>
      <c r="L4950" s="444">
        <f t="shared" ca="1" si="197"/>
        <v>-116257492778927.34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-116257492778927.34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-484406219912.19727</v>
      </c>
      <c r="L4951" s="444">
        <f t="shared" ca="1" si="197"/>
        <v>-116741898998839.55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-116741898998839.55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-486424579161.83142</v>
      </c>
      <c r="L4952" s="444">
        <f t="shared" ca="1" si="197"/>
        <v>-117228323578001.38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-117228323578001.38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-488451348241.67242</v>
      </c>
      <c r="L4953" s="444">
        <f t="shared" ca="1" si="197"/>
        <v>-117716774926243.05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-117716774926243.05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-490486562192.67938</v>
      </c>
      <c r="L4954" s="444">
        <f t="shared" ca="1" si="197"/>
        <v>-118207261488435.72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-118207261488435.72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-492530256201.81555</v>
      </c>
      <c r="L4955" s="444">
        <f t="shared" ca="1" si="197"/>
        <v>-118699791744637.53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-118699791744637.53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-494582465602.65637</v>
      </c>
      <c r="L4956" s="444">
        <f t="shared" ca="1" si="197"/>
        <v>-119194374210240.19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-119194374210240.19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-496643225876.00079</v>
      </c>
      <c r="L4957" s="444">
        <f t="shared" ca="1" si="197"/>
        <v>-119691017436116.19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-119691017436116.19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-498712572650.48413</v>
      </c>
      <c r="L4958" s="444">
        <f t="shared" ca="1" si="197"/>
        <v>-120189730008766.67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-120189730008766.67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-500790541703.19452</v>
      </c>
      <c r="L4959" s="444">
        <f t="shared" ca="1" si="197"/>
        <v>-120690520550469.86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-120690520550469.86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-502877168960.29108</v>
      </c>
      <c r="L4960" s="444">
        <f t="shared" ca="1" si="197"/>
        <v>-121193397719430.16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-121193397719430.16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-504972490497.62567</v>
      </c>
      <c r="L4961" s="444">
        <f t="shared" ca="1" si="197"/>
        <v>-121698370209927.78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-121698370209927.78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-507076542541.36572</v>
      </c>
      <c r="L4962" s="444">
        <f t="shared" ca="1" si="197"/>
        <v>-122205446752469.14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-122205446752469.14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-509189361468.6214</v>
      </c>
      <c r="L4963" s="444">
        <f t="shared" ca="1" si="197"/>
        <v>-122714636113937.77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-122714636113937.77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-511310983808.07404</v>
      </c>
      <c r="L4964" s="444">
        <f t="shared" ca="1" si="197"/>
        <v>-123225947097745.84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-123225947097745.84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-513441446240.60767</v>
      </c>
      <c r="L4965" s="444">
        <f t="shared" ca="1" si="197"/>
        <v>-123739388543986.45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-123739388543986.45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-515580785599.9436</v>
      </c>
      <c r="L4966" s="444">
        <f t="shared" ca="1" si="197"/>
        <v>-124254969329586.39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-124254969329586.39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-517729038873.27661</v>
      </c>
      <c r="L4967" s="444">
        <f t="shared" ca="1" si="197"/>
        <v>-124772698368459.67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-124772698368459.67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-519886243201.91534</v>
      </c>
      <c r="L4968" s="444">
        <f t="shared" ca="1" si="197"/>
        <v>-125292584611661.59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-125292584611661.59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-522052435881.92322</v>
      </c>
      <c r="L4969" s="444">
        <f t="shared" ca="1" si="197"/>
        <v>-125814637047543.52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-125814637047543.52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-524227654364.76465</v>
      </c>
      <c r="L4970" s="444">
        <f t="shared" ca="1" si="197"/>
        <v>-126338864701908.28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-126338864701908.28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-526411936257.95111</v>
      </c>
      <c r="L4971" s="444">
        <f t="shared" ca="1" si="197"/>
        <v>-126865276638166.23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-126865276638166.23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-528605319325.69263</v>
      </c>
      <c r="L4972" s="444">
        <f t="shared" ca="1" si="197"/>
        <v>-127393881957491.92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-127393881957491.92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-530807841489.54968</v>
      </c>
      <c r="L4973" s="444">
        <f t="shared" ca="1" si="197"/>
        <v>-127924689798981.47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-127924689798981.47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-533019540829.08942</v>
      </c>
      <c r="L4974" s="444">
        <f t="shared" ca="1" si="197"/>
        <v>-128457709339810.56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-128457709339810.56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-535240455582.54407</v>
      </c>
      <c r="L4975" s="444">
        <f t="shared" ca="1" si="197"/>
        <v>-128992949795393.11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-128992949795393.11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-537470624147.47125</v>
      </c>
      <c r="L4976" s="444">
        <f t="shared" ca="1" si="197"/>
        <v>-129530420419540.58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-129530420419540.58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-539710085081.41907</v>
      </c>
      <c r="L4977" s="444">
        <f t="shared" ca="1" si="197"/>
        <v>-130070130504622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-130070130504622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-541958877102.59167</v>
      </c>
      <c r="L4978" s="444">
        <f t="shared" ca="1" si="197"/>
        <v>-130612089381724.59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-130612089381724.59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-544217039090.5191</v>
      </c>
      <c r="L4979" s="444">
        <f t="shared" ca="1" si="197"/>
        <v>-131156306420815.11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-131156306420815.11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-546484610086.72961</v>
      </c>
      <c r="L4980" s="444">
        <f t="shared" ca="1" si="197"/>
        <v>-131702791030901.84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-131702791030901.84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-548761629295.42426</v>
      </c>
      <c r="L4981" s="444">
        <f t="shared" ca="1" si="197"/>
        <v>-132251552660197.27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-132251552660197.27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-551048136084.15527</v>
      </c>
      <c r="L4982" s="444">
        <f t="shared" ca="1" si="197"/>
        <v>-132802600796281.42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-132802600796281.42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-553344169984.50586</v>
      </c>
      <c r="L4983" s="444">
        <f t="shared" ca="1" si="197"/>
        <v>-133355944966265.92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-133355944966265.92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-555649770692.77478</v>
      </c>
      <c r="L4984" s="444">
        <f t="shared" ca="1" si="197"/>
        <v>-133911594736958.7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-133911594736958.7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-557964978070.66125</v>
      </c>
      <c r="L4985" s="444">
        <f t="shared" ca="1" si="197"/>
        <v>-134469559715029.36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-134469559715029.36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-560289832145.95569</v>
      </c>
      <c r="L4986" s="444">
        <f t="shared" ca="1" si="197"/>
        <v>-135029849547175.31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-135029849547175.31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-562624373113.23047</v>
      </c>
      <c r="L4987" s="444">
        <f t="shared" ca="1" si="197"/>
        <v>-135592473920288.55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-135592473920288.55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-564968641334.53564</v>
      </c>
      <c r="L4988" s="444">
        <f t="shared" ca="1" si="197"/>
        <v>-136157442561623.08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-136157442561623.08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-567322677340.09619</v>
      </c>
      <c r="L4989" s="444">
        <f t="shared" ca="1" si="197"/>
        <v>-136724765238963.17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-136724765238963.17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-569686521829.01318</v>
      </c>
      <c r="L4990" s="444">
        <f t="shared" ca="1" si="197"/>
        <v>-137294451760792.19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-137294451760792.19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-572060215669.96741</v>
      </c>
      <c r="L4991" s="444">
        <f t="shared" ca="1" si="197"/>
        <v>-137866511976462.16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-137866511976462.16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-574443799901.92554</v>
      </c>
      <c r="L4992" s="444">
        <f t="shared" ca="1" si="197"/>
        <v>-138440955776364.08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-138440955776364.08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-576837315734.85034</v>
      </c>
      <c r="L4993" s="444">
        <f t="shared" ca="1" si="197"/>
        <v>-139017793092098.92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-139017793092098.92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-579240804550.41211</v>
      </c>
      <c r="L4994" s="444">
        <f t="shared" ca="1" si="197"/>
        <v>-139597033896649.33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-139597033896649.33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-581654307902.70557</v>
      </c>
      <c r="L4995" s="444">
        <f t="shared" ca="1" si="197"/>
        <v>-140178688204552.03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-140178688204552.03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-584077867518.9668</v>
      </c>
      <c r="L4996" s="444">
        <f t="shared" ca="1" si="197"/>
        <v>-140762766072071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-140762766072071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-586511525300.29578</v>
      </c>
      <c r="L4997" s="444">
        <f t="shared" ca="1" si="197"/>
        <v>-141349277597371.28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-141349277597371.28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-588955323322.38037</v>
      </c>
      <c r="L4998" s="444">
        <f t="shared" ca="1" si="197"/>
        <v>-141938232920693.66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-141938232920693.66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-591409303836.22351</v>
      </c>
      <c r="L4999" s="444">
        <f t="shared" ca="1" si="197"/>
        <v>-142529642224529.88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-142529642224529.88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-593873509268.87451</v>
      </c>
      <c r="L5000" s="444">
        <f t="shared" ca="1" si="197"/>
        <v>-143123515733798.75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-143123515733798.75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-596347982224.1615</v>
      </c>
      <c r="L5001" s="444">
        <f t="shared" ca="1" si="197"/>
        <v>-143719863716022.91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-143719863716022.91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-598832765483.42871</v>
      </c>
      <c r="L5002" s="444">
        <f t="shared" ca="1" si="197"/>
        <v>-144318696481506.34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-144318696481506.34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-601327902006.27637</v>
      </c>
      <c r="L5003" s="444">
        <f t="shared" ca="1" si="197"/>
        <v>-144920024383512.63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-144920024383512.63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-603833434931.30261</v>
      </c>
      <c r="L5004" s="444">
        <f t="shared" ca="1" si="197"/>
        <v>-145523857818443.94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-145523857818443.94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-606349407576.84973</v>
      </c>
      <c r="L5005" s="444">
        <f t="shared" ca="1" si="197"/>
        <v>-146130207226020.78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-146130207226020.78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-608875863441.7533</v>
      </c>
      <c r="L5006" s="444">
        <f t="shared" ca="1" si="197"/>
        <v>-146739083089462.53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-146739083089462.53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-611412846206.09387</v>
      </c>
      <c r="L5007" s="444">
        <f t="shared" ca="1" si="197"/>
        <v>-147350495935668.63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-147350495935668.63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-613960399731.95264</v>
      </c>
      <c r="L5008" s="444">
        <f t="shared" ca="1" si="197"/>
        <v>-147964456335400.56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-147964456335400.56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-616518568064.16895</v>
      </c>
      <c r="L5009" s="444">
        <f t="shared" ca="1" si="197"/>
        <v>-148580974903464.72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-148580974903464.72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-619087395431.10303</v>
      </c>
      <c r="L5010" s="444">
        <f t="shared" ca="1" si="197"/>
        <v>-149200062298895.81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-149200062298895.81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-621666926245.39917</v>
      </c>
      <c r="L5011" s="444">
        <f t="shared" ca="1" si="197"/>
        <v>-149821729225141.22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-149821729225141.22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-624257205104.75513</v>
      </c>
      <c r="L5012" s="444">
        <f t="shared" ca="1" si="197"/>
        <v>-150445986430245.97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-150445986430245.97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-626858276792.69153</v>
      </c>
      <c r="L5013" s="444">
        <f t="shared" ca="1" si="197"/>
        <v>-151072844707038.66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-151072844707038.66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-629470186279.32776</v>
      </c>
      <c r="L5014" s="444">
        <f t="shared" ca="1" si="197"/>
        <v>-151702314893317.97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-151702314893317.97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-632092978722.1582</v>
      </c>
      <c r="L5015" s="444">
        <f t="shared" ca="1" si="197"/>
        <v>-152334407872040.13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-152334407872040.13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-634726699466.83386</v>
      </c>
      <c r="L5016" s="444">
        <f t="shared" ca="1" si="197"/>
        <v>-152969134571506.97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-152969134571506.97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-637371394047.94568</v>
      </c>
      <c r="L5017" s="444">
        <f t="shared" ca="1" si="197"/>
        <v>-153606505965554.91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-153606505965554.91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-640027108189.81213</v>
      </c>
      <c r="L5018" s="444">
        <f t="shared" ca="1" si="197"/>
        <v>-154246533073744.72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-154246533073744.72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-642693887807.26965</v>
      </c>
      <c r="L5019" s="444">
        <f t="shared" ca="1" si="197"/>
        <v>-154889226961552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-154889226961552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-645371779006.46667</v>
      </c>
      <c r="L5020" s="444">
        <f t="shared" ca="1" si="197"/>
        <v>-155534598740558.47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-155534598740558.47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-648060828085.66028</v>
      </c>
      <c r="L5021" s="444">
        <f t="shared" ca="1" si="197"/>
        <v>-156182659568644.13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-156182659568644.13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-650761081536.01721</v>
      </c>
      <c r="L5022" s="444">
        <f t="shared" ca="1" si="197"/>
        <v>-156833420650180.16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-156833420650180.16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-653472586042.41736</v>
      </c>
      <c r="L5023" s="444">
        <f t="shared" ca="1" si="197"/>
        <v>-157486893236222.56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-157486893236222.56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-656195388484.26062</v>
      </c>
      <c r="L5024" s="444">
        <f t="shared" ca="1" si="197"/>
        <v>-158143088624706.81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-158143088624706.81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-658929535936.27832</v>
      </c>
      <c r="L5025" s="444">
        <f t="shared" ca="1" si="197"/>
        <v>-158802018160643.09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-158802018160643.09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-661675075669.34619</v>
      </c>
      <c r="L5026" s="444">
        <f t="shared" ca="1" si="197"/>
        <v>-159463693236312.44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-159463693236312.44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-664432055151.30176</v>
      </c>
      <c r="L5027" s="444">
        <f t="shared" ca="1" si="197"/>
        <v>-160128125291463.75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-160128125291463.75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-667200522047.76563</v>
      </c>
      <c r="L5028" s="444">
        <f t="shared" ca="1" si="197"/>
        <v>-160795325813511.5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-160795325813511.5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-669980524222.9646</v>
      </c>
      <c r="L5029" s="444">
        <f t="shared" ca="1" si="197"/>
        <v>-161465306337734.47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-161465306337734.47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-672772109740.5603</v>
      </c>
      <c r="L5030" s="444">
        <f t="shared" ca="1" si="197"/>
        <v>-162138078447475.03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-162138078447475.03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-675575326864.47925</v>
      </c>
      <c r="L5031" s="444">
        <f t="shared" ca="1" si="197"/>
        <v>-162813653774339.5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-162813653774339.5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-678390224059.74792</v>
      </c>
      <c r="L5032" s="444">
        <f t="shared" ca="1" si="197"/>
        <v>-163492043998399.25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-163492043998399.25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-681216849993.3302</v>
      </c>
      <c r="L5033" s="444">
        <f t="shared" ca="1" si="197"/>
        <v>-164173260848392.59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-164173260848392.59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-684055253534.96912</v>
      </c>
      <c r="L5034" s="444">
        <f t="shared" ca="1" si="197"/>
        <v>-164857316101927.56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-164857316101927.56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-686905483758.03149</v>
      </c>
      <c r="L5035" s="444">
        <f t="shared" ca="1" si="197"/>
        <v>-165544221585685.59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-165544221585685.59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-689767589940.35669</v>
      </c>
      <c r="L5036" s="444">
        <f t="shared" ca="1" si="197"/>
        <v>-166233989175625.94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-166233989175625.94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-692641621565.10803</v>
      </c>
      <c r="L5037" s="444">
        <f t="shared" ca="1" si="197"/>
        <v>-166926630797191.03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-166926630797191.03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-695527628321.62927</v>
      </c>
      <c r="L5038" s="444">
        <f t="shared" ca="1" si="197"/>
        <v>-167622158425512.66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-167622158425512.66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-698425660106.30273</v>
      </c>
      <c r="L5039" s="444">
        <f t="shared" ca="1" si="197"/>
        <v>-168320584085618.97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-168320584085618.97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-701335767023.41235</v>
      </c>
      <c r="L5040" s="444">
        <f t="shared" ca="1" si="197"/>
        <v>-169021919852642.38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-169021919852642.38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-704257999386.00989</v>
      </c>
      <c r="L5041" s="444">
        <f t="shared" ca="1" si="197"/>
        <v>-169726177852028.38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-169726177852028.38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-707192407716.78491</v>
      </c>
      <c r="L5042" s="444">
        <f t="shared" ca="1" si="197"/>
        <v>-170433370259745.16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-170433370259745.16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-710139042748.93811</v>
      </c>
      <c r="L5043" s="444">
        <f t="shared" ca="1" si="197"/>
        <v>-171143509302494.09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-171143509302494.09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-713097955427.05872</v>
      </c>
      <c r="L5044" s="444">
        <f t="shared" ca="1" si="197"/>
        <v>-171856607257921.16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-171856607257921.16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-716069196908.00476</v>
      </c>
      <c r="L5045" s="444">
        <f t="shared" ca="1" si="197"/>
        <v>-172572676454829.16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-172572676454829.16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-719052818561.78809</v>
      </c>
      <c r="L5046" s="444">
        <f t="shared" ca="1" si="197"/>
        <v>-173291729273390.94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-173291729273390.94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-722048871972.46228</v>
      </c>
      <c r="L5047" s="444">
        <f t="shared" ca="1" si="197"/>
        <v>-174013778145363.41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-174013778145363.41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-725057408939.01416</v>
      </c>
      <c r="L5048" s="444">
        <f t="shared" ca="1" si="197"/>
        <v>-174738835554302.41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-174738835554302.41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-728078481476.26001</v>
      </c>
      <c r="L5049" s="444">
        <f t="shared" ca="1" si="197"/>
        <v>-175466914035778.66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-175466914035778.66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-731112141815.74438</v>
      </c>
      <c r="L5050" s="444">
        <f t="shared" ca="1" si="197"/>
        <v>-176198026177594.41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-176198026177594.41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-734158442406.64331</v>
      </c>
      <c r="L5051" s="444">
        <f t="shared" ca="1" si="197"/>
        <v>-176932184620001.06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-176932184620001.06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-737217435916.67114</v>
      </c>
      <c r="L5052" s="444">
        <f t="shared" ca="1" si="197"/>
        <v>-177669402055917.72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-177669402055917.72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-740289175232.99048</v>
      </c>
      <c r="L5053" s="444">
        <f t="shared" ca="1" si="197"/>
        <v>-178409691231150.72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-178409691231150.72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-743373713463.12793</v>
      </c>
      <c r="L5054" s="444">
        <f t="shared" ca="1" si="197"/>
        <v>-179153064944613.84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-179153064944613.84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-746471103935.89099</v>
      </c>
      <c r="L5055" s="444">
        <f t="shared" ca="1" si="197"/>
        <v>-179899536048549.75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-179899536048549.75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-749581400202.29065</v>
      </c>
      <c r="L5056" s="444">
        <f t="shared" ca="1" si="197"/>
        <v>-180649117448752.03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-180649117448752.03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-752704656036.4668</v>
      </c>
      <c r="L5057" s="444">
        <f t="shared" ca="1" si="197"/>
        <v>-181401822104788.5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-181401822104788.5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-755840925436.61877</v>
      </c>
      <c r="L5058" s="444">
        <f t="shared" ca="1" si="197"/>
        <v>-182157663030225.13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-182157663030225.13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-758990262625.93799</v>
      </c>
      <c r="L5059" s="444">
        <f t="shared" ca="1" si="197"/>
        <v>-182916653292851.06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-182916653292851.06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-762152722053.54614</v>
      </c>
      <c r="L5060" s="444">
        <f t="shared" ca="1" si="197"/>
        <v>-183678806014904.59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-183678806014904.59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-765328358395.43579</v>
      </c>
      <c r="L5061" s="444">
        <f t="shared" ca="1" si="197"/>
        <v>-184444134373300.03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-184444134373300.03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-768517226555.41675</v>
      </c>
      <c r="L5062" s="444">
        <f t="shared" ca="1" si="197"/>
        <v>-185212651599855.44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-185212651599855.44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-771719381666.06433</v>
      </c>
      <c r="L5063" s="444">
        <f t="shared" ca="1" si="197"/>
        <v>-185984370981521.5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-185984370981521.5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-774934879089.67285</v>
      </c>
      <c r="L5064" s="444">
        <f t="shared" ca="1" si="197"/>
        <v>-186759305860611.19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-186759305860611.19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-778163774419.21326</v>
      </c>
      <c r="L5065" s="444">
        <f t="shared" ca="1" si="197"/>
        <v>-187537469635030.41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-187537469635030.41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-781406123479.29333</v>
      </c>
      <c r="L5066" s="444">
        <f t="shared" ca="1" si="197"/>
        <v>-188318875758509.69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-188318875758509.69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-784661982327.12366</v>
      </c>
      <c r="L5067" s="444">
        <f t="shared" ca="1" si="197"/>
        <v>-189103537740836.81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-189103537740836.81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-787931407253.48669</v>
      </c>
      <c r="L5068" s="444">
        <f t="shared" ca="1" si="197"/>
        <v>-189891469148090.31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-189891469148090.31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-791214454783.70959</v>
      </c>
      <c r="L5069" s="444">
        <f t="shared" ca="1" si="197"/>
        <v>-190682683602874.03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-190682683602874.03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-794511181678.64185</v>
      </c>
      <c r="L5070" s="444">
        <f t="shared" ca="1" si="197"/>
        <v>-191477194784552.69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-191477194784552.69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-797821644935.63623</v>
      </c>
      <c r="L5071" s="444">
        <f t="shared" ca="1" si="197"/>
        <v>-192275016429488.31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-192275016429488.31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-801145901789.53467</v>
      </c>
      <c r="L5072" s="444">
        <f t="shared" ca="1" si="197"/>
        <v>-193076162331277.84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-193076162331277.84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-804484009713.65771</v>
      </c>
      <c r="L5073" s="444">
        <f t="shared" ca="1" si="197"/>
        <v>-193880646340991.5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-193880646340991.5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-807836026420.79785</v>
      </c>
      <c r="L5074" s="444">
        <f t="shared" ca="1" si="197"/>
        <v>-194688482367412.31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-194688482367412.31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-811202009864.21802</v>
      </c>
      <c r="L5075" s="444">
        <f t="shared" ca="1" si="197"/>
        <v>-195499684377276.53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-195499684377276.53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-814582018238.65222</v>
      </c>
      <c r="L5076" s="444">
        <f t="shared" ca="1" si="197"/>
        <v>-196314266395515.19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-196314266395515.19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-817976109981.31323</v>
      </c>
      <c r="L5077" s="444">
        <f t="shared" ca="1" si="197"/>
        <v>-197132242505496.5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-197132242505496.5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-821384343772.9021</v>
      </c>
      <c r="L5078" s="444">
        <f t="shared" ca="1" si="197"/>
        <v>-197953626849269.41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-197953626849269.41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-824806778538.62256</v>
      </c>
      <c r="L5079" s="444">
        <f t="shared" ca="1" si="197"/>
        <v>-198778433627808.03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-198778433627808.03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-828243473449.20007</v>
      </c>
      <c r="L5080" s="444">
        <f t="shared" ca="1" si="197"/>
        <v>-199606677101257.22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-199606677101257.22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-831694487921.90503</v>
      </c>
      <c r="L5081" s="444">
        <f t="shared" ca="1" si="197"/>
        <v>-200438371589179.13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-200438371589179.13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-835159881621.57971</v>
      </c>
      <c r="L5082" s="444">
        <f t="shared" ca="1" si="197"/>
        <v>-201273531470800.72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-201273531470800.72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-838639714461.66968</v>
      </c>
      <c r="L5083" s="444">
        <f t="shared" ca="1" si="197"/>
        <v>-202112171185262.38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-202112171185262.38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-842134046605.25989</v>
      </c>
      <c r="L5084" s="444">
        <f t="shared" ca="1" si="197"/>
        <v>-202954305231867.63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-202954305231867.63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-845642938466.11511</v>
      </c>
      <c r="L5085" s="444">
        <f t="shared" ca="1" si="197"/>
        <v>-203799948170333.75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-203799948170333.75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-849166450709.724</v>
      </c>
      <c r="L5086" s="444">
        <f t="shared" ca="1" si="197"/>
        <v>-204649114621043.47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-204649114621043.47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-852704644254.34778</v>
      </c>
      <c r="L5087" s="444">
        <f t="shared" ca="1" si="197"/>
        <v>-205501819265297.81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-205501819265297.81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-856257580272.07422</v>
      </c>
      <c r="L5088" s="444">
        <f t="shared" ca="1" si="197"/>
        <v>-206358076845569.88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-206358076845569.88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-859825320189.87451</v>
      </c>
      <c r="L5089" s="444">
        <f t="shared" ca="1" si="197"/>
        <v>-207217902165759.75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-207217902165759.75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-863407925690.66565</v>
      </c>
      <c r="L5090" s="444">
        <f t="shared" ca="1" si="197"/>
        <v>-208081310091450.41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-208081310091450.41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-867005458714.37671</v>
      </c>
      <c r="L5091" s="444">
        <f t="shared" ca="1" si="197"/>
        <v>-208948315550164.78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-208948315550164.78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-870617981459.0199</v>
      </c>
      <c r="L5092" s="444">
        <f t="shared" ca="1" si="197"/>
        <v>-209818933531623.81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-209818933531623.81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-874245556381.76587</v>
      </c>
      <c r="L5093" s="444">
        <f t="shared" ca="1" si="197"/>
        <v>-210693179088005.59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-210693179088005.59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-877888246200.02332</v>
      </c>
      <c r="L5094" s="444">
        <f t="shared" ca="1" si="197"/>
        <v>-211571067334205.63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-211571067334205.63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-881546113892.52344</v>
      </c>
      <c r="L5095" s="444">
        <f t="shared" ca="1" si="197"/>
        <v>-212452613448098.16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-212452613448098.16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-885219222700.40894</v>
      </c>
      <c r="L5096" s="444">
        <f t="shared" ca="1" si="197"/>
        <v>-213337832670798.56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-213337832670798.56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-888907636128.32727</v>
      </c>
      <c r="L5097" s="444">
        <f t="shared" ca="1" si="197"/>
        <v>-214226740306926.88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-214226740306926.88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-892611417945.52869</v>
      </c>
      <c r="L5098" s="444">
        <f t="shared" ca="1" si="197"/>
        <v>-215119351724872.41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-215119351724872.41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-896330632186.96838</v>
      </c>
      <c r="L5099" s="444">
        <f t="shared" ca="1" si="197"/>
        <v>-216015682357059.38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-216015682357059.38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-900065343154.41406</v>
      </c>
      <c r="L5100" s="444">
        <f t="shared" ca="1" si="197"/>
        <v>-216915747700213.78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-216915747700213.78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-903815615417.55737</v>
      </c>
      <c r="L5101" s="444">
        <f t="shared" ca="1" si="197"/>
        <v>-217819563315631.34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-217819563315631.34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-907581513815.13062</v>
      </c>
      <c r="L5102" s="444">
        <f t="shared" ca="1" si="197"/>
        <v>-218727144829446.47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-218727144829446.47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-911363103456.02698</v>
      </c>
      <c r="L5103" s="444">
        <f t="shared" ca="1" si="197"/>
        <v>-219638507932902.5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-219638507932902.5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-915160449720.42725</v>
      </c>
      <c r="L5104" s="444">
        <f t="shared" ca="1" si="197"/>
        <v>-220553668382622.94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-220553668382622.94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-918973618260.92883</v>
      </c>
      <c r="L5105" s="444">
        <f t="shared" ca="1" si="197"/>
        <v>-221472642000883.88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-221472642000883.88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-922802675003.68274</v>
      </c>
      <c r="L5106" s="444">
        <f t="shared" ca="1" si="197"/>
        <v>-222395444675887.56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-222395444675887.56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-926647686149.53137</v>
      </c>
      <c r="L5107" s="444">
        <f t="shared" ca="1" si="197"/>
        <v>-223322092362037.09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-223322092362037.09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-930508718175.15466</v>
      </c>
      <c r="L5108" s="444">
        <f t="shared" ref="L5108:L5362" ca="1" si="202">I5108-J5108+K5108</f>
        <v>-224252601080212.25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-224252601080212.25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-934385837834.21765</v>
      </c>
      <c r="L5109" s="444">
        <f t="shared" ca="1" si="202"/>
        <v>-225186986918046.47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-225186986918046.47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-938279112158.52698</v>
      </c>
      <c r="L5110" s="444">
        <f t="shared" ca="1" si="202"/>
        <v>-226125266030205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-226125266030205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-942188608459.1875</v>
      </c>
      <c r="L5111" s="444">
        <f t="shared" ca="1" si="202"/>
        <v>-227067454638664.19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-227067454638664.19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-946114394327.76746</v>
      </c>
      <c r="L5112" s="444">
        <f t="shared" ca="1" si="202"/>
        <v>-228013569032991.97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-228013569032991.97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-950056537637.46667</v>
      </c>
      <c r="L5113" s="444">
        <f t="shared" ca="1" si="202"/>
        <v>-228963625570629.44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-228963625570629.44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-954015106544.28931</v>
      </c>
      <c r="L5114" s="444">
        <f t="shared" ca="1" si="202"/>
        <v>-229917640677173.72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-229917640677173.72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-957990169488.22375</v>
      </c>
      <c r="L5115" s="444">
        <f t="shared" ca="1" si="202"/>
        <v>-230875630846661.94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-230875630846661.94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-961981795194.42468</v>
      </c>
      <c r="L5116" s="444">
        <f t="shared" ca="1" si="202"/>
        <v>-231837612641856.38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-231837612641856.38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-965990052674.40149</v>
      </c>
      <c r="L5117" s="444">
        <f t="shared" ca="1" si="202"/>
        <v>-232803602694530.78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-232803602694530.78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-970015011227.21143</v>
      </c>
      <c r="L5118" s="444">
        <f t="shared" ca="1" si="202"/>
        <v>-233773617705758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-233773617705758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-974056740440.65833</v>
      </c>
      <c r="L5119" s="444">
        <f t="shared" ca="1" si="202"/>
        <v>-234747674446198.66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-234747674446198.66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-978115310192.49438</v>
      </c>
      <c r="L5120" s="444">
        <f t="shared" ca="1" si="202"/>
        <v>-235725789756391.16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-235725789756391.16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-982190790651.62976</v>
      </c>
      <c r="L5121" s="444">
        <f t="shared" ca="1" si="202"/>
        <v>-236707980547042.78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-236707980547042.78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-986283252279.34485</v>
      </c>
      <c r="L5122" s="444">
        <f t="shared" ca="1" si="202"/>
        <v>-237694263799322.13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-237694263799322.13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-990392765830.50879</v>
      </c>
      <c r="L5123" s="444">
        <f t="shared" ca="1" si="202"/>
        <v>-238684656565152.63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-238684656565152.63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-994519402354.80261</v>
      </c>
      <c r="L5124" s="444">
        <f t="shared" ca="1" si="202"/>
        <v>-239679175967507.44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-239679175967507.44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-998663233197.94751</v>
      </c>
      <c r="L5125" s="444">
        <f t="shared" ca="1" si="202"/>
        <v>-240677839200705.38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-240677839200705.38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-1002824330002.939</v>
      </c>
      <c r="L5126" s="444">
        <f t="shared" ca="1" si="202"/>
        <v>-241680663530708.31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-241680663530708.31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-1007002764711.2847</v>
      </c>
      <c r="L5127" s="444">
        <f t="shared" ca="1" si="202"/>
        <v>-242687666295419.59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-242687666295419.59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-1011198609564.2483</v>
      </c>
      <c r="L5128" s="444">
        <f t="shared" ca="1" si="202"/>
        <v>-243698864904983.84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-243698864904983.84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-1015411937104.0994</v>
      </c>
      <c r="L5129" s="444">
        <f t="shared" ca="1" si="202"/>
        <v>-244714276842087.94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-244714276842087.94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-1019642820175.3663</v>
      </c>
      <c r="L5130" s="444">
        <f t="shared" ca="1" si="202"/>
        <v>-245733919662263.31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-245733919662263.31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-1023891331926.0972</v>
      </c>
      <c r="L5131" s="444">
        <f t="shared" ca="1" si="202"/>
        <v>-246757810994189.41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-246757810994189.41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-1028157545809.1226</v>
      </c>
      <c r="L5132" s="444">
        <f t="shared" ca="1" si="202"/>
        <v>-247785968539998.53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-247785968539998.53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-1032441535583.3271</v>
      </c>
      <c r="L5133" s="444">
        <f t="shared" ca="1" si="202"/>
        <v>-248818410075581.84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-248818410075581.84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-1036743375314.9244</v>
      </c>
      <c r="L5134" s="444">
        <f t="shared" ca="1" si="202"/>
        <v>-249855153450896.78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-249855153450896.78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-1041063139378.7365</v>
      </c>
      <c r="L5135" s="444">
        <f t="shared" ca="1" si="202"/>
        <v>-250896216590275.53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-250896216590275.53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-1045400902459.4813</v>
      </c>
      <c r="L5136" s="444">
        <f t="shared" ca="1" si="202"/>
        <v>-251941617492735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-251941617492735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-1049756739553.0625</v>
      </c>
      <c r="L5137" s="444">
        <f t="shared" ca="1" si="202"/>
        <v>-252991374232288.06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-252991374232288.06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-1054130725967.8668</v>
      </c>
      <c r="L5138" s="444">
        <f t="shared" ca="1" si="202"/>
        <v>-254045504958255.94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-254045504958255.94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-1058522937326.0663</v>
      </c>
      <c r="L5139" s="444">
        <f t="shared" ca="1" si="202"/>
        <v>-255104027895582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-255104027895582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-1062933449564.9249</v>
      </c>
      <c r="L5140" s="444">
        <f t="shared" ca="1" si="202"/>
        <v>-256166961345146.94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-256166961345146.94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-1067362338938.1122</v>
      </c>
      <c r="L5141" s="444">
        <f t="shared" ca="1" si="202"/>
        <v>-257234323684085.06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-257234323684085.06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-1071809682017.0211</v>
      </c>
      <c r="L5142" s="444">
        <f t="shared" ca="1" si="202"/>
        <v>-258306133366102.09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-258306133366102.09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-1076275555692.092</v>
      </c>
      <c r="L5143" s="444">
        <f t="shared" ca="1" si="202"/>
        <v>-259382408921794.19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-259382408921794.19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-1080760037174.1425</v>
      </c>
      <c r="L5144" s="444">
        <f t="shared" ca="1" si="202"/>
        <v>-260463168958968.34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-260463168958968.34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-1085263203995.7015</v>
      </c>
      <c r="L5145" s="444">
        <f t="shared" ca="1" si="202"/>
        <v>-261548432162964.03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-261548432162964.03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-1089785134012.3501</v>
      </c>
      <c r="L5146" s="444">
        <f t="shared" ca="1" si="202"/>
        <v>-262638217296976.38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-262638217296976.38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-1094325905404.0684</v>
      </c>
      <c r="L5147" s="444">
        <f t="shared" ca="1" si="202"/>
        <v>-263732543202380.44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-263732543202380.44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-1098885596676.5851</v>
      </c>
      <c r="L5148" s="444">
        <f t="shared" ca="1" si="202"/>
        <v>-264831428799057.03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-264831428799057.03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-1103464286662.7375</v>
      </c>
      <c r="L5149" s="444">
        <f t="shared" ca="1" si="202"/>
        <v>-265934893085719.78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-265934893085719.78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-1108062054523.8325</v>
      </c>
      <c r="L5150" s="444">
        <f t="shared" ca="1" si="202"/>
        <v>-267042955140243.63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-267042955140243.63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-1112678979751.0151</v>
      </c>
      <c r="L5151" s="444">
        <f t="shared" ca="1" si="202"/>
        <v>-268155634119994.63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-268155634119994.63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-1117315142166.6443</v>
      </c>
      <c r="L5152" s="444">
        <f t="shared" ca="1" si="202"/>
        <v>-269272949262161.28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-269272949262161.28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-1121970621925.6719</v>
      </c>
      <c r="L5153" s="444">
        <f t="shared" ca="1" si="202"/>
        <v>-270394919884086.94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-270394919884086.94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-1126645499517.0288</v>
      </c>
      <c r="L5154" s="444">
        <f t="shared" ca="1" si="202"/>
        <v>-271521565383603.97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-271521565383603.97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-1131339855765.0166</v>
      </c>
      <c r="L5155" s="444">
        <f t="shared" ca="1" si="202"/>
        <v>-272652905239369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-272652905239369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-1136053771830.7043</v>
      </c>
      <c r="L5156" s="444">
        <f t="shared" ca="1" si="202"/>
        <v>-273788959011199.72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-273788959011199.72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-1140787329213.332</v>
      </c>
      <c r="L5157" s="444">
        <f t="shared" ca="1" si="202"/>
        <v>-274929746340413.06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-274929746340413.06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-1145540609751.7212</v>
      </c>
      <c r="L5158" s="444">
        <f t="shared" ca="1" si="202"/>
        <v>-276075286950164.78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-276075286950164.78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-1150313695625.6865</v>
      </c>
      <c r="L5159" s="444">
        <f t="shared" ca="1" si="202"/>
        <v>-277225600645790.47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-277225600645790.47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-1155106669357.4604</v>
      </c>
      <c r="L5160" s="444">
        <f t="shared" ca="1" si="202"/>
        <v>-278380707315147.94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-278380707315147.94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-1159919613813.1165</v>
      </c>
      <c r="L5161" s="444">
        <f t="shared" ca="1" si="202"/>
        <v>-279540626928961.06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-279540626928961.06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-1164752612204.0044</v>
      </c>
      <c r="L5162" s="444">
        <f t="shared" ca="1" si="202"/>
        <v>-280705379541165.06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-280705379541165.06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-1169605748088.1877</v>
      </c>
      <c r="L5163" s="444">
        <f t="shared" ca="1" si="202"/>
        <v>-281874985289253.25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-281874985289253.25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-1174479105371.8884</v>
      </c>
      <c r="L5164" s="444">
        <f t="shared" ca="1" si="202"/>
        <v>-283049464394625.13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-283049464394625.13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-1179372768310.938</v>
      </c>
      <c r="L5165" s="444">
        <f t="shared" ca="1" si="202"/>
        <v>-284228837162936.06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-284228837162936.06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-1184286821512.2336</v>
      </c>
      <c r="L5166" s="444">
        <f t="shared" ca="1" si="202"/>
        <v>-285413123984448.31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-285413123984448.31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-1189221349935.2012</v>
      </c>
      <c r="L5167" s="444">
        <f t="shared" ca="1" si="202"/>
        <v>-286602345334383.5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-286602345334383.5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-1194176438893.2646</v>
      </c>
      <c r="L5168" s="444">
        <f t="shared" ca="1" si="202"/>
        <v>-287796521773276.75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-287796521773276.75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-1199152174055.3198</v>
      </c>
      <c r="L5169" s="444">
        <f t="shared" ca="1" si="202"/>
        <v>-288995673947332.06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-288995673947332.06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-1204148641447.2168</v>
      </c>
      <c r="L5170" s="444">
        <f t="shared" ca="1" si="202"/>
        <v>-290199822588779.25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-290199822588779.25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-1209165927453.2468</v>
      </c>
      <c r="L5171" s="444">
        <f t="shared" ca="1" si="202"/>
        <v>-291408988516232.5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-291408988516232.5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-1214204118817.6355</v>
      </c>
      <c r="L5172" s="444">
        <f t="shared" ca="1" si="202"/>
        <v>-292623192635050.13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-292623192635050.13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-1219263302646.0422</v>
      </c>
      <c r="L5173" s="444">
        <f t="shared" ca="1" si="202"/>
        <v>-293842455937696.19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-293842455937696.19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-1224343566407.0674</v>
      </c>
      <c r="L5174" s="444">
        <f t="shared" ca="1" si="202"/>
        <v>-295066799504103.25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-295066799504103.25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-1229444997933.7634</v>
      </c>
      <c r="L5175" s="444">
        <f t="shared" ca="1" si="202"/>
        <v>-296296244502037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-296296244502037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-1234567685425.1541</v>
      </c>
      <c r="L5176" s="444">
        <f t="shared" ca="1" si="202"/>
        <v>-297530812187462.13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-297530812187462.13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-1239711717447.7588</v>
      </c>
      <c r="L5177" s="444">
        <f t="shared" ca="1" si="202"/>
        <v>-298770523904909.88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-298770523904909.88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-1244877182937.1245</v>
      </c>
      <c r="L5178" s="444">
        <f t="shared" ca="1" si="202"/>
        <v>-300015401087847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-300015401087847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-1250064171199.3625</v>
      </c>
      <c r="L5179" s="444">
        <f t="shared" ca="1" si="202"/>
        <v>-301265465259046.38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-301265465259046.38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-1255272771912.6931</v>
      </c>
      <c r="L5180" s="444">
        <f t="shared" ca="1" si="202"/>
        <v>-302520738030959.06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-302520738030959.06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-1260503075128.9961</v>
      </c>
      <c r="L5181" s="444">
        <f t="shared" ca="1" si="202"/>
        <v>-303781241106088.06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-303781241106088.06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-1265755171275.3669</v>
      </c>
      <c r="L5182" s="444">
        <f t="shared" ca="1" si="202"/>
        <v>-305046996277363.44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-305046996277363.44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-1271029151155.6809</v>
      </c>
      <c r="L5183" s="444">
        <f t="shared" ca="1" si="202"/>
        <v>-306318025428519.13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-306318025428519.13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-1276325105952.1631</v>
      </c>
      <c r="L5184" s="444">
        <f t="shared" ca="1" si="202"/>
        <v>-307594350534471.31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-307594350534471.31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-1281643127226.9639</v>
      </c>
      <c r="L5185" s="444">
        <f t="shared" ca="1" si="202"/>
        <v>-308875993661698.25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-308875993661698.25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-1286983306923.7427</v>
      </c>
      <c r="L5186" s="444">
        <f t="shared" ca="1" si="202"/>
        <v>-310162976968622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-310162976968622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-1292345737369.2583</v>
      </c>
      <c r="L5187" s="444">
        <f t="shared" ca="1" si="202"/>
        <v>-311455322705991.25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-311455322705991.25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-1297730511274.9636</v>
      </c>
      <c r="L5188" s="444">
        <f t="shared" ca="1" si="202"/>
        <v>-312753053217266.19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-312753053217266.19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-1303137721738.6091</v>
      </c>
      <c r="L5189" s="444">
        <f t="shared" ca="1" si="202"/>
        <v>-314056190939004.81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-314056190939004.81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-1308567462245.8533</v>
      </c>
      <c r="L5190" s="444">
        <f t="shared" ca="1" si="202"/>
        <v>-315364758401250.69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-315364758401250.69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-1314019826671.8779</v>
      </c>
      <c r="L5191" s="444">
        <f t="shared" ca="1" si="202"/>
        <v>-316678778227922.56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-316678778227922.56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-1319494909283.0107</v>
      </c>
      <c r="L5192" s="444">
        <f t="shared" ca="1" si="202"/>
        <v>-317998273137205.56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-317998273137205.56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-1324992804738.3564</v>
      </c>
      <c r="L5193" s="444">
        <f t="shared" ca="1" si="202"/>
        <v>-319323265941943.94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-319323265941943.94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-1330513608091.4331</v>
      </c>
      <c r="L5194" s="444">
        <f t="shared" ca="1" si="202"/>
        <v>-320653779550035.38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-320653779550035.38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-1336057414791.814</v>
      </c>
      <c r="L5195" s="444">
        <f t="shared" ca="1" si="202"/>
        <v>-321989836964827.19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-321989836964827.19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-1341624320686.78</v>
      </c>
      <c r="L5196" s="444">
        <f t="shared" ca="1" si="202"/>
        <v>-323331461285513.94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-323331461285513.94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-1347214422022.9746</v>
      </c>
      <c r="L5197" s="444">
        <f t="shared" ca="1" si="202"/>
        <v>-324678675707536.94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-324678675707536.94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-1352827815448.0706</v>
      </c>
      <c r="L5198" s="444">
        <f t="shared" ca="1" si="202"/>
        <v>-326031503522985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-326031503522985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-1358464598012.4375</v>
      </c>
      <c r="L5199" s="444">
        <f t="shared" ca="1" si="202"/>
        <v>-327389968120997.44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-327389968120997.44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-1364124867170.8228</v>
      </c>
      <c r="L5200" s="444">
        <f t="shared" ca="1" si="202"/>
        <v>-328754092988168.25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-328754092988168.25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-1369808720784.0344</v>
      </c>
      <c r="L5201" s="444">
        <f t="shared" ca="1" si="202"/>
        <v>-330123901708952.31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-330123901708952.31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-1375516257120.6345</v>
      </c>
      <c r="L5202" s="444">
        <f t="shared" ca="1" si="202"/>
        <v>-331499417966072.94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-331499417966072.94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-1381247574858.6372</v>
      </c>
      <c r="L5203" s="444">
        <f t="shared" ca="1" si="202"/>
        <v>-332880665540931.56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-332880665540931.56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-1387002773087.2148</v>
      </c>
      <c r="L5204" s="444">
        <f t="shared" ca="1" si="202"/>
        <v>-334267668314018.75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-334267668314018.75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-1392781951308.4114</v>
      </c>
      <c r="L5205" s="444">
        <f t="shared" ca="1" si="202"/>
        <v>-335660450265327.19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-335660450265327.19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-1398585209438.8633</v>
      </c>
      <c r="L5206" s="444">
        <f t="shared" ca="1" si="202"/>
        <v>-337059035474766.06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-337059035474766.06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-1404412647811.5251</v>
      </c>
      <c r="L5207" s="444">
        <f t="shared" ca="1" si="202"/>
        <v>-338463448122577.56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-338463448122577.56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-1410264367177.4065</v>
      </c>
      <c r="L5208" s="444">
        <f t="shared" ca="1" si="202"/>
        <v>-339873712489755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-339873712489755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-1416140468707.3125</v>
      </c>
      <c r="L5209" s="444">
        <f t="shared" ca="1" si="202"/>
        <v>-341289852958462.31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-341289852958462.31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-1422041053993.593</v>
      </c>
      <c r="L5210" s="444">
        <f t="shared" ca="1" si="202"/>
        <v>-342711894012455.88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-342711894012455.88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-1427966225051.8994</v>
      </c>
      <c r="L5211" s="444">
        <f t="shared" ca="1" si="202"/>
        <v>-344139860237507.75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-344139860237507.75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-1433916084322.949</v>
      </c>
      <c r="L5212" s="444">
        <f t="shared" ca="1" si="202"/>
        <v>-345573776321830.69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-345573776321830.69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-1439890734674.2944</v>
      </c>
      <c r="L5213" s="444">
        <f t="shared" ca="1" si="202"/>
        <v>-347013667056505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-347013667056505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-1445890279402.1042</v>
      </c>
      <c r="L5214" s="444">
        <f t="shared" ca="1" si="202"/>
        <v>-348459557335907.13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-348459557335907.13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-1451914822232.9463</v>
      </c>
      <c r="L5215" s="444">
        <f t="shared" ca="1" si="202"/>
        <v>-349911472158140.06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-349911472158140.06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-1457964467325.5835</v>
      </c>
      <c r="L5216" s="444">
        <f t="shared" ca="1" si="202"/>
        <v>-351369436625465.63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-351369436625465.63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-1464039319272.7734</v>
      </c>
      <c r="L5217" s="444">
        <f t="shared" ca="1" si="202"/>
        <v>-352833475944738.38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-352833475944738.38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-1470139483103.0767</v>
      </c>
      <c r="L5218" s="444">
        <f t="shared" ca="1" si="202"/>
        <v>-354303615427841.44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-354303615427841.44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-1476265064282.6726</v>
      </c>
      <c r="L5219" s="444">
        <f t="shared" ca="1" si="202"/>
        <v>-355779880492124.13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-355779880492124.13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-1482416168717.1838</v>
      </c>
      <c r="L5220" s="444">
        <f t="shared" ca="1" si="202"/>
        <v>-357262296660841.31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-357262296660841.31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-1488592902753.5054</v>
      </c>
      <c r="L5221" s="444">
        <f t="shared" ca="1" si="202"/>
        <v>-358750889563594.81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-358750889563594.81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-1494795373181.645</v>
      </c>
      <c r="L5222" s="444">
        <f t="shared" ca="1" si="202"/>
        <v>-360245684936776.44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-360245684936776.44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-1501023687236.5684</v>
      </c>
      <c r="L5223" s="444">
        <f t="shared" ca="1" si="202"/>
        <v>-361746708624013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-361746708624013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-1507277952600.0542</v>
      </c>
      <c r="L5224" s="444">
        <f t="shared" ca="1" si="202"/>
        <v>-363253986576613.06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-363253986576613.06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-1513558277402.5544</v>
      </c>
      <c r="L5225" s="444">
        <f t="shared" ca="1" si="202"/>
        <v>-364767544854015.63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-364767544854015.63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-1519864770225.0652</v>
      </c>
      <c r="L5226" s="444">
        <f t="shared" ca="1" si="202"/>
        <v>-366287409624240.69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-366287409624240.69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-1526197540101.0029</v>
      </c>
      <c r="L5227" s="444">
        <f t="shared" ca="1" si="202"/>
        <v>-367813607164341.69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-367813607164341.69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-1532556696518.0903</v>
      </c>
      <c r="L5228" s="444">
        <f t="shared" ca="1" si="202"/>
        <v>-369346163860859.75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-369346163860859.75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-1538942349420.249</v>
      </c>
      <c r="L5229" s="444">
        <f t="shared" ca="1" si="202"/>
        <v>-370885106210280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-370885106210280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-1545354609209.5</v>
      </c>
      <c r="L5230" s="444">
        <f t="shared" ca="1" si="202"/>
        <v>-372430460819489.5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-372430460819489.5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-1551793586747.8728</v>
      </c>
      <c r="L5231" s="444">
        <f t="shared" ca="1" si="202"/>
        <v>-373982254406237.38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-373982254406237.38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-1558259393359.3223</v>
      </c>
      <c r="L5232" s="444">
        <f t="shared" ca="1" si="202"/>
        <v>-375540513799596.69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-375540513799596.69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-1564752140831.6528</v>
      </c>
      <c r="L5233" s="444">
        <f t="shared" ca="1" si="202"/>
        <v>-377105265940428.31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-377105265940428.31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-1571271941418.4512</v>
      </c>
      <c r="L5234" s="444">
        <f t="shared" ca="1" si="202"/>
        <v>-378676537881846.75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-378676537881846.75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-1577818907841.0281</v>
      </c>
      <c r="L5235" s="444">
        <f t="shared" ca="1" si="202"/>
        <v>-380254356789687.75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-380254356789687.75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-1584393153290.3657</v>
      </c>
      <c r="L5236" s="444">
        <f t="shared" ca="1" si="202"/>
        <v>-381838749942978.13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-381838749942978.13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-1590994791429.0754</v>
      </c>
      <c r="L5237" s="444">
        <f t="shared" ca="1" si="202"/>
        <v>-383429744734407.19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-383429744734407.19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-1597623936393.3633</v>
      </c>
      <c r="L5238" s="444">
        <f t="shared" ca="1" si="202"/>
        <v>-385027368670800.56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-385027368670800.56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-1604280702795.0024</v>
      </c>
      <c r="L5239" s="444">
        <f t="shared" ca="1" si="202"/>
        <v>-386631649373595.56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-386631649373595.56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-1610965205723.3149</v>
      </c>
      <c r="L5240" s="444">
        <f t="shared" ca="1" si="202"/>
        <v>-388242614579318.88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-388242614579318.88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-1617677560747.1619</v>
      </c>
      <c r="L5241" s="444">
        <f t="shared" ca="1" si="202"/>
        <v>-389860292140066.06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-389860292140066.06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-1624417883916.9419</v>
      </c>
      <c r="L5242" s="444">
        <f t="shared" ca="1" si="202"/>
        <v>-391484710023983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-391484710023983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-1631186291766.5957</v>
      </c>
      <c r="L5243" s="444">
        <f t="shared" ca="1" si="202"/>
        <v>-393115896315749.63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-393115896315749.63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-1637982901315.6235</v>
      </c>
      <c r="L5244" s="444">
        <f t="shared" ca="1" si="202"/>
        <v>-394753879217065.25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-394753879217065.25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-1644807830071.1052</v>
      </c>
      <c r="L5245" s="444">
        <f t="shared" ca="1" si="202"/>
        <v>-396398687047136.38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-396398687047136.38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-1651661196029.7349</v>
      </c>
      <c r="L5246" s="444">
        <f t="shared" ca="1" si="202"/>
        <v>-398050348243166.13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-398050348243166.13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-1658543117679.8589</v>
      </c>
      <c r="L5247" s="444">
        <f t="shared" ca="1" si="202"/>
        <v>-399708891360846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-399708891360846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-1665453714003.5249</v>
      </c>
      <c r="L5248" s="444">
        <f t="shared" ca="1" si="202"/>
        <v>-401374345074849.5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-401374345074849.5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-1672393104478.5396</v>
      </c>
      <c r="L5249" s="444">
        <f t="shared" ca="1" si="202"/>
        <v>-403046738179328.06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-403046738179328.06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-1679361409080.5337</v>
      </c>
      <c r="L5250" s="444">
        <f t="shared" ca="1" si="202"/>
        <v>-404726099588408.63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-404726099588408.63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-1686358748285.0359</v>
      </c>
      <c r="L5251" s="444">
        <f t="shared" ca="1" si="202"/>
        <v>-406412458336693.69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-406412458336693.69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-1693385243069.5571</v>
      </c>
      <c r="L5252" s="444">
        <f t="shared" ca="1" si="202"/>
        <v>-408105843579763.25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-408105843579763.25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-1700441014915.6802</v>
      </c>
      <c r="L5253" s="444">
        <f t="shared" ca="1" si="202"/>
        <v>-409806284594678.94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-409806284594678.94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-1707526185811.1621</v>
      </c>
      <c r="L5254" s="444">
        <f t="shared" ca="1" si="202"/>
        <v>-411513810780490.13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-411513810780490.13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-1714640878252.0422</v>
      </c>
      <c r="L5255" s="444">
        <f t="shared" ca="1" si="202"/>
        <v>-413228451658742.19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-413228451658742.19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-1721785215244.759</v>
      </c>
      <c r="L5256" s="444">
        <f t="shared" ca="1" si="202"/>
        <v>-414950236873986.94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-414950236873986.94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-1728959320308.2788</v>
      </c>
      <c r="L5257" s="444">
        <f t="shared" ca="1" si="202"/>
        <v>-416679196194295.19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-416679196194295.19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-1736163317476.23</v>
      </c>
      <c r="L5258" s="444">
        <f t="shared" ca="1" si="202"/>
        <v>-418415359511771.44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-418415359511771.44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-1743397331299.0476</v>
      </c>
      <c r="L5259" s="444">
        <f t="shared" ca="1" si="202"/>
        <v>-420158756843070.5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-420158756843070.5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-1750661486846.127</v>
      </c>
      <c r="L5260" s="444">
        <f t="shared" ca="1" si="202"/>
        <v>-421909418329916.63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-421909418329916.63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-1757955909707.9858</v>
      </c>
      <c r="L5261" s="444">
        <f t="shared" ca="1" si="202"/>
        <v>-423667374239624.63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-423667374239624.63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-1765280725998.4358</v>
      </c>
      <c r="L5262" s="444">
        <f t="shared" ca="1" si="202"/>
        <v>-425432654965623.06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-425432654965623.06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-1772636062356.7627</v>
      </c>
      <c r="L5263" s="444">
        <f t="shared" ca="1" si="202"/>
        <v>-427205291027979.81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-427205291027979.81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-1780022045949.9158</v>
      </c>
      <c r="L5264" s="444">
        <f t="shared" ca="1" si="202"/>
        <v>-428985313073929.75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-428985313073929.75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-1787438804474.7073</v>
      </c>
      <c r="L5265" s="444">
        <f t="shared" ca="1" si="202"/>
        <v>-430772751878404.44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-430772751878404.44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-1794886466160.0186</v>
      </c>
      <c r="L5266" s="444">
        <f t="shared" ca="1" si="202"/>
        <v>-432567638344564.44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-432567638344564.44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-1802365159769.0186</v>
      </c>
      <c r="L5267" s="444">
        <f t="shared" ca="1" si="202"/>
        <v>-434370003504333.44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-434370003504333.44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-1809875014601.3894</v>
      </c>
      <c r="L5268" s="444">
        <f t="shared" ca="1" si="202"/>
        <v>-436179878518934.81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-436179878518934.81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-1817416160495.5618</v>
      </c>
      <c r="L5269" s="444">
        <f t="shared" ca="1" si="202"/>
        <v>-437997294679430.38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-437997294679430.38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-1824988727830.96</v>
      </c>
      <c r="L5270" s="444">
        <f t="shared" ca="1" si="202"/>
        <v>-439822283407261.31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-439822283407261.31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-1832592847530.2554</v>
      </c>
      <c r="L5271" s="444">
        <f t="shared" ca="1" si="202"/>
        <v>-441654876254791.56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-441654876254791.56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-1840228651061.6318</v>
      </c>
      <c r="L5272" s="444">
        <f t="shared" ca="1" si="202"/>
        <v>-443495104905853.19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-443495104905853.19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-1847896270441.0547</v>
      </c>
      <c r="L5273" s="444">
        <f t="shared" ca="1" si="202"/>
        <v>-445343001176294.25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-445343001176294.25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-1855595838234.5596</v>
      </c>
      <c r="L5274" s="444">
        <f t="shared" ca="1" si="202"/>
        <v>-447198597014528.81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-447198597014528.81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-1863327487560.5366</v>
      </c>
      <c r="L5275" s="444">
        <f t="shared" ca="1" si="202"/>
        <v>-449061924502089.38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-449061924502089.38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-1871091352092.0391</v>
      </c>
      <c r="L5276" s="444">
        <f t="shared" ca="1" si="202"/>
        <v>-450933015854181.44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-450933015854181.44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-1878887566059.0896</v>
      </c>
      <c r="L5277" s="444">
        <f t="shared" ca="1" si="202"/>
        <v>-452811903420240.5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-452811903420240.5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-1886716264251.002</v>
      </c>
      <c r="L5278" s="444">
        <f t="shared" ca="1" si="202"/>
        <v>-454698619684491.5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-454698619684491.5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-1894577582018.7146</v>
      </c>
      <c r="L5279" s="444">
        <f t="shared" ca="1" si="202"/>
        <v>-456593197266510.19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-456593197266510.19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-1902471655277.1257</v>
      </c>
      <c r="L5280" s="444">
        <f t="shared" ca="1" si="202"/>
        <v>-458495668921787.31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-458495668921787.31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-1910398620507.4468</v>
      </c>
      <c r="L5281" s="444">
        <f t="shared" ca="1" si="202"/>
        <v>-460406067542294.75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-460406067542294.75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-1918358614759.5615</v>
      </c>
      <c r="L5282" s="444">
        <f t="shared" ca="1" si="202"/>
        <v>-462324426157054.31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-462324426157054.31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-1926351775654.3928</v>
      </c>
      <c r="L5283" s="444">
        <f t="shared" ca="1" si="202"/>
        <v>-464250777932708.69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-464250777932708.69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-1934378241386.2861</v>
      </c>
      <c r="L5284" s="444">
        <f t="shared" ca="1" si="202"/>
        <v>-466185156174095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-466185156174095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-1942438150725.3958</v>
      </c>
      <c r="L5285" s="444">
        <f t="shared" ca="1" si="202"/>
        <v>-468127594324820.38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-468127594324820.38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-1950531643020.0852</v>
      </c>
      <c r="L5286" s="444">
        <f t="shared" ca="1" si="202"/>
        <v>-470078125967840.44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-470078125967840.44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-1958658858199.3352</v>
      </c>
      <c r="L5287" s="444">
        <f t="shared" ca="1" si="202"/>
        <v>-472036784826039.75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-472036784826039.75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-1966819936775.1655</v>
      </c>
      <c r="L5288" s="444">
        <f t="shared" ca="1" si="202"/>
        <v>-474003604762814.94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-474003604762814.94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-1975015019845.0623</v>
      </c>
      <c r="L5289" s="444">
        <f t="shared" ca="1" si="202"/>
        <v>-475978619782660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-475978619782660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-1983244249094.4163</v>
      </c>
      <c r="L5290" s="444">
        <f t="shared" ca="1" si="202"/>
        <v>-477961864031754.44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-477961864031754.44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-1991507766798.9766</v>
      </c>
      <c r="L5291" s="444">
        <f t="shared" ca="1" si="202"/>
        <v>-479953371798553.44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-479953371798553.44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-1999805715827.3059</v>
      </c>
      <c r="L5292" s="444">
        <f t="shared" ca="1" si="202"/>
        <v>-481953177514380.75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-481953177514380.75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-2008138239643.2532</v>
      </c>
      <c r="L5293" s="444">
        <f t="shared" ca="1" si="202"/>
        <v>-483961315754024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-483961315754024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-2016505482308.4333</v>
      </c>
      <c r="L5294" s="444">
        <f t="shared" ca="1" si="202"/>
        <v>-485977821236332.44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-485977821236332.44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-2024907588484.7188</v>
      </c>
      <c r="L5295" s="444">
        <f t="shared" ca="1" si="202"/>
        <v>-488002728824817.13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-488002728824817.13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-2033344703436.7378</v>
      </c>
      <c r="L5296" s="444">
        <f t="shared" ca="1" si="202"/>
        <v>-490036073528253.88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-490036073528253.88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-2041816973034.3911</v>
      </c>
      <c r="L5297" s="444">
        <f t="shared" ca="1" si="202"/>
        <v>-492077890501288.25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-492077890501288.25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-2050324543755.3677</v>
      </c>
      <c r="L5298" s="444">
        <f t="shared" ca="1" si="202"/>
        <v>-494128215045043.63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-494128215045043.63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-2058867562687.6816</v>
      </c>
      <c r="L5299" s="444">
        <f t="shared" ca="1" si="202"/>
        <v>-496187082607731.31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-496187082607731.31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-2067446177532.2139</v>
      </c>
      <c r="L5300" s="444">
        <f t="shared" ca="1" si="202"/>
        <v>-498254528785263.5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-498254528785263.5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-2076060536605.2646</v>
      </c>
      <c r="L5301" s="444">
        <f t="shared" ca="1" si="202"/>
        <v>-500330589321868.75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-500330589321868.75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-2084710788841.1201</v>
      </c>
      <c r="L5302" s="444">
        <f t="shared" ca="1" si="202"/>
        <v>-502415300110709.88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-502415300110709.88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-2093397083794.6245</v>
      </c>
      <c r="L5303" s="444">
        <f t="shared" ca="1" si="202"/>
        <v>-504508697194504.5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-504508697194504.5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-2102119571643.769</v>
      </c>
      <c r="L5304" s="444">
        <f t="shared" ca="1" si="202"/>
        <v>-506610816766148.25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-506610816766148.25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-2110878403192.2844</v>
      </c>
      <c r="L5305" s="444">
        <f t="shared" ca="1" si="202"/>
        <v>-508721695169340.56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-508721695169340.56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-2119673729872.2522</v>
      </c>
      <c r="L5306" s="444">
        <f t="shared" ca="1" si="202"/>
        <v>-510841368899212.81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-510841368899212.81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-2128505703746.7202</v>
      </c>
      <c r="L5307" s="444">
        <f t="shared" ca="1" si="202"/>
        <v>-512969874602959.56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-512969874602959.56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-2137374477512.3313</v>
      </c>
      <c r="L5308" s="444">
        <f t="shared" ca="1" si="202"/>
        <v>-515107249080471.88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-515107249080471.88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-2146280204501.9661</v>
      </c>
      <c r="L5309" s="444">
        <f t="shared" ca="1" si="202"/>
        <v>-517253529284973.81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-517253529284973.81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-2155223038687.3906</v>
      </c>
      <c r="L5310" s="444">
        <f t="shared" ca="1" si="202"/>
        <v>-519408752323661.19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-519408752323661.19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-2164203134681.9216</v>
      </c>
      <c r="L5311" s="444">
        <f t="shared" ca="1" si="202"/>
        <v>-521572955458343.13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-521572955458343.13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-2173220647743.0959</v>
      </c>
      <c r="L5312" s="444">
        <f t="shared" ca="1" si="202"/>
        <v>-523746176106086.25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-523746176106086.25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-2182275733775.3594</v>
      </c>
      <c r="L5313" s="444">
        <f t="shared" ca="1" si="202"/>
        <v>-525928451839861.63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-525928451839861.63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-2191368549332.7568</v>
      </c>
      <c r="L5314" s="444">
        <f t="shared" ca="1" si="202"/>
        <v>-528119820389194.38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-528119820389194.38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-2200499251621.6436</v>
      </c>
      <c r="L5315" s="444">
        <f t="shared" ca="1" si="202"/>
        <v>-530320319640816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-530320319640816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-2209667998503.3999</v>
      </c>
      <c r="L5316" s="444">
        <f t="shared" ca="1" si="202"/>
        <v>-532529987639319.38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-532529987639319.38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-2218874948497.1641</v>
      </c>
      <c r="L5317" s="444">
        <f t="shared" ca="1" si="202"/>
        <v>-534748862587816.56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-534748862587816.56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-2228120260782.5688</v>
      </c>
      <c r="L5318" s="444">
        <f t="shared" ca="1" si="202"/>
        <v>-536976982848599.13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-536976982848599.13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-2237404095202.4961</v>
      </c>
      <c r="L5319" s="444">
        <f t="shared" ca="1" si="202"/>
        <v>-539214386943801.63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-539214386943801.63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-2246726612265.8398</v>
      </c>
      <c r="L5320" s="444">
        <f t="shared" ca="1" si="202"/>
        <v>-541461113556067.44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-541461113556067.44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-2256087973150.2808</v>
      </c>
      <c r="L5321" s="444">
        <f t="shared" ca="1" si="202"/>
        <v>-543717201529217.69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-543717201529217.69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-2265488339705.0737</v>
      </c>
      <c r="L5322" s="444">
        <f t="shared" ca="1" si="202"/>
        <v>-545982689868922.75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-545982689868922.75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-2274927874453.8447</v>
      </c>
      <c r="L5323" s="444">
        <f t="shared" ca="1" si="202"/>
        <v>-548257617743376.63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-548257617743376.63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-2284406740597.4023</v>
      </c>
      <c r="L5324" s="444">
        <f t="shared" ca="1" si="202"/>
        <v>-550542024483974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-550542024483974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-2293925102016.5581</v>
      </c>
      <c r="L5325" s="444">
        <f t="shared" ca="1" si="202"/>
        <v>-552835949585990.56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-552835949585990.56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-2303483123274.9604</v>
      </c>
      <c r="L5326" s="444">
        <f t="shared" ca="1" si="202"/>
        <v>-555139432709265.5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-555139432709265.5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-2313080969621.9395</v>
      </c>
      <c r="L5327" s="444">
        <f t="shared" ca="1" si="202"/>
        <v>-557452513678887.44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-557452513678887.44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-2322718806995.3647</v>
      </c>
      <c r="L5328" s="444">
        <f t="shared" ca="1" si="202"/>
        <v>-559775232485882.81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-559775232485882.81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-2332396802024.5117</v>
      </c>
      <c r="L5329" s="444">
        <f t="shared" ca="1" si="202"/>
        <v>-562107629287907.31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-562107629287907.31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-2342115122032.9473</v>
      </c>
      <c r="L5330" s="444">
        <f t="shared" ca="1" si="202"/>
        <v>-564449744409940.25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-564449744409940.25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-2351873935041.4175</v>
      </c>
      <c r="L5331" s="444">
        <f t="shared" ca="1" si="202"/>
        <v>-566801618344981.63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-566801618344981.63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-2361673409770.7568</v>
      </c>
      <c r="L5332" s="444">
        <f t="shared" ca="1" si="202"/>
        <v>-569163291754752.38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-569163291754752.38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-2371513715644.8018</v>
      </c>
      <c r="L5333" s="444">
        <f t="shared" ca="1" si="202"/>
        <v>-571534805470397.13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-571534805470397.13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-2381395022793.3213</v>
      </c>
      <c r="L5334" s="444">
        <f t="shared" ca="1" si="202"/>
        <v>-573916200493190.5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-573916200493190.5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-2391317502054.9604</v>
      </c>
      <c r="L5335" s="444">
        <f t="shared" ca="1" si="202"/>
        <v>-576307517995245.5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-576307517995245.5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-2401281324980.1895</v>
      </c>
      <c r="L5336" s="444">
        <f t="shared" ca="1" si="202"/>
        <v>-578708799320225.75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-578708799320225.75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-2411286663834.2739</v>
      </c>
      <c r="L5337" s="444">
        <f t="shared" ca="1" si="202"/>
        <v>-581120085984060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-581120085984060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-2421333691600.25</v>
      </c>
      <c r="L5338" s="444">
        <f t="shared" ca="1" si="202"/>
        <v>-583541419675660.25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-583541419675660.25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-2431422581981.9175</v>
      </c>
      <c r="L5339" s="444">
        <f t="shared" ca="1" si="202"/>
        <v>-585972842257642.13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-585972842257642.13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-2441553509406.8423</v>
      </c>
      <c r="L5340" s="444">
        <f t="shared" ca="1" si="202"/>
        <v>-588414395767049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-588414395767049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-2451726649029.3706</v>
      </c>
      <c r="L5341" s="444">
        <f t="shared" ca="1" si="202"/>
        <v>-590866122416078.38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-590866122416078.38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-2461942176733.6597</v>
      </c>
      <c r="L5342" s="444">
        <f t="shared" ca="1" si="202"/>
        <v>-593328064592812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-593328064592812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-2472200269136.7168</v>
      </c>
      <c r="L5343" s="444">
        <f t="shared" ca="1" si="202"/>
        <v>-595800264861948.75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-595800264861948.75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-2482501103591.4531</v>
      </c>
      <c r="L5344" s="444">
        <f t="shared" ca="1" si="202"/>
        <v>-598282765965540.25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-598282765965540.25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-2492844858189.751</v>
      </c>
      <c r="L5345" s="444">
        <f t="shared" ca="1" si="202"/>
        <v>-600775610823730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-600775610823730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-2503231711765.5415</v>
      </c>
      <c r="L5346" s="444">
        <f t="shared" ca="1" si="202"/>
        <v>-603278842535495.5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-603278842535495.5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-2513661843897.8979</v>
      </c>
      <c r="L5347" s="444">
        <f t="shared" ca="1" si="202"/>
        <v>-605792504379393.38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-605792504379393.38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-2524135434914.1392</v>
      </c>
      <c r="L5348" s="444">
        <f t="shared" ca="1" si="202"/>
        <v>-608316639814307.5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-608316639814307.5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-2534652665892.9478</v>
      </c>
      <c r="L5349" s="444">
        <f t="shared" ca="1" si="202"/>
        <v>-610851292480200.5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-610851292480200.5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-2545213718667.502</v>
      </c>
      <c r="L5350" s="444">
        <f t="shared" ca="1" si="202"/>
        <v>-613396506198868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-613396506198868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-2555818775828.6167</v>
      </c>
      <c r="L5351" s="444">
        <f t="shared" ca="1" si="202"/>
        <v>-615952324974696.63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-615952324974696.63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-2566468020727.9023</v>
      </c>
      <c r="L5352" s="444">
        <f t="shared" ca="1" si="202"/>
        <v>-618518792995424.5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-618518792995424.5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-2577161637480.9355</v>
      </c>
      <c r="L5353" s="444">
        <f t="shared" ca="1" si="202"/>
        <v>-621095954632905.38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-621095954632905.38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-2587899810970.439</v>
      </c>
      <c r="L5354" s="444">
        <f t="shared" ca="1" si="202"/>
        <v>-623683854443875.88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-623683854443875.88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-2598682726849.4829</v>
      </c>
      <c r="L5355" s="444">
        <f t="shared" ca="1" si="202"/>
        <v>-626282537170725.38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-626282537170725.38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-2609510571544.689</v>
      </c>
      <c r="L5356" s="444">
        <f t="shared" ca="1" si="202"/>
        <v>-628892047742270.13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-628892047742270.13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-2620383532259.459</v>
      </c>
      <c r="L5357" s="444">
        <f t="shared" ca="1" si="202"/>
        <v>-631512431274529.63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-631512431274529.63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-2631301796977.2065</v>
      </c>
      <c r="L5358" s="444">
        <f t="shared" ca="1" si="202"/>
        <v>-634143733071506.88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-634143733071506.88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-2642265554464.6118</v>
      </c>
      <c r="L5359" s="444">
        <f t="shared" ca="1" si="202"/>
        <v>-636785998625971.5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-636785998625971.5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-2653274994274.8813</v>
      </c>
      <c r="L5360" s="444">
        <f t="shared" ca="1" si="202"/>
        <v>-639439273620246.38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-639439273620246.38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-2664330306751.0264</v>
      </c>
      <c r="L5361" s="444">
        <f t="shared" ca="1" si="202"/>
        <v>-642103603926997.38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-642103603926997.38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-2675431683029.1558</v>
      </c>
      <c r="L5362" s="444">
        <f t="shared" ca="1" si="202"/>
        <v>-644779035610026.5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-644779035610026.5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-2686579315041.7769</v>
      </c>
      <c r="L5363" s="444">
        <f t="shared" ref="L5363:L5617" ca="1" si="207">I5363-J5363+K5363</f>
        <v>-647465614925068.25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-647465614925068.25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-2697773395521.1177</v>
      </c>
      <c r="L5364" s="444">
        <f t="shared" ca="1" si="207"/>
        <v>-650163388320589.38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-650163388320589.38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-2709014118002.4556</v>
      </c>
      <c r="L5365" s="444">
        <f t="shared" ca="1" si="207"/>
        <v>-652872402438591.88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-652872402438591.88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-2720301676827.4663</v>
      </c>
      <c r="L5366" s="444">
        <f t="shared" ca="1" si="207"/>
        <v>-655592704115419.38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-655592704115419.38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-2731636267147.5806</v>
      </c>
      <c r="L5367" s="444">
        <f t="shared" ca="1" si="207"/>
        <v>-658324340382567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-658324340382567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-2743018084927.3623</v>
      </c>
      <c r="L5368" s="444">
        <f t="shared" ca="1" si="207"/>
        <v>-661067358467494.38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-661067358467494.38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-2754447326947.8931</v>
      </c>
      <c r="L5369" s="444">
        <f t="shared" ca="1" si="207"/>
        <v>-663821805794442.25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-663821805794442.25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-2765924190810.1758</v>
      </c>
      <c r="L5370" s="444">
        <f t="shared" ca="1" si="207"/>
        <v>-666587729985252.38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-666587729985252.38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-2777448874938.5518</v>
      </c>
      <c r="L5371" s="444">
        <f t="shared" ca="1" si="207"/>
        <v>-669365178860190.88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-669365178860190.88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-2789021578584.1284</v>
      </c>
      <c r="L5372" s="444">
        <f t="shared" ca="1" si="207"/>
        <v>-672154200438775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-672154200438775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-2800642501828.229</v>
      </c>
      <c r="L5373" s="444">
        <f t="shared" ca="1" si="207"/>
        <v>-674954842940603.25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-674954842940603.25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-2812311845585.8467</v>
      </c>
      <c r="L5374" s="444">
        <f t="shared" ca="1" si="207"/>
        <v>-677767154786189.13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-677767154786189.13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-2824029811609.1211</v>
      </c>
      <c r="L5375" s="444">
        <f t="shared" ca="1" si="207"/>
        <v>-680591184597798.25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-680591184597798.25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-2835796602490.8262</v>
      </c>
      <c r="L5376" s="444">
        <f t="shared" ca="1" si="207"/>
        <v>-683426981200289.13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-683426981200289.13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-2847612421667.8711</v>
      </c>
      <c r="L5377" s="444">
        <f t="shared" ca="1" si="207"/>
        <v>-686274593621957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-686274593621957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-2859477473424.8208</v>
      </c>
      <c r="L5378" s="444">
        <f t="shared" ca="1" si="207"/>
        <v>-689134071095381.88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-689134071095381.88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-2871391962897.4243</v>
      </c>
      <c r="L5379" s="444">
        <f t="shared" ca="1" si="207"/>
        <v>-692005463058279.25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-692005463058279.25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-2883356096076.1636</v>
      </c>
      <c r="L5380" s="444">
        <f t="shared" ca="1" si="207"/>
        <v>-694888819154355.38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-694888819154355.38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-2895370079809.814</v>
      </c>
      <c r="L5381" s="444">
        <f t="shared" ca="1" si="207"/>
        <v>-697784189234165.25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-697784189234165.25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-2907434121809.022</v>
      </c>
      <c r="L5382" s="444">
        <f t="shared" ca="1" si="207"/>
        <v>-700691623355974.25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-700691623355974.25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-2919548430649.8926</v>
      </c>
      <c r="L5383" s="444">
        <f t="shared" ca="1" si="207"/>
        <v>-703611171786624.13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-703611171786624.13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-2931713215777.6006</v>
      </c>
      <c r="L5384" s="444">
        <f t="shared" ca="1" si="207"/>
        <v>-706542885002401.75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-706542885002401.75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-2943928687510.0073</v>
      </c>
      <c r="L5385" s="444">
        <f t="shared" ca="1" si="207"/>
        <v>-709486813689911.75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-709486813689911.75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-2956195057041.2988</v>
      </c>
      <c r="L5386" s="444">
        <f t="shared" ca="1" si="207"/>
        <v>-712443008746953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-712443008746953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-2968512536445.6377</v>
      </c>
      <c r="L5387" s="444">
        <f t="shared" ca="1" si="207"/>
        <v>-715411521283398.63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-715411521283398.63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-2980881338680.8276</v>
      </c>
      <c r="L5388" s="444">
        <f t="shared" ca="1" si="207"/>
        <v>-718392402622079.5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-718392402622079.5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-2993301677591.998</v>
      </c>
      <c r="L5389" s="444">
        <f t="shared" ca="1" si="207"/>
        <v>-721385704299671.5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-721385704299671.5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-3005773767915.2979</v>
      </c>
      <c r="L5390" s="444">
        <f t="shared" ca="1" si="207"/>
        <v>-724391478067586.75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-724391478067586.75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-3018297825281.6113</v>
      </c>
      <c r="L5391" s="444">
        <f t="shared" ca="1" si="207"/>
        <v>-727409775892868.38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-727409775892868.38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-3030874066220.2847</v>
      </c>
      <c r="L5392" s="444">
        <f t="shared" ca="1" si="207"/>
        <v>-730440649959088.63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-730440649959088.63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-3043502708162.8691</v>
      </c>
      <c r="L5393" s="444">
        <f t="shared" ca="1" si="207"/>
        <v>-733484152667251.5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-733484152667251.5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-3056183969446.8813</v>
      </c>
      <c r="L5394" s="444">
        <f t="shared" ca="1" si="207"/>
        <v>-736540336636698.38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-736540336636698.38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-3068918069319.5767</v>
      </c>
      <c r="L5395" s="444">
        <f t="shared" ca="1" si="207"/>
        <v>-739609254706018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-739609254706018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-3081705227941.7417</v>
      </c>
      <c r="L5396" s="444">
        <f t="shared" ca="1" si="207"/>
        <v>-742690959933959.75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-742690959933959.75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-3094545666391.499</v>
      </c>
      <c r="L5397" s="444">
        <f t="shared" ca="1" si="207"/>
        <v>-745785505600351.25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-745785505600351.25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-3107439606668.1304</v>
      </c>
      <c r="L5398" s="444">
        <f t="shared" ca="1" si="207"/>
        <v>-748892945207019.38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-748892945207019.38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-3120387271695.9141</v>
      </c>
      <c r="L5399" s="444">
        <f t="shared" ca="1" si="207"/>
        <v>-752013332478715.25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-752013332478715.25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-3133388885327.98</v>
      </c>
      <c r="L5400" s="444">
        <f t="shared" ca="1" si="207"/>
        <v>-755146721364043.25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-755146721364043.25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-3146444672350.1802</v>
      </c>
      <c r="L5401" s="444">
        <f t="shared" ca="1" si="207"/>
        <v>-758293166036393.38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-758293166036393.38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-3159554858484.9722</v>
      </c>
      <c r="L5402" s="444">
        <f t="shared" ca="1" si="207"/>
        <v>-761452720894878.38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-761452720894878.38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-3172719670395.3267</v>
      </c>
      <c r="L5403" s="444">
        <f t="shared" ca="1" si="207"/>
        <v>-764625440565273.75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-764625440565273.75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-3185939335688.6406</v>
      </c>
      <c r="L5404" s="444">
        <f t="shared" ca="1" si="207"/>
        <v>-767811379900962.38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-767811379900962.38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-3199214082920.6768</v>
      </c>
      <c r="L5405" s="444">
        <f t="shared" ca="1" si="207"/>
        <v>-771010593983883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-771010593983883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-3212544141599.5127</v>
      </c>
      <c r="L5406" s="444">
        <f t="shared" ca="1" si="207"/>
        <v>-774223138125482.5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-774223138125482.5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-3225929742189.5103</v>
      </c>
      <c r="L5407" s="444">
        <f t="shared" ca="1" si="207"/>
        <v>-777449067867672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-777449067867672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-3239371116115.2998</v>
      </c>
      <c r="L5408" s="444">
        <f t="shared" ca="1" si="207"/>
        <v>-780688438983787.25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-780688438983787.25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-3252868495765.7803</v>
      </c>
      <c r="L5409" s="444">
        <f t="shared" ca="1" si="207"/>
        <v>-783941307479553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-783941307479553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-3266422114498.1377</v>
      </c>
      <c r="L5410" s="444">
        <f t="shared" ca="1" si="207"/>
        <v>-787207729594051.13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-787207729594051.13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-3280032206641.8799</v>
      </c>
      <c r="L5411" s="444">
        <f t="shared" ca="1" si="207"/>
        <v>-790487761800693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-790487761800693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-3293699007502.8877</v>
      </c>
      <c r="L5412" s="444">
        <f t="shared" ca="1" si="207"/>
        <v>-793781460808195.88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-793781460808195.88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-3307422753367.4829</v>
      </c>
      <c r="L5413" s="444">
        <f t="shared" ca="1" si="207"/>
        <v>-797088883561563.38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-797088883561563.38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-3321203681506.5142</v>
      </c>
      <c r="L5414" s="444">
        <f t="shared" ca="1" si="207"/>
        <v>-800410087243069.88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-800410087243069.88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-3335042030179.458</v>
      </c>
      <c r="L5415" s="444">
        <f t="shared" ca="1" si="207"/>
        <v>-803745129273249.38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-803745129273249.38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-3348938038638.5391</v>
      </c>
      <c r="L5416" s="444">
        <f t="shared" ca="1" si="207"/>
        <v>-807094067311887.88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-807094067311887.88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-3362891947132.8662</v>
      </c>
      <c r="L5417" s="444">
        <f t="shared" ca="1" si="207"/>
        <v>-810456959259020.75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-810456959259020.75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-3376903996912.5864</v>
      </c>
      <c r="L5418" s="444">
        <f t="shared" ca="1" si="207"/>
        <v>-813833863255933.38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-813833863255933.38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-3390974430233.0557</v>
      </c>
      <c r="L5419" s="444">
        <f t="shared" ca="1" si="207"/>
        <v>-817224837686166.38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-817224837686166.38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-3405103490359.0264</v>
      </c>
      <c r="L5420" s="444">
        <f t="shared" ca="1" si="207"/>
        <v>-820629941176525.38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-820629941176525.38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-3419291421568.8555</v>
      </c>
      <c r="L5421" s="444">
        <f t="shared" ca="1" si="207"/>
        <v>-824049232598094.25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-824049232598094.25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-3433538469158.7261</v>
      </c>
      <c r="L5422" s="444">
        <f t="shared" ca="1" si="207"/>
        <v>-827482771067253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-827482771067253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-3447844879446.8877</v>
      </c>
      <c r="L5423" s="444">
        <f t="shared" ca="1" si="207"/>
        <v>-830930615946699.88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-830930615946699.88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-3462210899777.916</v>
      </c>
      <c r="L5424" s="444">
        <f t="shared" ca="1" si="207"/>
        <v>-834392826846477.75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-834392826846477.75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-3476636778526.9907</v>
      </c>
      <c r="L5425" s="444">
        <f t="shared" ca="1" si="207"/>
        <v>-837869463625004.75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-837869463625004.75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-3491122765104.1865</v>
      </c>
      <c r="L5426" s="444">
        <f t="shared" ca="1" si="207"/>
        <v>-841360586390108.88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-841360586390108.88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-3505669109958.7871</v>
      </c>
      <c r="L5427" s="444">
        <f t="shared" ca="1" si="207"/>
        <v>-844866255500067.63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-844866255500067.63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-3520276064583.6152</v>
      </c>
      <c r="L5428" s="444">
        <f t="shared" ca="1" si="207"/>
        <v>-848386531564651.25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-848386531564651.25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-3534943881519.3804</v>
      </c>
      <c r="L5429" s="444">
        <f t="shared" ca="1" si="207"/>
        <v>-851921475446170.63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-851921475446170.63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-3549672814359.0444</v>
      </c>
      <c r="L5430" s="444">
        <f t="shared" ca="1" si="207"/>
        <v>-855471148260529.63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-855471148260529.63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-3564463117752.2065</v>
      </c>
      <c r="L5431" s="444">
        <f t="shared" ca="1" si="207"/>
        <v>-859035611378281.88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-859035611378281.88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-3579315047409.5078</v>
      </c>
      <c r="L5432" s="444">
        <f t="shared" ca="1" si="207"/>
        <v>-862614926425691.38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-862614926425691.38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-3594228860107.0474</v>
      </c>
      <c r="L5433" s="444">
        <f t="shared" ca="1" si="207"/>
        <v>-866209155285798.38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-866209155285798.38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-3609204813690.8267</v>
      </c>
      <c r="L5434" s="444">
        <f t="shared" ca="1" si="207"/>
        <v>-869818360099489.25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-869818360099489.25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-3624243167081.2051</v>
      </c>
      <c r="L5435" s="444">
        <f t="shared" ca="1" si="207"/>
        <v>-873442603266570.5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-873442603266570.5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-3639344180277.377</v>
      </c>
      <c r="L5436" s="444">
        <f t="shared" ca="1" si="207"/>
        <v>-877081947446847.88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-877081947446847.88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-3654508114361.8662</v>
      </c>
      <c r="L5437" s="444">
        <f t="shared" ca="1" si="207"/>
        <v>-880736455561209.75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-880736455561209.75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-3669735231505.0405</v>
      </c>
      <c r="L5438" s="444">
        <f t="shared" ca="1" si="207"/>
        <v>-884406190792714.75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-884406190792714.75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-3685025794969.6445</v>
      </c>
      <c r="L5439" s="444">
        <f t="shared" ca="1" si="207"/>
        <v>-888091216587684.38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-888091216587684.38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-3700380069115.3511</v>
      </c>
      <c r="L5440" s="444">
        <f t="shared" ca="1" si="207"/>
        <v>-891791596656799.75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-891791596656799.75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-3715798319403.3325</v>
      </c>
      <c r="L5441" s="444">
        <f t="shared" ca="1" si="207"/>
        <v>-895507394976203.13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-895507394976203.13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-3731280812400.8462</v>
      </c>
      <c r="L5442" s="444">
        <f t="shared" ca="1" si="207"/>
        <v>-899238675788604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-899238675788604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-3746827815785.8501</v>
      </c>
      <c r="L5443" s="444">
        <f t="shared" ca="1" si="207"/>
        <v>-902985503604389.88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-902985503604389.88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-3762439598351.625</v>
      </c>
      <c r="L5444" s="444">
        <f t="shared" ca="1" si="207"/>
        <v>-906747943202741.5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-906747943202741.5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-3778116430011.4229</v>
      </c>
      <c r="L5445" s="444">
        <f t="shared" ca="1" si="207"/>
        <v>-910526059632752.88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-910526059632752.88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-3793858581803.1372</v>
      </c>
      <c r="L5446" s="444">
        <f t="shared" ca="1" si="207"/>
        <v>-914319918214556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-914319918214556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-3809666325893.9829</v>
      </c>
      <c r="L5447" s="444">
        <f t="shared" ca="1" si="207"/>
        <v>-918129584540450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-918129584540450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-3825539935585.2085</v>
      </c>
      <c r="L5448" s="444">
        <f t="shared" ca="1" si="207"/>
        <v>-921955124476035.25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-921955124476035.25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-3841479685316.8135</v>
      </c>
      <c r="L5449" s="444">
        <f t="shared" ca="1" si="207"/>
        <v>-925796604161352.13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-925796604161352.13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-3857485850672.3003</v>
      </c>
      <c r="L5450" s="444">
        <f t="shared" ca="1" si="207"/>
        <v>-929654090012024.38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-929654090012024.38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-3873558708383.4341</v>
      </c>
      <c r="L5451" s="444">
        <f t="shared" ca="1" si="207"/>
        <v>-933527648720407.75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-933527648720407.75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-3889698536335.0322</v>
      </c>
      <c r="L5452" s="444">
        <f t="shared" ca="1" si="207"/>
        <v>-937417347256742.75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-937417347256742.75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-3905905613569.7612</v>
      </c>
      <c r="L5453" s="444">
        <f t="shared" ca="1" si="207"/>
        <v>-941323252870312.5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-941323252870312.5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-3922180220292.9688</v>
      </c>
      <c r="L5454" s="444">
        <f t="shared" ca="1" si="207"/>
        <v>-945245433090605.5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-945245433090605.5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-3938522637877.5229</v>
      </c>
      <c r="L5455" s="444">
        <f t="shared" ca="1" si="207"/>
        <v>-949183955728483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-949183955728483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-3954933148868.6792</v>
      </c>
      <c r="L5456" s="444">
        <f t="shared" ca="1" si="207"/>
        <v>-953138888877351.63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-953138888877351.63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-3971412036988.9644</v>
      </c>
      <c r="L5457" s="444">
        <f t="shared" ca="1" si="207"/>
        <v>-957110300914340.63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-957110300914340.63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-3987959587143.0864</v>
      </c>
      <c r="L5458" s="444">
        <f t="shared" ca="1" si="207"/>
        <v>-961098260501483.75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-961098260501483.75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-4004576085422.8481</v>
      </c>
      <c r="L5459" s="444">
        <f t="shared" ca="1" si="207"/>
        <v>-965102836586906.63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-965102836586906.63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-4021261819112.1113</v>
      </c>
      <c r="L5460" s="444">
        <f t="shared" ca="1" si="207"/>
        <v>-969124098406018.75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-969124098406018.75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-4038017076691.7451</v>
      </c>
      <c r="L5461" s="444">
        <f t="shared" ca="1" si="207"/>
        <v>-973162115482710.5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-973162115482710.5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-4054842147844.627</v>
      </c>
      <c r="L5462" s="444">
        <f t="shared" ca="1" si="207"/>
        <v>-977216957630555.13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-977216957630555.13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-4071737323460.6465</v>
      </c>
      <c r="L5463" s="444">
        <f t="shared" ca="1" si="207"/>
        <v>-981288694954015.75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-981288694954015.75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-4088702895641.7324</v>
      </c>
      <c r="L5464" s="444">
        <f t="shared" ca="1" si="207"/>
        <v>-985377397849657.5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-985377397849657.5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-4105739157706.9063</v>
      </c>
      <c r="L5465" s="444">
        <f t="shared" ca="1" si="207"/>
        <v>-989483137007364.38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-989483137007364.38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-4122846404197.3516</v>
      </c>
      <c r="L5466" s="444">
        <f t="shared" ca="1" si="207"/>
        <v>-993605983411561.75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-993605983411561.75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-4140024930881.5073</v>
      </c>
      <c r="L5467" s="444">
        <f t="shared" ca="1" si="207"/>
        <v>-997746008342443.25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-997746008342443.25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-4157275034760.1802</v>
      </c>
      <c r="L5468" s="444">
        <f t="shared" ca="1" si="207"/>
        <v>-1001903283377203.4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-1001903283377203.4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-4174597014071.6812</v>
      </c>
      <c r="L5469" s="444">
        <f t="shared" ca="1" si="207"/>
        <v>-1006077880391275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-1006077880391275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-4191991168296.979</v>
      </c>
      <c r="L5470" s="444">
        <f t="shared" ca="1" si="207"/>
        <v>-1010269871559572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-1010269871559572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-4209457798164.8833</v>
      </c>
      <c r="L5471" s="444">
        <f t="shared" ca="1" si="207"/>
        <v>-1014479329357736.9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-1014479329357736.9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-4226997205657.2363</v>
      </c>
      <c r="L5472" s="444">
        <f t="shared" ca="1" si="207"/>
        <v>-1018706326563394.1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-1018706326563394.1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-4244609694014.1426</v>
      </c>
      <c r="L5473" s="444">
        <f t="shared" ca="1" si="207"/>
        <v>-1022950936257408.3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-1022950936257408.3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-4262295567739.2017</v>
      </c>
      <c r="L5474" s="444">
        <f t="shared" ca="1" si="207"/>
        <v>-1027213231825147.5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-1027213231825147.5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-4280055132604.7813</v>
      </c>
      <c r="L5475" s="444">
        <f t="shared" ca="1" si="207"/>
        <v>-1031493286957752.3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-1031493286957752.3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-4297888695657.3003</v>
      </c>
      <c r="L5476" s="444">
        <f t="shared" ca="1" si="207"/>
        <v>-1035791175653409.5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-1035791175653409.5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-4315796565222.54</v>
      </c>
      <c r="L5477" s="444">
        <f t="shared" ca="1" si="207"/>
        <v>-1040106972218632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-1040106972218632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-4333779050910.9673</v>
      </c>
      <c r="L5478" s="444">
        <f t="shared" ca="1" si="207"/>
        <v>-1044440751269543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-1044440751269543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-4351836463623.0957</v>
      </c>
      <c r="L5479" s="444">
        <f t="shared" ca="1" si="207"/>
        <v>-1048792587733166.1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-1048792587733166.1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-4369969115554.8589</v>
      </c>
      <c r="L5480" s="444">
        <f t="shared" ca="1" si="207"/>
        <v>-1053162556848721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-1053162556848721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-4388177320203.0044</v>
      </c>
      <c r="L5481" s="444">
        <f t="shared" ca="1" si="207"/>
        <v>-1057550734168924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-1057550734168924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-4406461392370.5166</v>
      </c>
      <c r="L5482" s="444">
        <f t="shared" ca="1" si="207"/>
        <v>-1061957195561294.5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-1061957195561294.5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-4424821648172.0605</v>
      </c>
      <c r="L5483" s="444">
        <f t="shared" ca="1" si="207"/>
        <v>-1066382017209466.5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-1066382017209466.5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-4443258405039.4443</v>
      </c>
      <c r="L5484" s="444">
        <f t="shared" ca="1" si="207"/>
        <v>-1070825275614506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-1070825275614506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-4461771981727.1084</v>
      </c>
      <c r="L5485" s="444">
        <f t="shared" ca="1" si="207"/>
        <v>-1075287047596233.1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-1075287047596233.1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-4480362698317.6377</v>
      </c>
      <c r="L5486" s="444">
        <f t="shared" ca="1" si="207"/>
        <v>-1079767410294550.8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-1079767410294550.8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-4499030876227.2949</v>
      </c>
      <c r="L5487" s="444">
        <f t="shared" ca="1" si="207"/>
        <v>-1084266441170778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-1084266441170778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-4517776838211.5752</v>
      </c>
      <c r="L5488" s="444">
        <f t="shared" ca="1" si="207"/>
        <v>-1088784218008989.6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-1088784218008989.6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-4536600908370.79</v>
      </c>
      <c r="L5489" s="444">
        <f t="shared" ca="1" si="207"/>
        <v>-1093320818917360.4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-1093320818917360.4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-4555503412155.668</v>
      </c>
      <c r="L5490" s="444">
        <f t="shared" ca="1" si="207"/>
        <v>-1097876322329516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-1097876322329516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-4574484676372.9834</v>
      </c>
      <c r="L5491" s="444">
        <f t="shared" ca="1" si="207"/>
        <v>-1102450807005889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-1102450807005889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-4593545029191.2041</v>
      </c>
      <c r="L5492" s="444">
        <f t="shared" ca="1" si="207"/>
        <v>-1107044352035080.3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-1107044352035080.3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-4612684800146.168</v>
      </c>
      <c r="L5493" s="444">
        <f t="shared" ca="1" si="207"/>
        <v>-1111657036835226.4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-1111657036835226.4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-4631904320146.7764</v>
      </c>
      <c r="L5494" s="444">
        <f t="shared" ca="1" si="207"/>
        <v>-1116288941155373.1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-1116288941155373.1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-4651203921480.7217</v>
      </c>
      <c r="L5495" s="444">
        <f t="shared" ca="1" si="207"/>
        <v>-1120940145076853.9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-1120940145076853.9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-4670583937820.2246</v>
      </c>
      <c r="L5496" s="444">
        <f t="shared" ca="1" si="207"/>
        <v>-1125610729014674.1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-1125610729014674.1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-4690044704227.8086</v>
      </c>
      <c r="L5497" s="444">
        <f t="shared" ca="1" si="207"/>
        <v>-1130300773718902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-1130300773718902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-4709586557162.0918</v>
      </c>
      <c r="L5498" s="444">
        <f t="shared" ca="1" si="207"/>
        <v>-1135010360276064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-1135010360276064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-4729209834483.5996</v>
      </c>
      <c r="L5499" s="444">
        <f t="shared" ca="1" si="207"/>
        <v>-1139739570110547.5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-1139739570110547.5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-4748914875460.6143</v>
      </c>
      <c r="L5500" s="444">
        <f t="shared" ca="1" si="207"/>
        <v>-1144488484986008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-1144488484986008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-4768702020775.0332</v>
      </c>
      <c r="L5501" s="444">
        <f t="shared" ca="1" si="207"/>
        <v>-1149257187006783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-1149257187006783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-4788571612528.2627</v>
      </c>
      <c r="L5502" s="444">
        <f t="shared" ca="1" si="207"/>
        <v>-1154045758619311.3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-1154045758619311.3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-4808523994247.1299</v>
      </c>
      <c r="L5503" s="444">
        <f t="shared" ca="1" si="207"/>
        <v>-1158854282613558.5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-1158854282613558.5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-4828559510889.8271</v>
      </c>
      <c r="L5504" s="444">
        <f t="shared" ca="1" si="207"/>
        <v>-1163682842124448.3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-1163682842124448.3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-4848678508851.8672</v>
      </c>
      <c r="L5505" s="444">
        <f t="shared" ca="1" si="207"/>
        <v>-1168531520633300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-1168531520633300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-4868881335972.083</v>
      </c>
      <c r="L5506" s="444">
        <f t="shared" ca="1" si="207"/>
        <v>-1173400401969272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-1173400401969272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-4889168341538.6328</v>
      </c>
      <c r="L5507" s="444">
        <f t="shared" ca="1" si="207"/>
        <v>-1178289570310810.8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-1178289570310810.8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-4909539876295.0449</v>
      </c>
      <c r="L5508" s="444">
        <f t="shared" ca="1" si="207"/>
        <v>-1183199110187105.8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-1183199110187105.8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-4929996292446.2734</v>
      </c>
      <c r="L5509" s="444">
        <f t="shared" ca="1" si="207"/>
        <v>-1188129106479552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-1188129106479552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-4950537943664.7998</v>
      </c>
      <c r="L5510" s="444">
        <f t="shared" ca="1" si="207"/>
        <v>-1193079644423216.8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-1193079644423216.8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-4971165185096.7363</v>
      </c>
      <c r="L5511" s="444">
        <f t="shared" ca="1" si="207"/>
        <v>-1198050809608313.5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-1198050809608313.5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-4991878373367.9727</v>
      </c>
      <c r="L5512" s="444">
        <f t="shared" ca="1" si="207"/>
        <v>-1203042687981681.5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-1203042687981681.5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-5012677866590.3398</v>
      </c>
      <c r="L5513" s="444">
        <f t="shared" ca="1" si="207"/>
        <v>-1208055365848271.8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-1208055365848271.8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-5033564024367.7988</v>
      </c>
      <c r="L5514" s="444">
        <f t="shared" ca="1" si="207"/>
        <v>-1213088929872639.5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-1213088929872639.5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-5054537207802.6641</v>
      </c>
      <c r="L5515" s="444">
        <f t="shared" ca="1" si="207"/>
        <v>-1218143467080442.3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-1218143467080442.3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-5075597779501.8428</v>
      </c>
      <c r="L5516" s="444">
        <f t="shared" ca="1" si="207"/>
        <v>-1223219064859944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-1223219064859944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-5096746103583.0996</v>
      </c>
      <c r="L5517" s="444">
        <f t="shared" ca="1" si="207"/>
        <v>-1228315810963527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-1228315810963527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-5117982545681.3623</v>
      </c>
      <c r="L5518" s="444">
        <f t="shared" ca="1" si="207"/>
        <v>-1233433793509208.3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-1233433793509208.3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-5139307472955.0342</v>
      </c>
      <c r="L5519" s="444">
        <f t="shared" ca="1" si="207"/>
        <v>-1238573100982163.3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-1238573100982163.3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-5160721254092.3467</v>
      </c>
      <c r="L5520" s="444">
        <f t="shared" ca="1" si="207"/>
        <v>-1243733822236255.5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-1243733822236255.5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-5182224259317.7314</v>
      </c>
      <c r="L5521" s="444">
        <f t="shared" ca="1" si="207"/>
        <v>-1248916046495573.3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-1248916046495573.3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-5203816860398.2217</v>
      </c>
      <c r="L5522" s="444">
        <f t="shared" ca="1" si="207"/>
        <v>-1254119863355971.5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-1254119863355971.5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-5225499430649.8809</v>
      </c>
      <c r="L5523" s="444">
        <f t="shared" ca="1" si="207"/>
        <v>-1259345362786621.5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-1259345362786621.5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-5247272344944.2559</v>
      </c>
      <c r="L5524" s="444">
        <f t="shared" ca="1" si="207"/>
        <v>-1264592635131565.8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-1264592635131565.8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-5269135979714.8574</v>
      </c>
      <c r="L5525" s="444">
        <f t="shared" ca="1" si="207"/>
        <v>-1269861771111280.5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-1269861771111280.5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-5291090712963.6689</v>
      </c>
      <c r="L5526" s="444">
        <f t="shared" ca="1" si="207"/>
        <v>-1275152861824244.3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-1275152861824244.3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-5313136924267.6846</v>
      </c>
      <c r="L5527" s="444">
        <f t="shared" ca="1" si="207"/>
        <v>-1280465998748512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-1280465998748512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-5335274994785.4668</v>
      </c>
      <c r="L5528" s="444">
        <f t="shared" ca="1" si="207"/>
        <v>-1285801273743297.5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-1285801273743297.5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-5357505307263.7393</v>
      </c>
      <c r="L5529" s="444">
        <f t="shared" ca="1" si="207"/>
        <v>-1291158779050561.3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-1291158779050561.3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-5379828246044.0049</v>
      </c>
      <c r="L5530" s="444">
        <f t="shared" ca="1" si="207"/>
        <v>-1296538607296605.3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-1296538607296605.3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-5402244197069.1885</v>
      </c>
      <c r="L5531" s="444">
        <f t="shared" ca="1" si="207"/>
        <v>-1301940851493674.5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-1301940851493674.5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-5424753547890.3105</v>
      </c>
      <c r="L5532" s="444">
        <f t="shared" ca="1" si="207"/>
        <v>-1307365605041564.8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-1307365605041564.8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-5447356687673.1865</v>
      </c>
      <c r="L5533" s="444">
        <f t="shared" ca="1" si="207"/>
        <v>-1312812961729238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-1312812961729238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-5470054007205.1582</v>
      </c>
      <c r="L5534" s="444">
        <f t="shared" ca="1" si="207"/>
        <v>-1318283015736443.3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-1318283015736443.3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-5492845898901.8467</v>
      </c>
      <c r="L5535" s="444">
        <f t="shared" ca="1" si="207"/>
        <v>-1323775861635345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-1323775861635345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-5515732756813.9375</v>
      </c>
      <c r="L5536" s="444">
        <f t="shared" ca="1" si="207"/>
        <v>-1329291594392159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-1329291594392159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-5538714976633.9961</v>
      </c>
      <c r="L5537" s="444">
        <f t="shared" ca="1" si="207"/>
        <v>-1334830309368793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-1334830309368793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-5561792955703.3037</v>
      </c>
      <c r="L5538" s="444">
        <f t="shared" ca="1" si="207"/>
        <v>-1340392102324496.3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-1340392102324496.3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-5584967093018.7344</v>
      </c>
      <c r="L5539" s="444">
        <f t="shared" ca="1" si="207"/>
        <v>-1345977069417515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-1345977069417515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-5608237789239.6455</v>
      </c>
      <c r="L5540" s="444">
        <f t="shared" ca="1" si="207"/>
        <v>-1351585307206754.8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-1351585307206754.8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-5631605446694.8115</v>
      </c>
      <c r="L5541" s="444">
        <f t="shared" ca="1" si="207"/>
        <v>-1357216912653449.5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-1357216912653449.5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-5655070469389.373</v>
      </c>
      <c r="L5542" s="444">
        <f t="shared" ca="1" si="207"/>
        <v>-1362871983122838.8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-1362871983122838.8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-5678633263011.8281</v>
      </c>
      <c r="L5543" s="444">
        <f t="shared" ca="1" si="207"/>
        <v>-1368550616385850.5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-1368550616385850.5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-5702294234941.0439</v>
      </c>
      <c r="L5544" s="444">
        <f t="shared" ca="1" si="207"/>
        <v>-1374252910620791.5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-1374252910620791.5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-5726053794253.2979</v>
      </c>
      <c r="L5545" s="444">
        <f t="shared" ca="1" si="207"/>
        <v>-1379978964415044.8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-1379978964415044.8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-5749912351729.3535</v>
      </c>
      <c r="L5546" s="444">
        <f t="shared" ca="1" si="207"/>
        <v>-1385728876766774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-1385728876766774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-5773870319861.5586</v>
      </c>
      <c r="L5547" s="444">
        <f t="shared" ca="1" si="207"/>
        <v>-1391502747086635.5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-1391502747086635.5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-5797928112860.9814</v>
      </c>
      <c r="L5548" s="444">
        <f t="shared" ca="1" si="207"/>
        <v>-1397300675199496.5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-1397300675199496.5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-5822086146664.5684</v>
      </c>
      <c r="L5549" s="444">
        <f t="shared" ca="1" si="207"/>
        <v>-1403122761346161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-1403122761346161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-5846344838942.3379</v>
      </c>
      <c r="L5550" s="444">
        <f t="shared" ca="1" si="207"/>
        <v>-1408969106185103.3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-1408969106185103.3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-5870704609104.5967</v>
      </c>
      <c r="L5551" s="444">
        <f t="shared" ca="1" si="207"/>
        <v>-1414839810794207.8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-1414839810794207.8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-5895165878309.1992</v>
      </c>
      <c r="L5552" s="444">
        <f t="shared" ca="1" si="207"/>
        <v>-1420734976672517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-1420734976672517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-5919729069468.8203</v>
      </c>
      <c r="L5553" s="444">
        <f t="shared" ca="1" si="207"/>
        <v>-1426654705741985.8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-1426654705741985.8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-5944394607258.2734</v>
      </c>
      <c r="L5554" s="444">
        <f t="shared" ca="1" si="207"/>
        <v>-1432599100349244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-1432599100349244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-5969162918121.8496</v>
      </c>
      <c r="L5555" s="444">
        <f t="shared" ca="1" si="207"/>
        <v>-1438568263267365.8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-1438568263267365.8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-5994034430280.6904</v>
      </c>
      <c r="L5556" s="444">
        <f t="shared" ca="1" si="207"/>
        <v>-1444562297697646.5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-1444562297697646.5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-6019009573740.1934</v>
      </c>
      <c r="L5557" s="444">
        <f t="shared" ca="1" si="207"/>
        <v>-1450581307271386.8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-1450581307271386.8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-6044088780297.4443</v>
      </c>
      <c r="L5558" s="444">
        <f t="shared" ca="1" si="207"/>
        <v>-1456625396051684.3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-1456625396051684.3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-6069272483548.6846</v>
      </c>
      <c r="L5559" s="444">
        <f t="shared" ca="1" si="207"/>
        <v>-1462694668535233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-1462694668535233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-6094561118896.8037</v>
      </c>
      <c r="L5560" s="444">
        <f t="shared" ca="1" si="207"/>
        <v>-1468789229654129.8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-1468789229654129.8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-6119955123558.874</v>
      </c>
      <c r="L5561" s="444">
        <f t="shared" ca="1" si="207"/>
        <v>-1474909184777688.5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-1474909184777688.5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-6145454936573.7021</v>
      </c>
      <c r="L5562" s="444">
        <f t="shared" ca="1" si="207"/>
        <v>-1481054639714262.3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-1481054639714262.3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-6171060998809.4258</v>
      </c>
      <c r="L5563" s="444">
        <f t="shared" ca="1" si="207"/>
        <v>-1487225700713071.8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-1487225700713071.8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-6196773752971.1318</v>
      </c>
      <c r="L5564" s="444">
        <f t="shared" ca="1" si="207"/>
        <v>-1493422474466043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-1493422474466043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-6222593643608.5127</v>
      </c>
      <c r="L5565" s="444">
        <f t="shared" ca="1" si="207"/>
        <v>-1499645068109651.5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-1499645068109651.5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-6248521117123.5479</v>
      </c>
      <c r="L5566" s="444">
        <f t="shared" ca="1" si="207"/>
        <v>-1505893589226775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-1505893589226775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-6274556621778.2295</v>
      </c>
      <c r="L5567" s="444">
        <f t="shared" ca="1" si="207"/>
        <v>-1512168145848553.3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-1512168145848553.3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-6300700607702.3047</v>
      </c>
      <c r="L5568" s="444">
        <f t="shared" ca="1" si="207"/>
        <v>-1518468846456255.5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-1518468846456255.5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-6326953526901.0645</v>
      </c>
      <c r="L5569" s="444">
        <f t="shared" ca="1" si="207"/>
        <v>-1524795799983156.5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-1524795799983156.5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-6353315833263.1523</v>
      </c>
      <c r="L5570" s="444">
        <f t="shared" ca="1" si="207"/>
        <v>-1531149115816419.8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-1531149115816419.8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-6379787982568.416</v>
      </c>
      <c r="L5571" s="444">
        <f t="shared" ca="1" si="207"/>
        <v>-1537528903798988.3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-1537528903798988.3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-6406370432495.7842</v>
      </c>
      <c r="L5572" s="444">
        <f t="shared" ca="1" si="207"/>
        <v>-1543935274231484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-1543935274231484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-6433063642631.1836</v>
      </c>
      <c r="L5573" s="444">
        <f t="shared" ca="1" si="207"/>
        <v>-1550368337874115.3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-1550368337874115.3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-6459868074475.4805</v>
      </c>
      <c r="L5574" s="444">
        <f t="shared" ca="1" si="207"/>
        <v>-1556828205948590.8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-1556828205948590.8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-6486784191452.4609</v>
      </c>
      <c r="L5575" s="444">
        <f t="shared" ca="1" si="207"/>
        <v>-1563314990140043.3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-1563314990140043.3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-6513812458916.8467</v>
      </c>
      <c r="L5576" s="444">
        <f t="shared" ca="1" si="207"/>
        <v>-1569828802598960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-1569828802598960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-6540953344162.333</v>
      </c>
      <c r="L5577" s="444">
        <f t="shared" ca="1" si="207"/>
        <v>-1576369755943122.3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-1576369755943122.3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-6568207316429.6758</v>
      </c>
      <c r="L5578" s="444">
        <f t="shared" ca="1" si="207"/>
        <v>-1582937963259552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-1582937963259552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-6595574846914.7998</v>
      </c>
      <c r="L5579" s="444">
        <f t="shared" ca="1" si="207"/>
        <v>-1589533538106466.8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-1589533538106466.8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-6623056408776.9443</v>
      </c>
      <c r="L5580" s="444">
        <f t="shared" ca="1" si="207"/>
        <v>-1596156594515243.8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-1596156594515243.8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-6650652477146.8486</v>
      </c>
      <c r="L5581" s="444">
        <f t="shared" ca="1" si="207"/>
        <v>-1602807246992390.5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-1602807246992390.5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-6678363529134.96</v>
      </c>
      <c r="L5582" s="444">
        <f t="shared" ca="1" si="207"/>
        <v>-1609485610521525.5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-1609485610521525.5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-6706190043839.6895</v>
      </c>
      <c r="L5583" s="444">
        <f t="shared" ca="1" si="207"/>
        <v>-1616191800565365.3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-1616191800565365.3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-6734132502355.6885</v>
      </c>
      <c r="L5584" s="444">
        <f t="shared" ca="1" si="207"/>
        <v>-1622925933067721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-1622925933067721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-6762191387782.1709</v>
      </c>
      <c r="L5585" s="444">
        <f t="shared" ca="1" si="207"/>
        <v>-1629688124455503.3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-1629688124455503.3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-6790367185231.2637</v>
      </c>
      <c r="L5586" s="444">
        <f t="shared" ca="1" si="207"/>
        <v>-1636478491640734.5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-1636478491640734.5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-6818660381836.3936</v>
      </c>
      <c r="L5587" s="444">
        <f t="shared" ca="1" si="207"/>
        <v>-1643297152022571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-1643297152022571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-6847071466760.7129</v>
      </c>
      <c r="L5588" s="444">
        <f t="shared" ca="1" si="207"/>
        <v>-1650144223489331.8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-1650144223489331.8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-6875600931205.5488</v>
      </c>
      <c r="L5589" s="444">
        <f t="shared" ca="1" si="207"/>
        <v>-1657019824420537.3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-1657019824420537.3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-6904249268418.9053</v>
      </c>
      <c r="L5590" s="444">
        <f t="shared" ca="1" si="207"/>
        <v>-1663924073688956.3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-1663924073688956.3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-6933016973703.9844</v>
      </c>
      <c r="L5591" s="444">
        <f t="shared" ca="1" si="207"/>
        <v>-1670857090662660.3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-1670857090662660.3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-6961904544427.751</v>
      </c>
      <c r="L5592" s="444">
        <f t="shared" ca="1" si="207"/>
        <v>-1677818995207088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-1677818995207088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-6990912480029.5332</v>
      </c>
      <c r="L5593" s="444">
        <f t="shared" ca="1" si="207"/>
        <v>-1684809907687117.5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-1684809907687117.5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-7020041282029.6563</v>
      </c>
      <c r="L5594" s="444">
        <f t="shared" ca="1" si="207"/>
        <v>-1691829948969147.3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-1691829948969147.3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-7049291454038.1133</v>
      </c>
      <c r="L5595" s="444">
        <f t="shared" ca="1" si="207"/>
        <v>-1698879240423185.3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-1698879240423185.3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-7078663501763.2715</v>
      </c>
      <c r="L5596" s="444">
        <f t="shared" ca="1" si="207"/>
        <v>-1705957903924948.5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-1705957903924948.5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-7108157933020.6182</v>
      </c>
      <c r="L5597" s="444">
        <f t="shared" ca="1" si="207"/>
        <v>-1713066061857969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-1713066061857969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-7137775257741.5371</v>
      </c>
      <c r="L5598" s="444">
        <f t="shared" ca="1" si="207"/>
        <v>-1720203837115710.5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-1720203837115710.5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-7167515987982.127</v>
      </c>
      <c r="L5599" s="444">
        <f t="shared" ca="1" si="207"/>
        <v>-1727371353103692.8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-1727371353103692.8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-7197380637932.0527</v>
      </c>
      <c r="L5600" s="444">
        <f t="shared" ca="1" si="207"/>
        <v>-1734568733741624.8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-1734568733741624.8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-7227369723923.4365</v>
      </c>
      <c r="L5601" s="444">
        <f t="shared" ca="1" si="207"/>
        <v>-1741796103465548.3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-1741796103465548.3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-7257483764439.7842</v>
      </c>
      <c r="L5602" s="444">
        <f t="shared" ca="1" si="207"/>
        <v>-1749053587229988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-1749053587229988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-7287723280124.9502</v>
      </c>
      <c r="L5603" s="444">
        <f t="shared" ca="1" si="207"/>
        <v>-1756341310510113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-1756341310510113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-7318088793792.1377</v>
      </c>
      <c r="L5604" s="444">
        <f t="shared" ca="1" si="207"/>
        <v>-1763659399303905.3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-1763659399303905.3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-7348580830432.9375</v>
      </c>
      <c r="L5605" s="444">
        <f t="shared" ca="1" si="207"/>
        <v>-1771007980134338.3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-1771007980134338.3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-7379199917226.4102</v>
      </c>
      <c r="L5606" s="444">
        <f t="shared" ca="1" si="207"/>
        <v>-1778387180051564.8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-1778387180051564.8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-7409946583548.1865</v>
      </c>
      <c r="L5607" s="444">
        <f t="shared" ca="1" si="207"/>
        <v>-1785797126635113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-1785797126635113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-7440821360979.6377</v>
      </c>
      <c r="L5608" s="444">
        <f t="shared" ca="1" si="207"/>
        <v>-1793237947996092.8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-1793237947996092.8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-7471824783317.0527</v>
      </c>
      <c r="L5609" s="444">
        <f t="shared" ca="1" si="207"/>
        <v>-1800709772779409.8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-1800709772779409.8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-7502957386580.874</v>
      </c>
      <c r="L5610" s="444">
        <f t="shared" ca="1" si="207"/>
        <v>-1808212730165990.5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-1808212730165990.5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-7534219709024.96</v>
      </c>
      <c r="L5611" s="444">
        <f t="shared" ca="1" si="207"/>
        <v>-1815746949875015.5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-1815746949875015.5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-7565612291145.8975</v>
      </c>
      <c r="L5612" s="444">
        <f t="shared" ca="1" si="207"/>
        <v>-1823312562166161.5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-1823312562166161.5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-7597135675692.3389</v>
      </c>
      <c r="L5613" s="444">
        <f t="shared" ca="1" si="207"/>
        <v>-1830909697841853.8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-1830909697841853.8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-7628790407674.3896</v>
      </c>
      <c r="L5614" s="444">
        <f t="shared" ca="1" si="207"/>
        <v>-1838538488249528.3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-1838538488249528.3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-7660577034373.0342</v>
      </c>
      <c r="L5615" s="444">
        <f t="shared" ca="1" si="207"/>
        <v>-1846199065283901.3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-1846199065283901.3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-7692496105349.5869</v>
      </c>
      <c r="L5616" s="444">
        <f t="shared" ca="1" si="207"/>
        <v>-1853891561389250.8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-1853891561389250.8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-7724548172455.2109</v>
      </c>
      <c r="L5617" s="444">
        <f t="shared" ca="1" si="207"/>
        <v>-1861616109561706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-1861616109561706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-7756733789840.4414</v>
      </c>
      <c r="L5618" s="444">
        <f t="shared" ref="L5618:L5872" ca="1" si="212">I5618-J5618+K5618</f>
        <v>-1869372843351546.5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-1869372843351546.5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-7789053513964.7773</v>
      </c>
      <c r="L5619" s="444">
        <f t="shared" ca="1" si="212"/>
        <v>-1877161896865511.3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-1877161896865511.3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-7821507903606.2969</v>
      </c>
      <c r="L5620" s="444">
        <f t="shared" ca="1" si="212"/>
        <v>-1884983404769117.5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-1884983404769117.5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-7854097519871.3232</v>
      </c>
      <c r="L5621" s="444">
        <f t="shared" ca="1" si="212"/>
        <v>-1892837502288988.8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-1892837502288988.8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-7886822926204.1182</v>
      </c>
      <c r="L5622" s="444">
        <f t="shared" ca="1" si="212"/>
        <v>-1900724325215192.8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-1900724325215192.8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-7919684688396.6377</v>
      </c>
      <c r="L5623" s="444">
        <f t="shared" ca="1" si="212"/>
        <v>-1908644009903589.5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-1908644009903589.5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-7952683374598.2881</v>
      </c>
      <c r="L5624" s="444">
        <f t="shared" ca="1" si="212"/>
        <v>-1916596693278187.8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-1916596693278187.8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-7985819555325.7813</v>
      </c>
      <c r="L5625" s="444">
        <f t="shared" ca="1" si="212"/>
        <v>-1924582512833513.5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-1924582512833513.5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-8019093803472.9717</v>
      </c>
      <c r="L5626" s="444">
        <f t="shared" ca="1" si="212"/>
        <v>-1932601606636986.5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-1932601606636986.5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-8052506694320.7773</v>
      </c>
      <c r="L5627" s="444">
        <f t="shared" ca="1" si="212"/>
        <v>-1940654113331307.3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-1940654113331307.3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-8086058805547.1133</v>
      </c>
      <c r="L5628" s="444">
        <f t="shared" ca="1" si="212"/>
        <v>-1948740172136854.3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-1948740172136854.3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-8119750717236.8916</v>
      </c>
      <c r="L5629" s="444">
        <f t="shared" ca="1" si="212"/>
        <v>-1956859922854091.3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-1956859922854091.3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-8153583011892.0469</v>
      </c>
      <c r="L5630" s="444">
        <f t="shared" ca="1" si="212"/>
        <v>-1965013505865983.3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-1965013505865983.3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-8187556274441.5967</v>
      </c>
      <c r="L5631" s="444">
        <f t="shared" ca="1" si="212"/>
        <v>-1973201062140424.8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-1973201062140424.8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-8221671092251.7695</v>
      </c>
      <c r="L5632" s="444">
        <f t="shared" ca="1" si="212"/>
        <v>-1981422733232676.5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-1981422733232676.5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-8255928055136.1533</v>
      </c>
      <c r="L5633" s="444">
        <f t="shared" ca="1" si="212"/>
        <v>-1989678661287812.8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-1989678661287812.8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-8290327755365.8877</v>
      </c>
      <c r="L5634" s="444">
        <f t="shared" ca="1" si="212"/>
        <v>-1997968989043178.8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-1997968989043178.8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-8324870787679.9111</v>
      </c>
      <c r="L5635" s="444">
        <f t="shared" ca="1" si="212"/>
        <v>-2006293859830858.8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-2006293859830858.8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-8359557749295.2451</v>
      </c>
      <c r="L5636" s="444">
        <f t="shared" ca="1" si="212"/>
        <v>-2014653417580154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-2014653417580154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-8394389239917.3086</v>
      </c>
      <c r="L5637" s="444">
        <f t="shared" ca="1" si="212"/>
        <v>-2023047806820071.3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-2023047806820071.3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-8429365861750.2979</v>
      </c>
      <c r="L5638" s="444">
        <f t="shared" ca="1" si="212"/>
        <v>-2031477172681821.5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-2031477172681821.5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-8464488219507.5898</v>
      </c>
      <c r="L5639" s="444">
        <f t="shared" ca="1" si="212"/>
        <v>-2039941660901329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-2039941660901329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-8499756920422.2031</v>
      </c>
      <c r="L5640" s="444">
        <f t="shared" ca="1" si="212"/>
        <v>-2048441417821751.3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-2048441417821751.3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-8535172574257.2969</v>
      </c>
      <c r="L5641" s="444">
        <f t="shared" ca="1" si="212"/>
        <v>-2056976590396008.5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-2056976590396008.5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-8570735793316.7021</v>
      </c>
      <c r="L5642" s="444">
        <f t="shared" ca="1" si="212"/>
        <v>-2065547326189325.3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-2065547326189325.3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-8606447192455.5215</v>
      </c>
      <c r="L5643" s="444">
        <f t="shared" ca="1" si="212"/>
        <v>-2074153773381780.8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-2074153773381780.8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-8642307389090.7529</v>
      </c>
      <c r="L5644" s="444">
        <f t="shared" ca="1" si="212"/>
        <v>-2082796080770871.5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-2082796080770871.5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-8678317003211.9648</v>
      </c>
      <c r="L5645" s="444">
        <f t="shared" ca="1" si="212"/>
        <v>-2091474397774083.5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-2091474397774083.5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-8714476657392.0146</v>
      </c>
      <c r="L5646" s="444">
        <f t="shared" ca="1" si="212"/>
        <v>-2100188874431475.5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-2100188874431475.5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-8750786976797.8154</v>
      </c>
      <c r="L5647" s="444">
        <f t="shared" ca="1" si="212"/>
        <v>-2108939661408273.3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-2108939661408273.3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-8787248589201.1396</v>
      </c>
      <c r="L5648" s="444">
        <f t="shared" ca="1" si="212"/>
        <v>-2117726909997474.5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-2117726909997474.5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-8823862124989.4766</v>
      </c>
      <c r="L5649" s="444">
        <f t="shared" ca="1" si="212"/>
        <v>-2126550772122464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-2126550772122464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-8860628217176.9316</v>
      </c>
      <c r="L5650" s="444">
        <f t="shared" ca="1" si="212"/>
        <v>-2135411400339641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-2135411400339641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-8897547501415.1699</v>
      </c>
      <c r="L5651" s="444">
        <f t="shared" ca="1" si="212"/>
        <v>-2144308947841056.3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-2144308947841056.3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-8934620616004.4004</v>
      </c>
      <c r="L5652" s="444">
        <f t="shared" ca="1" si="212"/>
        <v>-2153243568457060.8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-2153243568457060.8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-8971848201904.4199</v>
      </c>
      <c r="L5653" s="444">
        <f t="shared" ca="1" si="212"/>
        <v>-2162215416658965.3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-2162215416658965.3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-9009230902745.6875</v>
      </c>
      <c r="L5654" s="444">
        <f t="shared" ca="1" si="212"/>
        <v>-2171224647561711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-2171224647561711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-9046769364840.4629</v>
      </c>
      <c r="L5655" s="444">
        <f t="shared" ca="1" si="212"/>
        <v>-2180271416926551.5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-2180271416926551.5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-9084464237193.9629</v>
      </c>
      <c r="L5656" s="444">
        <f t="shared" ca="1" si="212"/>
        <v>-2189355881163745.5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-2189355881163745.5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-9122316171515.6055</v>
      </c>
      <c r="L5657" s="444">
        <f t="shared" ca="1" si="212"/>
        <v>-2198478197335261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-2198478197335261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-9160325822230.2539</v>
      </c>
      <c r="L5658" s="444">
        <f t="shared" ca="1" si="212"/>
        <v>-2207638523157491.3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-2207638523157491.3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-9198493846489.5469</v>
      </c>
      <c r="L5659" s="444">
        <f t="shared" ca="1" si="212"/>
        <v>-2216837017003980.8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-2216837017003980.8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-9236820904183.252</v>
      </c>
      <c r="L5660" s="444">
        <f t="shared" ca="1" si="212"/>
        <v>-2226073837908164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-2226073837908164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-9275307657950.6816</v>
      </c>
      <c r="L5661" s="444">
        <f t="shared" ca="1" si="212"/>
        <v>-2235349145566114.8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-2235349145566114.8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-9313954773192.1445</v>
      </c>
      <c r="L5662" s="444">
        <f t="shared" ca="1" si="212"/>
        <v>-2244663100339307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-2244663100339307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-9352762918080.4473</v>
      </c>
      <c r="L5663" s="444">
        <f t="shared" ca="1" si="212"/>
        <v>-2254015863257387.5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-2254015863257387.5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-9391732763572.4473</v>
      </c>
      <c r="L5664" s="444">
        <f t="shared" ca="1" si="212"/>
        <v>-2263407596020960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-2263407596020960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-9430864983420.666</v>
      </c>
      <c r="L5665" s="444">
        <f t="shared" ca="1" si="212"/>
        <v>-2272838461004380.5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-2272838461004380.5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-9470160254184.918</v>
      </c>
      <c r="L5666" s="444">
        <f t="shared" ca="1" si="212"/>
        <v>-2282308621258565.5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-2282308621258565.5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-9509619255244.0234</v>
      </c>
      <c r="L5667" s="444">
        <f t="shared" ca="1" si="212"/>
        <v>-2291818240513809.5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-2291818240513809.5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-9549242668807.5391</v>
      </c>
      <c r="L5668" s="444">
        <f t="shared" ca="1" si="212"/>
        <v>-2301367483182617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-2301367483182617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-9589031179927.5703</v>
      </c>
      <c r="L5669" s="444">
        <f t="shared" ca="1" si="212"/>
        <v>-2310956514362544.5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-2310956514362544.5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-9628985476510.6016</v>
      </c>
      <c r="L5670" s="444">
        <f t="shared" ca="1" si="212"/>
        <v>-2320585499839055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-2320585499839055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-9669106249329.3965</v>
      </c>
      <c r="L5671" s="444">
        <f t="shared" ca="1" si="212"/>
        <v>-2330254606088384.5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-2330254606088384.5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-9709394192034.9355</v>
      </c>
      <c r="L5672" s="444">
        <f t="shared" ca="1" si="212"/>
        <v>-2339964000280419.5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-2339964000280419.5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-9749850001168.4141</v>
      </c>
      <c r="L5673" s="444">
        <f t="shared" ca="1" si="212"/>
        <v>-2349713850281588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-2349713850281588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-9790474376173.2832</v>
      </c>
      <c r="L5674" s="444">
        <f t="shared" ca="1" si="212"/>
        <v>-2359504324657761.5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-2359504324657761.5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-9831268019407.3398</v>
      </c>
      <c r="L5675" s="444">
        <f t="shared" ca="1" si="212"/>
        <v>-2369335592677169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-2369335592677169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-9872231636154.8711</v>
      </c>
      <c r="L5676" s="444">
        <f t="shared" ca="1" si="212"/>
        <v>-2379207824313324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-2379207824313324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-9913365934638.8496</v>
      </c>
      <c r="L5677" s="444">
        <f t="shared" ca="1" si="212"/>
        <v>-2389121190247963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-2389121190247963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-9954671626033.1797</v>
      </c>
      <c r="L5678" s="444">
        <f t="shared" ca="1" si="212"/>
        <v>-2399075861873996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-2399075861873996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-9996149424474.9824</v>
      </c>
      <c r="L5679" s="444">
        <f t="shared" ca="1" si="212"/>
        <v>-2409072011298471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-2409072011298471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-10037800047076.963</v>
      </c>
      <c r="L5680" s="444">
        <f t="shared" ca="1" si="212"/>
        <v>-2419109811345548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-2419109811345548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-10079624213939.783</v>
      </c>
      <c r="L5681" s="444">
        <f t="shared" ca="1" si="212"/>
        <v>-2429189435559488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-2429189435559488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-10121622648164.533</v>
      </c>
      <c r="L5682" s="444">
        <f t="shared" ca="1" si="212"/>
        <v>-2439311058207652.5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-2439311058207652.5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-10163796075865.219</v>
      </c>
      <c r="L5683" s="444">
        <f t="shared" ca="1" si="212"/>
        <v>-2449474854283517.5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-2449474854283517.5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-10206145226181.322</v>
      </c>
      <c r="L5684" s="444">
        <f t="shared" ca="1" si="212"/>
        <v>-2459680999509699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-2459680999509699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-10248670831290.412</v>
      </c>
      <c r="L5685" s="444">
        <f t="shared" ca="1" si="212"/>
        <v>-2469929670340989.5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-2469929670340989.5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-10291373626420.789</v>
      </c>
      <c r="L5686" s="444">
        <f t="shared" ca="1" si="212"/>
        <v>-2480221043967410.5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-2480221043967410.5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-10334254349864.211</v>
      </c>
      <c r="L5687" s="444">
        <f t="shared" ca="1" si="212"/>
        <v>-2490555298317274.5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-2490555298317274.5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-10377313742988.645</v>
      </c>
      <c r="L5688" s="444">
        <f t="shared" ca="1" si="212"/>
        <v>-2500932612060263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-2500932612060263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-10420552550251.096</v>
      </c>
      <c r="L5689" s="444">
        <f t="shared" ca="1" si="212"/>
        <v>-2511353164610514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-2511353164610514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-10463971519210.475</v>
      </c>
      <c r="L5690" s="444">
        <f t="shared" ca="1" si="212"/>
        <v>-2521817136129724.5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-2521817136129724.5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-10507571400540.52</v>
      </c>
      <c r="L5691" s="444">
        <f t="shared" ca="1" si="212"/>
        <v>-2532324707530265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-2532324707530265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-10551352948042.771</v>
      </c>
      <c r="L5692" s="444">
        <f t="shared" ca="1" si="212"/>
        <v>-2542876060478308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-2542876060478308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-10595316918659.617</v>
      </c>
      <c r="L5693" s="444">
        <f t="shared" ca="1" si="212"/>
        <v>-2553471377396967.5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-2553471377396967.5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-10639464072487.365</v>
      </c>
      <c r="L5694" s="444">
        <f t="shared" ca="1" si="212"/>
        <v>-2564110841469455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-2564110841469455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-10683795172789.396</v>
      </c>
      <c r="L5695" s="444">
        <f t="shared" ca="1" si="212"/>
        <v>-2574794636642244.5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-2574794636642244.5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-10728310986009.352</v>
      </c>
      <c r="L5696" s="444">
        <f t="shared" ca="1" si="212"/>
        <v>-2585522947628254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-2585522947628254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-10773012281784.391</v>
      </c>
      <c r="L5697" s="444">
        <f t="shared" ca="1" si="212"/>
        <v>-2596295959910038.5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-2596295959910038.5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-10817899832958.494</v>
      </c>
      <c r="L5698" s="444">
        <f t="shared" ca="1" si="212"/>
        <v>-2607113859742997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-2607113859742997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-10862974415595.82</v>
      </c>
      <c r="L5699" s="444">
        <f t="shared" ca="1" si="212"/>
        <v>-2617976834158593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-2617976834158593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-10908236808994.137</v>
      </c>
      <c r="L5700" s="444">
        <f t="shared" ca="1" si="212"/>
        <v>-2628885070967587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-2628885070967587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-10953687795698.279</v>
      </c>
      <c r="L5701" s="444">
        <f t="shared" ca="1" si="212"/>
        <v>-2639838758763285.5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-2639838758763285.5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-10999328161513.689</v>
      </c>
      <c r="L5702" s="444">
        <f t="shared" ca="1" si="212"/>
        <v>-2650838086924799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-2650838086924799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-11045158695519.996</v>
      </c>
      <c r="L5703" s="444">
        <f t="shared" ca="1" si="212"/>
        <v>-2661883245620319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-2661883245620319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-11091180190084.662</v>
      </c>
      <c r="L5704" s="444">
        <f t="shared" ca="1" si="212"/>
        <v>-2672974425810403.5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-2672974425810403.5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-11137393440876.682</v>
      </c>
      <c r="L5705" s="444">
        <f t="shared" ca="1" si="212"/>
        <v>-2684111819251280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-2684111819251280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-11183799246880.334</v>
      </c>
      <c r="L5706" s="444">
        <f t="shared" ca="1" si="212"/>
        <v>-2695295618498160.5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-2695295618498160.5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-11230398410409.002</v>
      </c>
      <c r="L5707" s="444">
        <f t="shared" ca="1" si="212"/>
        <v>-2706526016908569.5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-2706526016908569.5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-11277191737119.039</v>
      </c>
      <c r="L5708" s="444">
        <f t="shared" ca="1" si="212"/>
        <v>-2717803208645688.5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-2717803208645688.5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-11324180036023.701</v>
      </c>
      <c r="L5709" s="444">
        <f t="shared" ca="1" si="212"/>
        <v>-2729127388681712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-2729127388681712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-11371364119507.133</v>
      </c>
      <c r="L5710" s="444">
        <f t="shared" ca="1" si="212"/>
        <v>-2740498752801219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-2740498752801219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-11418744803338.412</v>
      </c>
      <c r="L5711" s="444">
        <f t="shared" ca="1" si="212"/>
        <v>-2751917497604557.5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-2751917497604557.5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-11466322906685.656</v>
      </c>
      <c r="L5712" s="444">
        <f t="shared" ca="1" si="212"/>
        <v>-2763383820511243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-2763383820511243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-11514099252130.18</v>
      </c>
      <c r="L5713" s="444">
        <f t="shared" ca="1" si="212"/>
        <v>-2774897919763373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-2774897919763373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-11562074665680.721</v>
      </c>
      <c r="L5714" s="444">
        <f t="shared" ca="1" si="212"/>
        <v>-2786459994429053.5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-2786459994429053.5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-11610249976787.723</v>
      </c>
      <c r="L5715" s="444">
        <f t="shared" ca="1" si="212"/>
        <v>-2798070244405841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-2798070244405841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-11658626018357.67</v>
      </c>
      <c r="L5716" s="444">
        <f t="shared" ca="1" si="212"/>
        <v>-2809728870424198.5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-2809728870424198.5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-11707203626767.494</v>
      </c>
      <c r="L5717" s="444">
        <f t="shared" ca="1" si="212"/>
        <v>-2821436074050966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-2821436074050966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-11755983641879.025</v>
      </c>
      <c r="L5718" s="444">
        <f t="shared" ca="1" si="212"/>
        <v>-2833192057692845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-2833192057692845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-11804966907053.521</v>
      </c>
      <c r="L5719" s="444">
        <f t="shared" ca="1" si="212"/>
        <v>-2844997024599898.5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-2844997024599898.5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-11854154269166.244</v>
      </c>
      <c r="L5720" s="444">
        <f t="shared" ca="1" si="212"/>
        <v>-2856851178869064.5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-2856851178869064.5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-11903546578621.102</v>
      </c>
      <c r="L5721" s="444">
        <f t="shared" ca="1" si="212"/>
        <v>-2868754725447685.5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-2868754725447685.5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-11953144689365.355</v>
      </c>
      <c r="L5722" s="444">
        <f t="shared" ca="1" si="212"/>
        <v>-2880707870137051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-2880707870137051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-12002949458904.379</v>
      </c>
      <c r="L5723" s="444">
        <f t="shared" ca="1" si="212"/>
        <v>-2892710819595955.5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-2892710819595955.5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-12052961748316.48</v>
      </c>
      <c r="L5724" s="444">
        <f t="shared" ca="1" si="212"/>
        <v>-2904763781344272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-2904763781344272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-12103182422267.801</v>
      </c>
      <c r="L5725" s="444">
        <f t="shared" ca="1" si="212"/>
        <v>-2916866963766540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-2916866963766540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-12153612349027.25</v>
      </c>
      <c r="L5726" s="444">
        <f t="shared" ca="1" si="212"/>
        <v>-2929020576115567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-2929020576115567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-12204252400481.529</v>
      </c>
      <c r="L5727" s="444">
        <f t="shared" ca="1" si="212"/>
        <v>-2941224828516048.5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-2941224828516048.5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-12255103452150.201</v>
      </c>
      <c r="L5728" s="444">
        <f t="shared" ca="1" si="212"/>
        <v>-2953479931968198.5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-2953479931968198.5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-12306166383200.826</v>
      </c>
      <c r="L5729" s="444">
        <f t="shared" ca="1" si="212"/>
        <v>-2965786098351399.5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-2965786098351399.5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-12357442076464.164</v>
      </c>
      <c r="L5730" s="444">
        <f t="shared" ca="1" si="212"/>
        <v>-2978143540427863.5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-2978143540427863.5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-12408931418449.432</v>
      </c>
      <c r="L5731" s="444">
        <f t="shared" ca="1" si="212"/>
        <v>-2990552471846313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-2990552471846313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-12460635299359.637</v>
      </c>
      <c r="L5732" s="444">
        <f t="shared" ca="1" si="212"/>
        <v>-3003013107145672.5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-3003013107145672.5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-12512554613106.969</v>
      </c>
      <c r="L5733" s="444">
        <f t="shared" ca="1" si="212"/>
        <v>-3015525661758779.5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-3015525661758779.5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-12564690257328.248</v>
      </c>
      <c r="L5734" s="444">
        <f t="shared" ca="1" si="212"/>
        <v>-3028090352016107.5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-3028090352016107.5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-12617043133400.447</v>
      </c>
      <c r="L5735" s="444">
        <f t="shared" ca="1" si="212"/>
        <v>-3040707395149508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-3040707395149508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-12669614146456.283</v>
      </c>
      <c r="L5736" s="444">
        <f t="shared" ca="1" si="212"/>
        <v>-3053377009295964.5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-3053377009295964.5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-12722404205399.852</v>
      </c>
      <c r="L5737" s="444">
        <f t="shared" ca="1" si="212"/>
        <v>-3066099413501364.5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-3066099413501364.5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-12775414222922.352</v>
      </c>
      <c r="L5738" s="444">
        <f t="shared" ca="1" si="212"/>
        <v>-3078874827724287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-3078874827724287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-12828645115517.863</v>
      </c>
      <c r="L5739" s="444">
        <f t="shared" ca="1" si="212"/>
        <v>-3091703472839805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-3091703472839805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-12882097803499.188</v>
      </c>
      <c r="L5740" s="444">
        <f t="shared" ca="1" si="212"/>
        <v>-3104585570643304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-3104585570643304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-12935773211013.766</v>
      </c>
      <c r="L5741" s="444">
        <f t="shared" ca="1" si="212"/>
        <v>-3117521343854318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-3117521343854318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-12989672266059.658</v>
      </c>
      <c r="L5742" s="444">
        <f t="shared" ca="1" si="212"/>
        <v>-3130511016120377.5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-3130511016120377.5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-13043795900501.572</v>
      </c>
      <c r="L5743" s="444">
        <f t="shared" ca="1" si="212"/>
        <v>-3143554812020879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-3143554812020879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-13098145050086.996</v>
      </c>
      <c r="L5744" s="444">
        <f t="shared" ca="1" si="212"/>
        <v>-3156652957070966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-3156652957070966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-13152720654462.357</v>
      </c>
      <c r="L5745" s="444">
        <f t="shared" ca="1" si="212"/>
        <v>-3169805677725428.5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-3169805677725428.5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-13207523657189.285</v>
      </c>
      <c r="L5746" s="444">
        <f t="shared" ca="1" si="212"/>
        <v>-3183013201382618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-3183013201382618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-13262555005760.908</v>
      </c>
      <c r="L5747" s="444">
        <f t="shared" ca="1" si="212"/>
        <v>-3196275756388379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-3196275756388379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-13317815651618.246</v>
      </c>
      <c r="L5748" s="444">
        <f t="shared" ca="1" si="212"/>
        <v>-3209593572039997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-3209593572039997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-13373306550166.654</v>
      </c>
      <c r="L5749" s="444">
        <f t="shared" ca="1" si="212"/>
        <v>-3222966878590163.5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-3222966878590163.5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-13429028660792.348</v>
      </c>
      <c r="L5750" s="444">
        <f t="shared" ca="1" si="212"/>
        <v>-3236395907250956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-3236395907250956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-13484982946878.982</v>
      </c>
      <c r="L5751" s="444">
        <f t="shared" ca="1" si="212"/>
        <v>-3249880890197835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-3249880890197835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-13541170375824.313</v>
      </c>
      <c r="L5752" s="444">
        <f t="shared" ca="1" si="212"/>
        <v>-3263422060573659.5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-3263422060573659.5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-13597591919056.914</v>
      </c>
      <c r="L5753" s="444">
        <f t="shared" ca="1" si="212"/>
        <v>-3277019652492716.5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-3277019652492716.5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-13654248552052.984</v>
      </c>
      <c r="L5754" s="444">
        <f t="shared" ca="1" si="212"/>
        <v>-3290673901044769.5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-3290673901044769.5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-13711141254353.207</v>
      </c>
      <c r="L5755" s="444">
        <f t="shared" ca="1" si="212"/>
        <v>-3304385042299122.5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-3304385042299122.5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-13768271009579.678</v>
      </c>
      <c r="L5756" s="444">
        <f t="shared" ca="1" si="212"/>
        <v>-3318153313308702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-3318153313308702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-13825638805452.926</v>
      </c>
      <c r="L5757" s="444">
        <f t="shared" ca="1" si="212"/>
        <v>-3331978952114155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-3331978952114155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-13883245633808.979</v>
      </c>
      <c r="L5758" s="444">
        <f t="shared" ca="1" si="212"/>
        <v>-3345862197747964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-3345862197747964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-13941092490616.516</v>
      </c>
      <c r="L5759" s="444">
        <f t="shared" ca="1" si="212"/>
        <v>-3359803290238580.5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-3359803290238580.5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-13999180375994.086</v>
      </c>
      <c r="L5760" s="444">
        <f t="shared" ca="1" si="212"/>
        <v>-3373802470614574.5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-3373802470614574.5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-14057510294227.395</v>
      </c>
      <c r="L5761" s="444">
        <f t="shared" ca="1" si="212"/>
        <v>-3387859980908802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-3387859980908802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-14116083253786.674</v>
      </c>
      <c r="L5762" s="444">
        <f t="shared" ca="1" si="212"/>
        <v>-3401976064162588.5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-3401976064162588.5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-14174900267344.119</v>
      </c>
      <c r="L5763" s="444">
        <f t="shared" ca="1" si="212"/>
        <v>-3416150964429932.5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-3416150964429932.5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-14233962351791.385</v>
      </c>
      <c r="L5764" s="444">
        <f t="shared" ca="1" si="212"/>
        <v>-3430384926781724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-3430384926781724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-14293270528257.184</v>
      </c>
      <c r="L5765" s="444">
        <f t="shared" ca="1" si="212"/>
        <v>-3444678197309981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-3444678197309981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-14352825822124.92</v>
      </c>
      <c r="L5766" s="444">
        <f t="shared" ca="1" si="212"/>
        <v>-3459031023132106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-3459031023132106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-14412629263050.441</v>
      </c>
      <c r="L5767" s="444">
        <f t="shared" ca="1" si="212"/>
        <v>-3473443652395156.5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-3473443652395156.5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-14472681884979.818</v>
      </c>
      <c r="L5768" s="444">
        <f t="shared" ca="1" si="212"/>
        <v>-3487916334280136.5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-3487916334280136.5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-14532984726167.234</v>
      </c>
      <c r="L5769" s="444">
        <f t="shared" ca="1" si="212"/>
        <v>-3502449319006303.5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-3502449319006303.5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-14593538829192.932</v>
      </c>
      <c r="L5770" s="444">
        <f t="shared" ca="1" si="212"/>
        <v>-3517042857835496.5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-3517042857835496.5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-14654345240981.234</v>
      </c>
      <c r="L5771" s="444">
        <f t="shared" ca="1" si="212"/>
        <v>-3531697203076477.5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-3531697203076477.5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-14715405012818.658</v>
      </c>
      <c r="L5772" s="444">
        <f t="shared" ca="1" si="212"/>
        <v>-3546412608089296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-3546412608089296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-14776719200372.064</v>
      </c>
      <c r="L5773" s="444">
        <f t="shared" ca="1" si="212"/>
        <v>-3561189327289668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-3561189327289668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-14838288863706.947</v>
      </c>
      <c r="L5774" s="444">
        <f t="shared" ca="1" si="212"/>
        <v>-3576027616153375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-3576027616153375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-14900115067305.73</v>
      </c>
      <c r="L5775" s="444">
        <f t="shared" ca="1" si="212"/>
        <v>-3590927731220680.5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-3590927731220680.5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-14962198880086.168</v>
      </c>
      <c r="L5776" s="444">
        <f t="shared" ca="1" si="212"/>
        <v>-3605889930100766.5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-3605889930100766.5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-15024541375419.861</v>
      </c>
      <c r="L5777" s="444">
        <f t="shared" ca="1" si="212"/>
        <v>-3620914471476186.5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-3620914471476186.5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-15087143631150.777</v>
      </c>
      <c r="L5778" s="444">
        <f t="shared" ca="1" si="212"/>
        <v>-3636001615107337.5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-3636001615107337.5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-15150006729613.906</v>
      </c>
      <c r="L5779" s="444">
        <f t="shared" ca="1" si="212"/>
        <v>-3651151621836951.5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-3651151621836951.5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-15213131757653.965</v>
      </c>
      <c r="L5780" s="444">
        <f t="shared" ca="1" si="212"/>
        <v>-3666364753594605.5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-3666364753594605.5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-15276519806644.188</v>
      </c>
      <c r="L5781" s="444">
        <f t="shared" ca="1" si="212"/>
        <v>-3681641273401249.5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-3681641273401249.5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-15340171972505.205</v>
      </c>
      <c r="L5782" s="444">
        <f t="shared" ca="1" si="212"/>
        <v>-3696981445373754.5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-3696981445373754.5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-15404089355723.979</v>
      </c>
      <c r="L5783" s="444">
        <f t="shared" ca="1" si="212"/>
        <v>-3712385534729478.5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-3712385534729478.5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-15468273061372.828</v>
      </c>
      <c r="L5784" s="444">
        <f t="shared" ca="1" si="212"/>
        <v>-3727853807790851.5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-3727853807790851.5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-15532724199128.545</v>
      </c>
      <c r="L5785" s="444">
        <f t="shared" ca="1" si="212"/>
        <v>-3743386531989980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-3743386531989980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-15597443883291.584</v>
      </c>
      <c r="L5786" s="444">
        <f t="shared" ca="1" si="212"/>
        <v>-3758983975873271.5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-3758983975873271.5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-15662433232805.297</v>
      </c>
      <c r="L5787" s="444">
        <f t="shared" ca="1" si="212"/>
        <v>-3774646409106077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-3774646409106077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-15727693371275.32</v>
      </c>
      <c r="L5788" s="444">
        <f t="shared" ca="1" si="212"/>
        <v>-3790374102477352.5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-3790374102477352.5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-15793225426988.969</v>
      </c>
      <c r="L5789" s="444">
        <f t="shared" ca="1" si="212"/>
        <v>-3806167327904341.5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-3806167327904341.5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-15859030532934.758</v>
      </c>
      <c r="L5790" s="444">
        <f t="shared" ca="1" si="212"/>
        <v>-3822026358437276.5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-3822026358437276.5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-15925109826821.982</v>
      </c>
      <c r="L5791" s="444">
        <f t="shared" ca="1" si="212"/>
        <v>-3837951468264098.5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-3837951468264098.5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-15991464451100.408</v>
      </c>
      <c r="L5792" s="444">
        <f t="shared" ca="1" si="212"/>
        <v>-3853942932715199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-3853942932715199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-16058095552979.996</v>
      </c>
      <c r="L5793" s="444">
        <f t="shared" ca="1" si="212"/>
        <v>-3870001028268179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-3870001028268179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-16125004284450.746</v>
      </c>
      <c r="L5794" s="444">
        <f t="shared" ca="1" si="212"/>
        <v>-3886126032552629.5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-3886126032552629.5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-16192191802302.623</v>
      </c>
      <c r="L5795" s="444">
        <f t="shared" ca="1" si="212"/>
        <v>-3902318224354932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-3902318224354932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-16259659268145.547</v>
      </c>
      <c r="L5796" s="444">
        <f t="shared" ca="1" si="212"/>
        <v>-3918577883623077.5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-3918577883623077.5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-16327407848429.49</v>
      </c>
      <c r="L5797" s="444">
        <f t="shared" ca="1" si="212"/>
        <v>-3934905291471507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-3934905291471507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-16395438714464.615</v>
      </c>
      <c r="L5798" s="444">
        <f t="shared" ca="1" si="212"/>
        <v>-3951300730185971.5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-3951300730185971.5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-16463753042441.545</v>
      </c>
      <c r="L5799" s="444">
        <f t="shared" ca="1" si="212"/>
        <v>-3967764483228413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-3967764483228413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-16532352013451.721</v>
      </c>
      <c r="L5800" s="444">
        <f t="shared" ca="1" si="212"/>
        <v>-3984296835241864.5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-3984296835241864.5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-16601236813507.768</v>
      </c>
      <c r="L5801" s="444">
        <f t="shared" ca="1" si="212"/>
        <v>-4000898072055372.5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-4000898072055372.5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-16670408633564.053</v>
      </c>
      <c r="L5802" s="444">
        <f t="shared" ca="1" si="212"/>
        <v>-4017568480688936.5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-4017568480688936.5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-16739868669537.234</v>
      </c>
      <c r="L5803" s="444">
        <f t="shared" ca="1" si="212"/>
        <v>-4034308349358473.5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-4034308349358473.5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-16809618122326.973</v>
      </c>
      <c r="L5804" s="444">
        <f t="shared" ca="1" si="212"/>
        <v>-4051117967480800.5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-4051117967480800.5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-16879658197836.668</v>
      </c>
      <c r="L5805" s="444">
        <f t="shared" ca="1" si="212"/>
        <v>-4067997625678637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-4067997625678637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-16949990106994.322</v>
      </c>
      <c r="L5806" s="444">
        <f t="shared" ca="1" si="212"/>
        <v>-4084947615785631.5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-4084947615785631.5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-17020615065773.465</v>
      </c>
      <c r="L5807" s="444">
        <f t="shared" ca="1" si="212"/>
        <v>-4101968230851405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-4101968230851405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-17091534295214.188</v>
      </c>
      <c r="L5808" s="444">
        <f t="shared" ca="1" si="212"/>
        <v>-4119059765146619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-4119059765146619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-17162749021444.246</v>
      </c>
      <c r="L5809" s="444">
        <f t="shared" ca="1" si="212"/>
        <v>-4136222514168063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-4136222514168063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-17234260475700.264</v>
      </c>
      <c r="L5810" s="444">
        <f t="shared" ca="1" si="212"/>
        <v>-4153456774643763.5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-4153456774643763.5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-17306069894349.014</v>
      </c>
      <c r="L5811" s="444">
        <f t="shared" ca="1" si="212"/>
        <v>-4170762844538112.5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-4170762844538112.5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-17378178518908.799</v>
      </c>
      <c r="L5812" s="444">
        <f t="shared" ca="1" si="212"/>
        <v>-4188141023057021.5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-4188141023057021.5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-17450587596070.922</v>
      </c>
      <c r="L5813" s="444">
        <f t="shared" ca="1" si="212"/>
        <v>-4205591610653092.5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-4205591610653092.5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-17523298377721.217</v>
      </c>
      <c r="L5814" s="444">
        <f t="shared" ca="1" si="212"/>
        <v>-4223114909030813.5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-4223114909030813.5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-17596312120961.723</v>
      </c>
      <c r="L5815" s="444">
        <f t="shared" ca="1" si="212"/>
        <v>-4240711221151775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-4240711221151775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-17669630088132.395</v>
      </c>
      <c r="L5816" s="444">
        <f t="shared" ca="1" si="212"/>
        <v>-4258380851239907.5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-4258380851239907.5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-17743253546832.949</v>
      </c>
      <c r="L5817" s="444">
        <f t="shared" ca="1" si="212"/>
        <v>-4276124104786740.5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-4276124104786740.5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-17817183769944.75</v>
      </c>
      <c r="L5818" s="444">
        <f t="shared" ca="1" si="212"/>
        <v>-4293941288556685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-4293941288556685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-17891422035652.852</v>
      </c>
      <c r="L5819" s="444">
        <f t="shared" ca="1" si="212"/>
        <v>-4311832710592338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-4311832710592338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-17965969627468.078</v>
      </c>
      <c r="L5820" s="444">
        <f t="shared" ca="1" si="212"/>
        <v>-4329798680219806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-4329798680219806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-18040827834249.191</v>
      </c>
      <c r="L5821" s="444">
        <f t="shared" ca="1" si="212"/>
        <v>-4347839508054055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-4347839508054055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-18115997950225.23</v>
      </c>
      <c r="L5822" s="444">
        <f t="shared" ca="1" si="212"/>
        <v>-4365955506004280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-4365955506004280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-18191481275017.832</v>
      </c>
      <c r="L5823" s="444">
        <f t="shared" ca="1" si="212"/>
        <v>-4384146987279298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-4384146987279298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-18267279113663.742</v>
      </c>
      <c r="L5824" s="444">
        <f t="shared" ca="1" si="212"/>
        <v>-4402414266392961.5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-4402414266392961.5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-18343392776637.34</v>
      </c>
      <c r="L5825" s="444">
        <f t="shared" ca="1" si="212"/>
        <v>-4420757659169599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-4420757659169599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-18419823579873.328</v>
      </c>
      <c r="L5826" s="444">
        <f t="shared" ca="1" si="212"/>
        <v>-4439177482749472.5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-4439177482749472.5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-18496572844789.465</v>
      </c>
      <c r="L5827" s="444">
        <f t="shared" ca="1" si="212"/>
        <v>-4457674055594262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-4457674055594262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-18573641898309.426</v>
      </c>
      <c r="L5828" s="444">
        <f t="shared" ca="1" si="212"/>
        <v>-4476247697492571.5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-4476247697492571.5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-18651032072885.715</v>
      </c>
      <c r="L5829" s="444">
        <f t="shared" ca="1" si="212"/>
        <v>-4494898729565457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-4494898729565457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-18728744706522.734</v>
      </c>
      <c r="L5830" s="444">
        <f t="shared" ca="1" si="212"/>
        <v>-4513627474271980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-4513627474271980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-18806781142799.918</v>
      </c>
      <c r="L5831" s="444">
        <f t="shared" ca="1" si="212"/>
        <v>-4532434255414780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-4532434255414780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-18885142730894.918</v>
      </c>
      <c r="L5832" s="444">
        <f t="shared" ca="1" si="212"/>
        <v>-4551319398145675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-4551319398145675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-18963830825606.98</v>
      </c>
      <c r="L5833" s="444">
        <f t="shared" ca="1" si="212"/>
        <v>-4570283228971282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-4570283228971282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-19042846787380.34</v>
      </c>
      <c r="L5834" s="444">
        <f t="shared" ca="1" si="212"/>
        <v>-4589326075758662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-4589326075758662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-19122191982327.758</v>
      </c>
      <c r="L5835" s="444">
        <f t="shared" ca="1" si="212"/>
        <v>-4608448267740990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-4608448267740990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-19201867782254.125</v>
      </c>
      <c r="L5836" s="444">
        <f t="shared" ca="1" si="212"/>
        <v>-4627650135523244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-4627650135523244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-19281875564680.184</v>
      </c>
      <c r="L5837" s="444">
        <f t="shared" ca="1" si="212"/>
        <v>-4646932011087924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-4646932011087924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-19362216712866.352</v>
      </c>
      <c r="L5838" s="444">
        <f t="shared" ca="1" si="212"/>
        <v>-4666294227800790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-4666294227800790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-19442892615836.625</v>
      </c>
      <c r="L5839" s="444">
        <f t="shared" ca="1" si="212"/>
        <v>-4685737120416627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-4685737120416627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-19523904668402.613</v>
      </c>
      <c r="L5840" s="444">
        <f t="shared" ca="1" si="212"/>
        <v>-4705261025085030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-4705261025085030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-19605254271187.625</v>
      </c>
      <c r="L5841" s="444">
        <f t="shared" ca="1" si="212"/>
        <v>-4724866279356218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-4724866279356218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-19686942830650.906</v>
      </c>
      <c r="L5842" s="444">
        <f t="shared" ca="1" si="212"/>
        <v>-4744553222186869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-4744553222186869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-19768971759111.953</v>
      </c>
      <c r="L5843" s="444">
        <f t="shared" ca="1" si="212"/>
        <v>-4764322193945981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-4764322193945981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-19851342474774.922</v>
      </c>
      <c r="L5844" s="444">
        <f t="shared" ca="1" si="212"/>
        <v>-4784173536420756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-4784173536420756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-19934056401753.148</v>
      </c>
      <c r="L5845" s="444">
        <f t="shared" ca="1" si="212"/>
        <v>-4804107592822509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-4804107592822509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-20017114970093.789</v>
      </c>
      <c r="L5846" s="444">
        <f t="shared" ca="1" si="212"/>
        <v>-4824124707792603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-4824124707792603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-20100519615802.512</v>
      </c>
      <c r="L5847" s="444">
        <f t="shared" ca="1" si="212"/>
        <v>-4844225227408406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-4844225227408406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-20184271780868.359</v>
      </c>
      <c r="L5848" s="444">
        <f t="shared" ca="1" si="212"/>
        <v>-4864409499189274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-4864409499189274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-20268372913288.641</v>
      </c>
      <c r="L5849" s="444">
        <f t="shared" ca="1" si="212"/>
        <v>-4884677872102563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-4884677872102563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-20352824467094.012</v>
      </c>
      <c r="L5850" s="444">
        <f t="shared" ca="1" si="212"/>
        <v>-4905030696569657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-4905030696569657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-20437627902373.57</v>
      </c>
      <c r="L5851" s="444">
        <f t="shared" ca="1" si="212"/>
        <v>-4925468324472031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-4925468324472031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-20522784685300.129</v>
      </c>
      <c r="L5852" s="444">
        <f t="shared" ca="1" si="212"/>
        <v>-4945991109157331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-4945991109157331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-20608296288155.547</v>
      </c>
      <c r="L5853" s="444">
        <f t="shared" ca="1" si="212"/>
        <v>-4966599405445487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-4966599405445487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-20694164189356.195</v>
      </c>
      <c r="L5854" s="444">
        <f t="shared" ca="1" si="212"/>
        <v>-4987293569634843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-4987293569634843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-20780389873478.512</v>
      </c>
      <c r="L5855" s="444">
        <f t="shared" ca="1" si="212"/>
        <v>-5008073959508322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-5008073959508322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-20866974831284.676</v>
      </c>
      <c r="L5856" s="444">
        <f t="shared" ca="1" si="212"/>
        <v>-5028940934339607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-5028940934339607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-20953920559748.363</v>
      </c>
      <c r="L5857" s="444">
        <f t="shared" ca="1" si="212"/>
        <v>-5049894854899355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-5049894854899355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-21041228562080.645</v>
      </c>
      <c r="L5858" s="444">
        <f t="shared" ca="1" si="212"/>
        <v>-5070936083461436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-5070936083461436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-21128900347755.984</v>
      </c>
      <c r="L5859" s="444">
        <f t="shared" ca="1" si="212"/>
        <v>-5092064983809192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-5092064983809192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-21216937432538.301</v>
      </c>
      <c r="L5860" s="444">
        <f t="shared" ca="1" si="212"/>
        <v>-5113281921241730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-5113281921241730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-21305341338507.207</v>
      </c>
      <c r="L5861" s="444">
        <f t="shared" ca="1" si="212"/>
        <v>-5134587262580237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-5134587262580237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-21394113594084.32</v>
      </c>
      <c r="L5862" s="444">
        <f t="shared" ca="1" si="212"/>
        <v>-5155981376174321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-5155981376174321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-21483255734059.672</v>
      </c>
      <c r="L5863" s="444">
        <f t="shared" ca="1" si="212"/>
        <v>-5177464631908381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-5177464631908381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-21572769299618.254</v>
      </c>
      <c r="L5864" s="444">
        <f t="shared" ca="1" si="212"/>
        <v>-5199037401207999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-5199037401207999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-21662655838366.664</v>
      </c>
      <c r="L5865" s="444">
        <f t="shared" ca="1" si="212"/>
        <v>-5220700057046366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-5220700057046366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-21752916904359.859</v>
      </c>
      <c r="L5866" s="444">
        <f t="shared" ca="1" si="212"/>
        <v>-5242452973950726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-5242452973950726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-21843554058128.023</v>
      </c>
      <c r="L5867" s="444">
        <f t="shared" ca="1" si="212"/>
        <v>-5264296528008854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-5264296528008854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-21934568866703.559</v>
      </c>
      <c r="L5868" s="444">
        <f t="shared" ca="1" si="212"/>
        <v>-5286231096875558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-5286231096875558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-22025962903648.156</v>
      </c>
      <c r="L5869" s="444">
        <f t="shared" ca="1" si="212"/>
        <v>-5308257059779206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-5308257059779206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-22117737749080.023</v>
      </c>
      <c r="L5870" s="444">
        <f t="shared" ca="1" si="212"/>
        <v>-5330374797528286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-5330374797528286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-22209894989701.191</v>
      </c>
      <c r="L5871" s="444">
        <f t="shared" ca="1" si="212"/>
        <v>-5352584692517987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-5352584692517987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-22302436218824.945</v>
      </c>
      <c r="L5872" s="444">
        <f t="shared" ca="1" si="212"/>
        <v>-5374887128736812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-5374887128736812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-22395363036403.383</v>
      </c>
      <c r="L5873" s="444">
        <f t="shared" ref="L5873:L6127" ca="1" si="217">I5873-J5873+K5873</f>
        <v>-5397282491773215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-5397282491773215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-22488677049055.063</v>
      </c>
      <c r="L5874" s="444">
        <f t="shared" ca="1" si="217"/>
        <v>-5419771168822270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-5419771168822270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-22582379870092.793</v>
      </c>
      <c r="L5875" s="444">
        <f t="shared" ca="1" si="217"/>
        <v>-5442353548692363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-5442353548692363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-22676473119551.512</v>
      </c>
      <c r="L5876" s="444">
        <f t="shared" ca="1" si="217"/>
        <v>-5465030021811915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-5465030021811915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-22770958424216.313</v>
      </c>
      <c r="L5877" s="444">
        <f t="shared" ca="1" si="217"/>
        <v>-5487800980236131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-5487800980236131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-22865837417650.547</v>
      </c>
      <c r="L5878" s="444">
        <f t="shared" ca="1" si="217"/>
        <v>-5510666817653782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-5510666817653782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-22961111740224.09</v>
      </c>
      <c r="L5879" s="444">
        <f t="shared" ca="1" si="217"/>
        <v>-5533627929394006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-5533627929394006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-23056783039141.691</v>
      </c>
      <c r="L5880" s="444">
        <f t="shared" ca="1" si="217"/>
        <v>-5556684712433148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-5556684712433148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-23152852968471.449</v>
      </c>
      <c r="L5881" s="444">
        <f t="shared" ca="1" si="217"/>
        <v>-5579837565401619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-5579837565401619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-23249323189173.414</v>
      </c>
      <c r="L5882" s="444">
        <f t="shared" ca="1" si="217"/>
        <v>-5603086888590792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-5603086888590792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-23346195369128.301</v>
      </c>
      <c r="L5883" s="444">
        <f t="shared" ca="1" si="217"/>
        <v>-5626433083959920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-5626433083959920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-23443471183166.332</v>
      </c>
      <c r="L5884" s="444">
        <f t="shared" ca="1" si="217"/>
        <v>-5649876555143086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-5649876555143086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-23541152313096.191</v>
      </c>
      <c r="L5885" s="444">
        <f t="shared" ca="1" si="217"/>
        <v>-5673417707456182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-5673417707456182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-23639240447734.09</v>
      </c>
      <c r="L5886" s="444">
        <f t="shared" ca="1" si="217"/>
        <v>-5697056947903916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-5697056947903916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-23737737282932.984</v>
      </c>
      <c r="L5887" s="444">
        <f t="shared" ca="1" si="217"/>
        <v>-5720794685186849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-5720794685186849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-23836644521611.871</v>
      </c>
      <c r="L5888" s="444">
        <f t="shared" ca="1" si="217"/>
        <v>-5744631329708461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-5744631329708461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-23935963873785.254</v>
      </c>
      <c r="L5889" s="444">
        <f t="shared" ca="1" si="217"/>
        <v>-5768567293582246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-5768567293582246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-24035697056592.691</v>
      </c>
      <c r="L5890" s="444">
        <f t="shared" ca="1" si="217"/>
        <v>-5792602990638839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-5792602990638839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-24135845794328.496</v>
      </c>
      <c r="L5891" s="444">
        <f t="shared" ca="1" si="217"/>
        <v>-5816738836433167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-5816738836433167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-24236411818471.527</v>
      </c>
      <c r="L5892" s="444">
        <f t="shared" ca="1" si="217"/>
        <v>-5840975248251639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-5840975248251639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-24337396867715.164</v>
      </c>
      <c r="L5893" s="444">
        <f t="shared" ca="1" si="217"/>
        <v>-5865312645119354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-5865312645119354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-24438802687997.309</v>
      </c>
      <c r="L5894" s="444">
        <f t="shared" ca="1" si="217"/>
        <v>-5889751447807351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-5889751447807351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-24540631032530.629</v>
      </c>
      <c r="L5895" s="444">
        <f t="shared" ca="1" si="217"/>
        <v>-5914292078839882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-5914292078839882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-24642883661832.84</v>
      </c>
      <c r="L5896" s="444">
        <f t="shared" ca="1" si="217"/>
        <v>-5938934962501715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-5938934962501715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-24745562343757.145</v>
      </c>
      <c r="L5897" s="444">
        <f t="shared" ca="1" si="217"/>
        <v>-5963680524845472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-5963680524845472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-24848668853522.801</v>
      </c>
      <c r="L5898" s="444">
        <f t="shared" ca="1" si="217"/>
        <v>-5988529193698995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-5988529193698995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-24952204973745.813</v>
      </c>
      <c r="L5899" s="444">
        <f t="shared" ca="1" si="217"/>
        <v>-6013481398672741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-6013481398672741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-25056172494469.754</v>
      </c>
      <c r="L5900" s="444">
        <f t="shared" ca="1" si="217"/>
        <v>-6038537571167211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-6038537571167211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-25160573213196.711</v>
      </c>
      <c r="L5901" s="444">
        <f t="shared" ca="1" si="217"/>
        <v>-6063698144380408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-6063698144380408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-25265408934918.367</v>
      </c>
      <c r="L5902" s="444">
        <f t="shared" ca="1" si="217"/>
        <v>-6088963553315326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-6088963553315326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-25370681472147.191</v>
      </c>
      <c r="L5903" s="444">
        <f t="shared" ca="1" si="217"/>
        <v>-6114334234787473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-6114334234787473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-25476392644947.805</v>
      </c>
      <c r="L5904" s="444">
        <f t="shared" ca="1" si="217"/>
        <v>-6139810627432421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-6139810627432421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-25582544280968.422</v>
      </c>
      <c r="L5905" s="444">
        <f t="shared" ca="1" si="217"/>
        <v>-6165393171713389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-6165393171713389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-25689138215472.453</v>
      </c>
      <c r="L5906" s="444">
        <f t="shared" ca="1" si="217"/>
        <v>-6191082309928861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-6191082309928861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-25796176291370.254</v>
      </c>
      <c r="L5907" s="444">
        <f t="shared" ca="1" si="217"/>
        <v>-6216878486220231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-6216878486220231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-25903660359250.961</v>
      </c>
      <c r="L5908" s="444">
        <f t="shared" ca="1" si="217"/>
        <v>-6242782146579482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-6242782146579482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-26011592277414.508</v>
      </c>
      <c r="L5909" s="444">
        <f t="shared" ca="1" si="217"/>
        <v>-6268793738856897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-6268793738856897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-26119973911903.738</v>
      </c>
      <c r="L5910" s="444">
        <f t="shared" ca="1" si="217"/>
        <v>-6294913712768801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-6294913712768801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-26228807136536.672</v>
      </c>
      <c r="L5911" s="444">
        <f t="shared" ca="1" si="217"/>
        <v>-6321142519905338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-6321142519905338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-26338093832938.906</v>
      </c>
      <c r="L5912" s="444">
        <f t="shared" ca="1" si="217"/>
        <v>-6347480613738277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-6347480613738277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-26447835890576.152</v>
      </c>
      <c r="L5913" s="444">
        <f t="shared" ca="1" si="217"/>
        <v>-6373928449628853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-6373928449628853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-26558035206786.887</v>
      </c>
      <c r="L5914" s="444">
        <f t="shared" ca="1" si="217"/>
        <v>-6400486484835640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-6400486484835640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-26668693686815.168</v>
      </c>
      <c r="L5915" s="444">
        <f t="shared" ca="1" si="217"/>
        <v>-6427155178522455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-6427155178522455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-26779813243843.563</v>
      </c>
      <c r="L5916" s="444">
        <f t="shared" ca="1" si="217"/>
        <v>-6453934991766299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-6453934991766299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-26891395799026.246</v>
      </c>
      <c r="L5917" s="444">
        <f t="shared" ca="1" si="217"/>
        <v>-6480826387565325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-6480826387565325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-27003443281522.188</v>
      </c>
      <c r="L5918" s="444">
        <f t="shared" ca="1" si="217"/>
        <v>-6507829830846847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-6507829830846847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-27115957628528.527</v>
      </c>
      <c r="L5919" s="444">
        <f t="shared" ca="1" si="217"/>
        <v>-6534945788475376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-6534945788475376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-27228940785314.066</v>
      </c>
      <c r="L5920" s="444">
        <f t="shared" ca="1" si="217"/>
        <v>-6562174729260690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-6562174729260690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-27342394705252.875</v>
      </c>
      <c r="L5921" s="444">
        <f t="shared" ca="1" si="217"/>
        <v>-6589517123965943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-6589517123965943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-27456321349858.094</v>
      </c>
      <c r="L5922" s="444">
        <f t="shared" ca="1" si="217"/>
        <v>-6616973445315801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-6616973445315801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-27570722688815.836</v>
      </c>
      <c r="L5923" s="444">
        <f t="shared" ca="1" si="217"/>
        <v>-6644544168004617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-6644544168004617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-27685600700019.238</v>
      </c>
      <c r="L5924" s="444">
        <f t="shared" ca="1" si="217"/>
        <v>-6672229768704636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-6672229768704636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-27800957369602.648</v>
      </c>
      <c r="L5925" s="444">
        <f t="shared" ca="1" si="217"/>
        <v>-6700030726074239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-6700030726074239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-27916794691975.996</v>
      </c>
      <c r="L5926" s="444">
        <f t="shared" ca="1" si="217"/>
        <v>-6727947520766215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-6727947520766215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-28033114669859.23</v>
      </c>
      <c r="L5927" s="444">
        <f t="shared" ca="1" si="217"/>
        <v>-6755980635436074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-6755980635436074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-28149919314316.977</v>
      </c>
      <c r="L5928" s="444">
        <f t="shared" ca="1" si="217"/>
        <v>-6784130554750391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-6784130554750391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-28267210644793.297</v>
      </c>
      <c r="L5929" s="444">
        <f t="shared" ca="1" si="217"/>
        <v>-6812397765395184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-6812397765395184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-28384990689146.598</v>
      </c>
      <c r="L5930" s="444">
        <f t="shared" ca="1" si="217"/>
        <v>-6840782756084331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-6840782756084331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-28503261483684.711</v>
      </c>
      <c r="L5931" s="444">
        <f t="shared" ca="1" si="217"/>
        <v>-6869286017568016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-6869286017568016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-28622025073200.066</v>
      </c>
      <c r="L5932" s="444">
        <f t="shared" ca="1" si="217"/>
        <v>-6897908042641216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-6897908042641216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-28741283511005.066</v>
      </c>
      <c r="L5933" s="444">
        <f t="shared" ca="1" si="217"/>
        <v>-6926649326152221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-6926649326152221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-28861038858967.586</v>
      </c>
      <c r="L5934" s="444">
        <f t="shared" ca="1" si="217"/>
        <v>-6955510365011189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-6955510365011189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-28981293187546.621</v>
      </c>
      <c r="L5935" s="444">
        <f t="shared" ca="1" si="217"/>
        <v>-6984491658198736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-6984491658198736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-29102048575828.066</v>
      </c>
      <c r="L5936" s="444">
        <f t="shared" ca="1" si="217"/>
        <v>-7013593706774564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-7013593706774564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-29223307111560.684</v>
      </c>
      <c r="L5937" s="444">
        <f t="shared" ca="1" si="217"/>
        <v>-7042817013886125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-7042817013886125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-29345070891192.188</v>
      </c>
      <c r="L5938" s="444">
        <f t="shared" ca="1" si="217"/>
        <v>-7072162084777317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-7072162084777317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-29467342019905.488</v>
      </c>
      <c r="L5939" s="444">
        <f t="shared" ca="1" si="217"/>
        <v>-7101629426797222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-7101629426797222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-29590122611655.09</v>
      </c>
      <c r="L5940" s="444">
        <f t="shared" ca="1" si="217"/>
        <v>-7131219549408877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-7131219549408877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-29713414789203.652</v>
      </c>
      <c r="L5941" s="444">
        <f t="shared" ca="1" si="217"/>
        <v>-7160932964198081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-7160932964198081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-29837220684158.672</v>
      </c>
      <c r="L5942" s="444">
        <f t="shared" ca="1" si="217"/>
        <v>-7190770184882240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-7190770184882240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-29961542437009.332</v>
      </c>
      <c r="L5943" s="444">
        <f t="shared" ca="1" si="217"/>
        <v>-7220731727319249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-7220731727319249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-30086382197163.543</v>
      </c>
      <c r="L5944" s="444">
        <f t="shared" ca="1" si="217"/>
        <v>-7250818109516413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-7250818109516413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-30211742122985.055</v>
      </c>
      <c r="L5945" s="444">
        <f t="shared" ca="1" si="217"/>
        <v>-7281029851639398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-7281029851639398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-30337624381830.828</v>
      </c>
      <c r="L5946" s="444">
        <f t="shared" ca="1" si="217"/>
        <v>-7311367476021229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-7311367476021229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-30464031150088.453</v>
      </c>
      <c r="L5947" s="444">
        <f t="shared" ca="1" si="217"/>
        <v>-7341831507171317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-7341831507171317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-30590964613213.82</v>
      </c>
      <c r="L5948" s="444">
        <f t="shared" ca="1" si="217"/>
        <v>-7372422471784531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-7372422471784531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-30718426965768.875</v>
      </c>
      <c r="L5949" s="444">
        <f t="shared" ca="1" si="217"/>
        <v>-7403140898750300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-7403140898750300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-30846420411459.586</v>
      </c>
      <c r="L5950" s="444">
        <f t="shared" ca="1" si="217"/>
        <v>-7433987319161760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-7433987319161760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-30974947163174.004</v>
      </c>
      <c r="L5951" s="444">
        <f t="shared" ca="1" si="217"/>
        <v>-7464962266324934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-7464962266324934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-31104009443020.559</v>
      </c>
      <c r="L5952" s="444">
        <f t="shared" ca="1" si="217"/>
        <v>-7496066275767955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-7496066275767955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-31233609482366.48</v>
      </c>
      <c r="L5953" s="444">
        <f t="shared" ca="1" si="217"/>
        <v>-7527299885250321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-7527299885250321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-31363749521876.336</v>
      </c>
      <c r="L5954" s="444">
        <f t="shared" ca="1" si="217"/>
        <v>-7558663634772197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-7558663634772197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-31494431811550.82</v>
      </c>
      <c r="L5955" s="444">
        <f t="shared" ca="1" si="217"/>
        <v>-7590158066583748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-7590158066583748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-31625658610765.617</v>
      </c>
      <c r="L5956" s="444">
        <f t="shared" ca="1" si="217"/>
        <v>-7621783725194514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-7621783725194514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-31757432188310.473</v>
      </c>
      <c r="L5957" s="444">
        <f t="shared" ca="1" si="217"/>
        <v>-7653541157382824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-7653541157382824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-31889754822428.434</v>
      </c>
      <c r="L5958" s="444">
        <f t="shared" ca="1" si="217"/>
        <v>-7685430912205252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-7685430912205252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-32022628800855.215</v>
      </c>
      <c r="L5959" s="444">
        <f t="shared" ca="1" si="217"/>
        <v>-7717453541006107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-7717453541006107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-32156056420858.777</v>
      </c>
      <c r="L5960" s="444">
        <f t="shared" ca="1" si="217"/>
        <v>-7749609597426966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-7749609597426966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-32290039989279.023</v>
      </c>
      <c r="L5961" s="444">
        <f t="shared" ca="1" si="217"/>
        <v>-7781899637416245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-7781899637416245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-32424581822567.688</v>
      </c>
      <c r="L5962" s="444">
        <f t="shared" ca="1" si="217"/>
        <v>-7814324219238813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-7814324219238813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-32559684246828.387</v>
      </c>
      <c r="L5963" s="444">
        <f t="shared" ca="1" si="217"/>
        <v>-7846883903485641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-7846883903485641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-32695349597856.84</v>
      </c>
      <c r="L5964" s="444">
        <f t="shared" ca="1" si="217"/>
        <v>-7879579253083498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-7879579253083498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-32831580221181.238</v>
      </c>
      <c r="L5965" s="444">
        <f t="shared" ca="1" si="217"/>
        <v>-7912410833304679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-7912410833304679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-32968378472102.824</v>
      </c>
      <c r="L5966" s="444">
        <f t="shared" ca="1" si="217"/>
        <v>-7945379211776782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-7945379211776782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-33105746715736.586</v>
      </c>
      <c r="L5967" s="444">
        <f t="shared" ca="1" si="217"/>
        <v>-7978484958492519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-7978484958492519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-33243687327052.16</v>
      </c>
      <c r="L5968" s="444">
        <f t="shared" ca="1" si="217"/>
        <v>-8011728645819571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-8011728645819571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-33382202690914.879</v>
      </c>
      <c r="L5969" s="444">
        <f t="shared" ca="1" si="217"/>
        <v>-8045110848510486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-8045110848510486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-33521295202127.023</v>
      </c>
      <c r="L5970" s="444">
        <f t="shared" ca="1" si="217"/>
        <v>-8078632143712613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-8078632143712613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-33660967265469.219</v>
      </c>
      <c r="L5971" s="444">
        <f t="shared" ca="1" si="217"/>
        <v>-8112293110978082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-8112293110978082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-33801221295742.008</v>
      </c>
      <c r="L5972" s="444">
        <f t="shared" ca="1" si="217"/>
        <v>-8146094332273824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-8146094332273824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-33942059717807.598</v>
      </c>
      <c r="L5973" s="444">
        <f t="shared" ca="1" si="217"/>
        <v>-8180036391991632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-8180036391991632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-34083484966631.801</v>
      </c>
      <c r="L5974" s="444">
        <f t="shared" ca="1" si="217"/>
        <v>-8214119876958264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-8214119876958264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-34225499487326.094</v>
      </c>
      <c r="L5975" s="444">
        <f t="shared" ca="1" si="217"/>
        <v>-8248345376445590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-8248345376445590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-34368105735189.957</v>
      </c>
      <c r="L5976" s="444">
        <f t="shared" ca="1" si="217"/>
        <v>-8282713482180780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-8282713482180780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-34511306175753.25</v>
      </c>
      <c r="L5977" s="444">
        <f t="shared" ca="1" si="217"/>
        <v>-8317224788356533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-8317224788356533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-34655103284818.891</v>
      </c>
      <c r="L5978" s="444">
        <f t="shared" ca="1" si="217"/>
        <v>-8351879891641352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-8351879891641352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-34799499548505.633</v>
      </c>
      <c r="L5979" s="444">
        <f t="shared" ca="1" si="217"/>
        <v>-8386679391189858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-8386679391189858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-34944497463291.074</v>
      </c>
      <c r="L5980" s="444">
        <f t="shared" ca="1" si="217"/>
        <v>-8421623888653149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-8421623888653149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-35090099536054.781</v>
      </c>
      <c r="L5981" s="444">
        <f t="shared" ca="1" si="217"/>
        <v>-8456713988189204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-8456713988189204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-35236308284121.68</v>
      </c>
      <c r="L5982" s="444">
        <f t="shared" ca="1" si="217"/>
        <v>-8491950296473326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-8491950296473326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-35383126235305.523</v>
      </c>
      <c r="L5983" s="444">
        <f t="shared" ca="1" si="217"/>
        <v>-8527333422708632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-8527333422708632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-35530555927952.633</v>
      </c>
      <c r="L5984" s="444">
        <f t="shared" ca="1" si="217"/>
        <v>-8562863978636585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-8562863978636585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-35678599910985.773</v>
      </c>
      <c r="L5985" s="444">
        <f t="shared" ca="1" si="217"/>
        <v>-8598542578547571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-8598542578547571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-35827260743948.211</v>
      </c>
      <c r="L5986" s="444">
        <f t="shared" ca="1" si="217"/>
        <v>-8634369839291519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-8634369839291519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-35976540997047.992</v>
      </c>
      <c r="L5987" s="444">
        <f t="shared" ca="1" si="217"/>
        <v>-8670346380288567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-8670346380288567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-36126443251202.359</v>
      </c>
      <c r="L5988" s="444">
        <f t="shared" ca="1" si="217"/>
        <v>-8706472823539769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-8706472823539769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-36276970098082.367</v>
      </c>
      <c r="L5989" s="444">
        <f t="shared" ca="1" si="217"/>
        <v>-8742749793637851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-8742749793637851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-36428124140157.711</v>
      </c>
      <c r="L5990" s="444">
        <f t="shared" ca="1" si="217"/>
        <v>-8779177917778009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-8779177917778009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-36579907990741.711</v>
      </c>
      <c r="L5991" s="444">
        <f t="shared" ca="1" si="217"/>
        <v>-8815757825768751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-8815757825768751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-36732324274036.461</v>
      </c>
      <c r="L5992" s="444">
        <f t="shared" ca="1" si="217"/>
        <v>-8852490150042787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-8852490150042787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-36885375625178.281</v>
      </c>
      <c r="L5993" s="444">
        <f t="shared" ca="1" si="217"/>
        <v>-8889375525667965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-8889375525667965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-37039064690283.188</v>
      </c>
      <c r="L5994" s="444">
        <f t="shared" ca="1" si="217"/>
        <v>-8926414590358248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-8926414590358248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-37193394126492.695</v>
      </c>
      <c r="L5995" s="444">
        <f t="shared" ca="1" si="217"/>
        <v>-8963607984484741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-8963607984484741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-37348366602019.75</v>
      </c>
      <c r="L5996" s="444">
        <f t="shared" ca="1" si="217"/>
        <v>-9000956351086761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-9000956351086761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-37503984796194.836</v>
      </c>
      <c r="L5997" s="444">
        <f t="shared" ca="1" si="217"/>
        <v>-9038460335882956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-9038460335882956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-37660251399512.313</v>
      </c>
      <c r="L5998" s="444">
        <f t="shared" ca="1" si="217"/>
        <v>-9076120587282468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-9076120587282468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-37817169113676.953</v>
      </c>
      <c r="L5999" s="444">
        <f t="shared" ca="1" si="217"/>
        <v>-9113937756396144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-9113937756396144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-37974740651650.602</v>
      </c>
      <c r="L6000" s="444">
        <f t="shared" ca="1" si="217"/>
        <v>-9151912497047794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-9151912497047794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-38132968737699.141</v>
      </c>
      <c r="L6001" s="444">
        <f t="shared" ca="1" si="217"/>
        <v>-9190045465785494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-9190045465785494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-38291856107439.555</v>
      </c>
      <c r="L6002" s="444">
        <f t="shared" ca="1" si="217"/>
        <v>-9228337321892934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-9228337321892934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-38451405507887.227</v>
      </c>
      <c r="L6003" s="444">
        <f t="shared" ca="1" si="217"/>
        <v>-9266788727400822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-9266788727400822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-38611619697503.422</v>
      </c>
      <c r="L6004" s="444">
        <f t="shared" ca="1" si="217"/>
        <v>-9305400347098326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-9305400347098326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-38772501446243.023</v>
      </c>
      <c r="L6005" s="444">
        <f t="shared" ca="1" si="217"/>
        <v>-9344172848544570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-9344172848544570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-38934053535602.375</v>
      </c>
      <c r="L6006" s="444">
        <f t="shared" ca="1" si="217"/>
        <v>-9383106902080172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-9383106902080172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-39096278758667.383</v>
      </c>
      <c r="L6007" s="444">
        <f t="shared" ca="1" si="217"/>
        <v>-9422203180838840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-9422203180838840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-39259179920161.836</v>
      </c>
      <c r="L6008" s="444">
        <f t="shared" ca="1" si="217"/>
        <v>-9461462360759002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-9461462360759002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-39422759836495.844</v>
      </c>
      <c r="L6009" s="444">
        <f t="shared" ca="1" si="217"/>
        <v>-9500885120595498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-9500885120595498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-39587021335814.578</v>
      </c>
      <c r="L6010" s="444">
        <f t="shared" ca="1" si="217"/>
        <v>-9540472141931312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-9540472141931312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-39751967258047.133</v>
      </c>
      <c r="L6011" s="444">
        <f t="shared" ca="1" si="217"/>
        <v>-9580224109189360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-9580224109189360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-39917600454955.664</v>
      </c>
      <c r="L6012" s="444">
        <f t="shared" ca="1" si="217"/>
        <v>-9620141709644316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-9620141709644316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-40083923790184.648</v>
      </c>
      <c r="L6013" s="444">
        <f t="shared" ca="1" si="217"/>
        <v>-9660225633434500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-9660225633434500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-40250940139310.414</v>
      </c>
      <c r="L6014" s="444">
        <f t="shared" ca="1" si="217"/>
        <v>-9700476573573810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-9700476573573810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-40418652389890.875</v>
      </c>
      <c r="L6015" s="444">
        <f t="shared" ca="1" si="217"/>
        <v>-9740895225963700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-9740895225963700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-40587063441515.414</v>
      </c>
      <c r="L6016" s="444">
        <f t="shared" ca="1" si="217"/>
        <v>-9781482289405216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-9781482289405216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-40756176205855.063</v>
      </c>
      <c r="L6017" s="444">
        <f t="shared" ca="1" si="217"/>
        <v>-9822238465611072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-9822238465611072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-40925993606712.797</v>
      </c>
      <c r="L6018" s="444">
        <f t="shared" ca="1" si="217"/>
        <v>-9863164459217784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-9863164459217784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-41096518580074.102</v>
      </c>
      <c r="L6019" s="444">
        <f t="shared" ca="1" si="217"/>
        <v>-9904260977797858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-9904260977797858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-41267754074157.742</v>
      </c>
      <c r="L6020" s="444">
        <f t="shared" ca="1" si="217"/>
        <v>-9945528731872016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-9945528731872016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-41439703049466.734</v>
      </c>
      <c r="L6021" s="444">
        <f t="shared" ca="1" si="217"/>
        <v>-9986968434921482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-9986968434921482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-41612368478839.508</v>
      </c>
      <c r="L6022" s="444">
        <f t="shared" ca="1" si="217"/>
        <v>-1.0028580803400322E+16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-1.0028580803400322E+16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-41785753347501.344</v>
      </c>
      <c r="L6023" s="444">
        <f t="shared" ca="1" si="217"/>
        <v>-1.0070366556747824E+16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-1.0070366556747824E+16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-41959860653115.93</v>
      </c>
      <c r="L6024" s="444">
        <f t="shared" ca="1" si="217"/>
        <v>-1.011232641740094E+16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-1.011232641740094E+16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-42134693405837.25</v>
      </c>
      <c r="L6025" s="444">
        <f t="shared" ca="1" si="217"/>
        <v>-1.0154461110806778E+16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-1.0154461110806778E+16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-42310254628361.578</v>
      </c>
      <c r="L6026" s="444">
        <f t="shared" ca="1" si="217"/>
        <v>-1.019677136543514E+16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-1.019677136543514E+16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-42486547355979.75</v>
      </c>
      <c r="L6027" s="444">
        <f t="shared" ca="1" si="217"/>
        <v>-1.023925791279112E+16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-1.023925791279112E+16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-42663574636629.664</v>
      </c>
      <c r="L6028" s="444">
        <f t="shared" ca="1" si="217"/>
        <v>-1.028192148742775E+16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-1.028192148742775E+16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-42841339530948.961</v>
      </c>
      <c r="L6029" s="444">
        <f t="shared" ca="1" si="217"/>
        <v>-1.0324762826958698E+16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-1.0324762826958698E+16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-43019845112327.906</v>
      </c>
      <c r="L6030" s="444">
        <f t="shared" ca="1" si="217"/>
        <v>-1.0367782672071026E+16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-1.0367782672071026E+16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-43199094466962.609</v>
      </c>
      <c r="L6031" s="444">
        <f t="shared" ca="1" si="217"/>
        <v>-1.0410981766537988E+16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-1.0410981766537988E+16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-43379090693908.281</v>
      </c>
      <c r="L6032" s="444">
        <f t="shared" ca="1" si="217"/>
        <v>-1.0454360857231896E+16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-1.0454360857231896E+16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-43559836905132.898</v>
      </c>
      <c r="L6033" s="444">
        <f t="shared" ca="1" si="217"/>
        <v>-1.0497920694137028E+16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-1.0497920694137028E+16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-43741336225570.953</v>
      </c>
      <c r="L6034" s="444">
        <f t="shared" ca="1" si="217"/>
        <v>-1.0541662030362598E+16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-1.0541662030362598E+16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-43923591793177.492</v>
      </c>
      <c r="L6035" s="444">
        <f t="shared" ca="1" si="217"/>
        <v>-1.0585585622155776E+16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-1.0585585622155776E+16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-44106606758982.398</v>
      </c>
      <c r="L6036" s="444">
        <f t="shared" ca="1" si="217"/>
        <v>-1.0629692228914758E+16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-1.0629692228914758E+16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-44290384287144.828</v>
      </c>
      <c r="L6037" s="444">
        <f t="shared" ca="1" si="217"/>
        <v>-1.0673982613201902E+16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-1.0673982613201902E+16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-44474927555007.922</v>
      </c>
      <c r="L6038" s="444">
        <f t="shared" ca="1" si="217"/>
        <v>-1.071845754075691E+16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-1.071845754075691E+16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-44660239753153.789</v>
      </c>
      <c r="L6039" s="444">
        <f t="shared" ca="1" si="217"/>
        <v>-1.0763117780510064E+16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-1.0763117780510064E+16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-44846324085458.602</v>
      </c>
      <c r="L6040" s="444">
        <f t="shared" ca="1" si="217"/>
        <v>-1.0807964104595522E+16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-1.0807964104595522E+16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-45033183769148.008</v>
      </c>
      <c r="L6041" s="444">
        <f t="shared" ca="1" si="217"/>
        <v>-1.085299728836467E+16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-1.085299728836467E+16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-45220822034852.789</v>
      </c>
      <c r="L6042" s="444">
        <f t="shared" ca="1" si="217"/>
        <v>-1.0898218110399522E+16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-1.0898218110399522E+16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-45409242126664.672</v>
      </c>
      <c r="L6043" s="444">
        <f t="shared" ca="1" si="217"/>
        <v>-1.0943627352526186E+16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-1.0943627352526186E+16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-45598447302192.438</v>
      </c>
      <c r="L6044" s="444">
        <f t="shared" ca="1" si="217"/>
        <v>-1.0989225799828378E+16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-1.0989225799828378E+16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-45788440832618.242</v>
      </c>
      <c r="L6045" s="444">
        <f t="shared" ca="1" si="217"/>
        <v>-1.1035014240660996E+16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-1.1035014240660996E+16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-45979226002754.148</v>
      </c>
      <c r="L6046" s="444">
        <f t="shared" ca="1" si="217"/>
        <v>-1.108099346666375E+16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-1.108099346666375E+16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-46170806111098.961</v>
      </c>
      <c r="L6047" s="444">
        <f t="shared" ca="1" si="217"/>
        <v>-1.1127164272774848E+16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-1.1127164272774848E+16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-46363184469895.203</v>
      </c>
      <c r="L6048" s="444">
        <f t="shared" ca="1" si="217"/>
        <v>-1.1173527457244744E+16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-1.1173527457244744E+16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-46556364405186.43</v>
      </c>
      <c r="L6049" s="444">
        <f t="shared" ca="1" si="217"/>
        <v>-1.122008382164993E+16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-1.122008382164993E+16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-46750349256874.711</v>
      </c>
      <c r="L6050" s="444">
        <f t="shared" ca="1" si="217"/>
        <v>-1.1266834170906804E+16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-1.1266834170906804E+16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-46945142378778.352</v>
      </c>
      <c r="L6051" s="444">
        <f t="shared" ca="1" si="217"/>
        <v>-1.1313779313285582E+16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-1.1313779313285582E+16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-47140747138689.922</v>
      </c>
      <c r="L6052" s="444">
        <f t="shared" ca="1" si="217"/>
        <v>-1.1360920060424272E+16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-1.1360920060424272E+16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-47337166918434.469</v>
      </c>
      <c r="L6053" s="444">
        <f t="shared" ca="1" si="217"/>
        <v>-1.1408257227342706E+16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-1.1408257227342706E+16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-47534405113927.938</v>
      </c>
      <c r="L6054" s="444">
        <f t="shared" ca="1" si="217"/>
        <v>-1.1455791632456634E+16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-1.1455791632456634E+16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-47732465135235.977</v>
      </c>
      <c r="L6055" s="444">
        <f t="shared" ca="1" si="217"/>
        <v>-1.150352409759187E+16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-1.150352409759187E+16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-47931350406632.789</v>
      </c>
      <c r="L6056" s="444">
        <f t="shared" ca="1" si="217"/>
        <v>-1.1551455447998502E+16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-1.1551455447998502E+16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-48131064366660.422</v>
      </c>
      <c r="L6057" s="444">
        <f t="shared" ca="1" si="217"/>
        <v>-1.1599586512365162E+16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-1.1599586512365162E+16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-48331610468188.172</v>
      </c>
      <c r="L6058" s="444">
        <f t="shared" ca="1" si="217"/>
        <v>-1.164791812283335E+16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-1.164791812283335E+16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-48532992178472.289</v>
      </c>
      <c r="L6059" s="444">
        <f t="shared" ca="1" si="217"/>
        <v>-1.1696451115011822E+16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-1.1696451115011822E+16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-48735212979215.922</v>
      </c>
      <c r="L6060" s="444">
        <f t="shared" ca="1" si="217"/>
        <v>-1.1745186327991038E+16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-1.1745186327991038E+16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-48938276366629.328</v>
      </c>
      <c r="L6061" s="444">
        <f t="shared" ca="1" si="217"/>
        <v>-1.1794124604357668E+16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-1.1794124604357668E+16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-49142185851490.281</v>
      </c>
      <c r="L6062" s="444">
        <f t="shared" ca="1" si="217"/>
        <v>-1.1843266790209158E+16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-1.1843266790209158E+16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-49346944959204.828</v>
      </c>
      <c r="L6063" s="444">
        <f t="shared" ca="1" si="217"/>
        <v>-1.1892613735168362E+16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-1.1892613735168362E+16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-49552557229868.172</v>
      </c>
      <c r="L6064" s="444">
        <f t="shared" ca="1" si="217"/>
        <v>-1.194216629239823E+16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-1.194216629239823E+16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-49759026218325.961</v>
      </c>
      <c r="L6065" s="444">
        <f t="shared" ca="1" si="217"/>
        <v>-1.1991925318616556E+16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-1.1991925318616556E+16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-49966355494235.648</v>
      </c>
      <c r="L6066" s="444">
        <f t="shared" ca="1" si="217"/>
        <v>-1.2041891674110792E+16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-1.2041891674110792E+16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-50174548642128.297</v>
      </c>
      <c r="L6067" s="444">
        <f t="shared" ca="1" si="217"/>
        <v>-1.209206622275292E+16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-1.209206622275292E+16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-50383609261470.5</v>
      </c>
      <c r="L6068" s="444">
        <f t="shared" ca="1" si="217"/>
        <v>-1.214244983201439E+16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-1.214244983201439E+16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-50593540966726.625</v>
      </c>
      <c r="L6069" s="444">
        <f t="shared" ca="1" si="217"/>
        <v>-1.2193043372981116E+16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-1.2193043372981116E+16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-50804347387421.313</v>
      </c>
      <c r="L6070" s="444">
        <f t="shared" ca="1" si="217"/>
        <v>-1.2243847720368538E+16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-1.2243847720368538E+16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-51016032168202.242</v>
      </c>
      <c r="L6071" s="444">
        <f t="shared" ca="1" si="217"/>
        <v>-1.229486375253674E+16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-1.229486375253674E+16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-51228598968903.086</v>
      </c>
      <c r="L6072" s="444">
        <f t="shared" ca="1" si="217"/>
        <v>-1.2346092351505644E+16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-1.2346092351505644E+16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-51442051464606.852</v>
      </c>
      <c r="L6073" s="444">
        <f t="shared" ca="1" si="217"/>
        <v>-1.239753440297025E+16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-1.239753440297025E+16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-51656393345709.375</v>
      </c>
      <c r="L6074" s="444">
        <f t="shared" ca="1" si="217"/>
        <v>-1.244919079631596E+16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-1.244919079631596E+16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-51871628317983.164</v>
      </c>
      <c r="L6075" s="444">
        <f t="shared" ca="1" si="217"/>
        <v>-1.2501062424633944E+16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-1.2501062424633944E+16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-52087760102641.43</v>
      </c>
      <c r="L6076" s="444">
        <f t="shared" ca="1" si="217"/>
        <v>-1.2553150184736586E+16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-1.2553150184736586E+16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-52304792436402.438</v>
      </c>
      <c r="L6077" s="444">
        <f t="shared" ca="1" si="217"/>
        <v>-1.2605454977172988E+16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-1.2605454977172988E+16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-52522729071554.117</v>
      </c>
      <c r="L6078" s="444">
        <f t="shared" ca="1" si="217"/>
        <v>-1.2657977706244542E+16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-1.2657977706244542E+16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-52741573776018.922</v>
      </c>
      <c r="L6079" s="444">
        <f t="shared" ca="1" si="217"/>
        <v>-1.271071928002056E+16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-1.271071928002056E+16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-52961330333419</v>
      </c>
      <c r="L6080" s="444">
        <f t="shared" ca="1" si="217"/>
        <v>-1.276368061035398E+16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-1.276368061035398E+16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-53182002543141.586</v>
      </c>
      <c r="L6081" s="444">
        <f t="shared" ca="1" si="217"/>
        <v>-1.2816862612897122E+16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-1.2816862612897122E+16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-53403594220404.672</v>
      </c>
      <c r="L6082" s="444">
        <f t="shared" ca="1" si="217"/>
        <v>-1.2870266207117526E+16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-1.2870266207117526E+16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-53626109196323.023</v>
      </c>
      <c r="L6083" s="444">
        <f t="shared" ca="1" si="217"/>
        <v>-1.292389231631385E+16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-1.292389231631385E+16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-53849551317974.375</v>
      </c>
      <c r="L6084" s="444">
        <f t="shared" ca="1" si="217"/>
        <v>-1.2977741867631824E+16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-1.2977741867631824E+16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-54073924448465.93</v>
      </c>
      <c r="L6085" s="444">
        <f t="shared" ca="1" si="217"/>
        <v>-1.303181579208029E+16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-1.303181579208029E+16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-54299232467001.211</v>
      </c>
      <c r="L6086" s="444">
        <f t="shared" ca="1" si="217"/>
        <v>-1.3086115024547292E+16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-1.3086115024547292E+16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-54525479268947.047</v>
      </c>
      <c r="L6087" s="444">
        <f t="shared" ca="1" si="217"/>
        <v>-1.314064050381624E+16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-1.314064050381624E+16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-54752668765901</v>
      </c>
      <c r="L6088" s="444">
        <f t="shared" ca="1" si="217"/>
        <v>-1.319539317258214E+16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-1.319539317258214E+16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-54980804885758.914</v>
      </c>
      <c r="L6089" s="444">
        <f t="shared" ca="1" si="217"/>
        <v>-1.3250373977467898E+16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-1.3250373977467898E+16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-55209891572782.906</v>
      </c>
      <c r="L6090" s="444">
        <f t="shared" ca="1" si="217"/>
        <v>-1.330558386904068E+16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-1.330558386904068E+16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-55439932787669.5</v>
      </c>
      <c r="L6091" s="444">
        <f t="shared" ca="1" si="217"/>
        <v>-1.336102380182835E+16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-1.336102380182835E+16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-55670932507618.125</v>
      </c>
      <c r="L6092" s="444">
        <f t="shared" ca="1" si="217"/>
        <v>-1.3416694734335968E+16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-1.3416694734335968E+16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-55902894726399.867</v>
      </c>
      <c r="L6093" s="444">
        <f t="shared" ca="1" si="217"/>
        <v>-1.3472597629062368E+16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-1.3472597629062368E+16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-56135823454426.531</v>
      </c>
      <c r="L6094" s="444">
        <f t="shared" ca="1" si="217"/>
        <v>-1.3528733452516794E+16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-1.3528733452516794E+16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-56369722718819.977</v>
      </c>
      <c r="L6095" s="444">
        <f t="shared" ca="1" si="217"/>
        <v>-1.3585103175235614E+16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-1.3585103175235614E+16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-56604596563481.727</v>
      </c>
      <c r="L6096" s="444">
        <f t="shared" ca="1" si="217"/>
        <v>-1.3641707771799096E+16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-1.3641707771799096E+16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-56840449049162.898</v>
      </c>
      <c r="L6097" s="444">
        <f t="shared" ca="1" si="217"/>
        <v>-1.3698548220848258E+16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-1.3698548220848258E+16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-57077284253534.406</v>
      </c>
      <c r="L6098" s="444">
        <f t="shared" ca="1" si="217"/>
        <v>-1.3755625505101792E+16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-1.3755625505101792E+16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-57315106271257.469</v>
      </c>
      <c r="L6099" s="444">
        <f t="shared" ca="1" si="217"/>
        <v>-1.381294061137305E+16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-1.381294061137305E+16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-57553919214054.375</v>
      </c>
      <c r="L6100" s="444">
        <f t="shared" ca="1" si="217"/>
        <v>-1.3870494530587104E+16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-1.3870494530587104E+16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-57793727210779.602</v>
      </c>
      <c r="L6101" s="444">
        <f t="shared" ca="1" si="217"/>
        <v>-1.3928288257797884E+16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-1.3928288257797884E+16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-58034534407491.18</v>
      </c>
      <c r="L6102" s="444">
        <f t="shared" ca="1" si="217"/>
        <v>-1.3986322792205376E+16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-1.3986322792205376E+16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-58276344967522.398</v>
      </c>
      <c r="L6103" s="444">
        <f t="shared" ca="1" si="217"/>
        <v>-1.4044599137172898E+16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-1.4044599137172898E+16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-58519163071553.75</v>
      </c>
      <c r="L6104" s="444">
        <f t="shared" ca="1" si="217"/>
        <v>-1.4103118300244452E+16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-1.4103118300244452E+16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-58762992917685.219</v>
      </c>
      <c r="L6105" s="444">
        <f t="shared" ca="1" si="217"/>
        <v>-1.4161881293162138E+16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-1.4161881293162138E+16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-59007838721508.898</v>
      </c>
      <c r="L6106" s="444">
        <f t="shared" ca="1" si="217"/>
        <v>-1.4220889131883646E+16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-1.4220889131883646E+16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-59253704716181.867</v>
      </c>
      <c r="L6107" s="444">
        <f t="shared" ca="1" si="217"/>
        <v>-1.4280142836599828E+16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-1.4280142836599828E+16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-59500595152499.281</v>
      </c>
      <c r="L6108" s="444">
        <f t="shared" ca="1" si="217"/>
        <v>-1.4339643431752328E+16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-1.4339643431752328E+16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-59748514298968.023</v>
      </c>
      <c r="L6109" s="444">
        <f t="shared" ca="1" si="217"/>
        <v>-1.4399391946051296E+16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-1.4399391946051296E+16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-59997466441880.406</v>
      </c>
      <c r="L6110" s="444">
        <f t="shared" ca="1" si="217"/>
        <v>-1.4459389412493176E+16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-1.4459389412493176E+16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-60247455885388.234</v>
      </c>
      <c r="L6111" s="444">
        <f t="shared" ca="1" si="217"/>
        <v>-1.4519636868378564E+16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-1.4519636868378564E+16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-60498486951577.352</v>
      </c>
      <c r="L6112" s="444">
        <f t="shared" ca="1" si="217"/>
        <v>-1.4580135355330142E+16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-1.4580135355330142E+16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-60750563980542.258</v>
      </c>
      <c r="L6113" s="444">
        <f t="shared" ca="1" si="217"/>
        <v>-1.4640885919310684E+16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-1.4640885919310684E+16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-61003691330461.18</v>
      </c>
      <c r="L6114" s="444">
        <f t="shared" ca="1" si="217"/>
        <v>-1.4701889610641146E+16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-1.4701889610641146E+16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-61257873377671.438</v>
      </c>
      <c r="L6115" s="444">
        <f t="shared" ca="1" si="217"/>
        <v>-1.4763147484018818E+16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-1.4763147484018818E+16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-61513114516745.07</v>
      </c>
      <c r="L6116" s="444">
        <f t="shared" ca="1" si="217"/>
        <v>-1.4824660598535564E+16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-1.4824660598535564E+16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-61769419160564.852</v>
      </c>
      <c r="L6117" s="444">
        <f t="shared" ca="1" si="217"/>
        <v>-1.4886430017696128E+16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-1.4886430017696128E+16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-62026791740400.531</v>
      </c>
      <c r="L6118" s="444">
        <f t="shared" ca="1" si="217"/>
        <v>-1.4948456809436528E+16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-1.4948456809436528E+16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-62285236705985.531</v>
      </c>
      <c r="L6119" s="444">
        <f t="shared" ca="1" si="217"/>
        <v>-1.5010742046142514E+16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-1.5010742046142514E+16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-62544758525593.813</v>
      </c>
      <c r="L6120" s="444">
        <f t="shared" ca="1" si="217"/>
        <v>-1.5073286804668108E+16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-1.5073286804668108E+16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-62805361686117.117</v>
      </c>
      <c r="L6121" s="444">
        <f t="shared" ca="1" si="217"/>
        <v>-1.5136092166354226E+16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-1.5136092166354226E+16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-63067050693142.609</v>
      </c>
      <c r="L6122" s="444">
        <f t="shared" ca="1" si="217"/>
        <v>-1.5199159217047368E+16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-1.5199159217047368E+16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-63329830071030.695</v>
      </c>
      <c r="L6123" s="444">
        <f t="shared" ca="1" si="217"/>
        <v>-1.5262489047118398E+16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-1.5262489047118398E+16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-63593704362993.313</v>
      </c>
      <c r="L6124" s="444">
        <f t="shared" ca="1" si="217"/>
        <v>-1.5326082751481392E+16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-1.5326082751481392E+16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-63858678131172.469</v>
      </c>
      <c r="L6125" s="444">
        <f t="shared" ca="1" si="217"/>
        <v>-1.5389941429612564E+16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-1.5389941429612564E+16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-64124755956719.016</v>
      </c>
      <c r="L6126" s="444">
        <f t="shared" ca="1" si="217"/>
        <v>-1.5454066185569284E+16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-1.5454066185569284E+16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-64391942439872.023</v>
      </c>
      <c r="L6127" s="444">
        <f t="shared" ca="1" si="217"/>
        <v>-1.5518458128009156E+16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-1.5518458128009156E+16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-64660242200038.148</v>
      </c>
      <c r="L6128" s="444">
        <f t="shared" ref="L6128:L6250" ca="1" si="222">I6128-J6128+K6128</f>
        <v>-1.5583118370209194E+16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-1.5583118370209194E+16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-64929659875871.641</v>
      </c>
      <c r="L6129" s="444">
        <f t="shared" ca="1" si="222"/>
        <v>-1.5648048030085066E+16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-1.5648048030085066E+16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-65200200125354.43</v>
      </c>
      <c r="L6130" s="444">
        <f t="shared" ca="1" si="222"/>
        <v>-1.571324823021042E+16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-1.571324823021042E+16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-65471867625876.75</v>
      </c>
      <c r="L6131" s="444">
        <f t="shared" ca="1" si="222"/>
        <v>-1.5778720097836296E+16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-1.5778720097836296E+16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-65744667074317.898</v>
      </c>
      <c r="L6132" s="444">
        <f t="shared" ca="1" si="222"/>
        <v>-1.5844464764910614E+16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-1.5844464764910614E+16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-66018603187127.547</v>
      </c>
      <c r="L6133" s="444">
        <f t="shared" ca="1" si="222"/>
        <v>-1.5910483368097742E+16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-1.5910483368097742E+16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-66293680700407.258</v>
      </c>
      <c r="L6134" s="444">
        <f t="shared" ca="1" si="222"/>
        <v>-1.597677704879815E+16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-1.597677704879815E+16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-66569904369992.289</v>
      </c>
      <c r="L6135" s="444">
        <f t="shared" ca="1" si="222"/>
        <v>-1.6043346953168142E+16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-1.6043346953168142E+16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-66847278971533.922</v>
      </c>
      <c r="L6136" s="444">
        <f t="shared" ca="1" si="222"/>
        <v>-1.6110194232139676E+16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-1.6110194232139676E+16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-67125809300581.992</v>
      </c>
      <c r="L6137" s="444">
        <f t="shared" ca="1" si="222"/>
        <v>-1.6177320041440258E+16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-1.6177320041440258E+16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-67405500172667.734</v>
      </c>
      <c r="L6138" s="444">
        <f t="shared" ca="1" si="222"/>
        <v>-1.6244725541612926E+16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-1.6244725541612926E+16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-67686356423387.188</v>
      </c>
      <c r="L6139" s="444">
        <f t="shared" ca="1" si="222"/>
        <v>-1.6312411898036314E+16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-1.6312411898036314E+16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-67968382908484.648</v>
      </c>
      <c r="L6140" s="444">
        <f t="shared" ca="1" si="222"/>
        <v>-1.6380380280944798E+16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-1.6380380280944798E+16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-68251584503936.664</v>
      </c>
      <c r="L6141" s="444">
        <f t="shared" ca="1" si="222"/>
        <v>-1.6448631865448734E+16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-1.6448631865448734E+16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-68535966106036.391</v>
      </c>
      <c r="L6142" s="444">
        <f t="shared" ca="1" si="222"/>
        <v>-1.651716783155477E+16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-1.651716783155477E+16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-68821532631478.211</v>
      </c>
      <c r="L6143" s="444">
        <f t="shared" ca="1" si="222"/>
        <v>-1.6585989364186248E+16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-1.6585989364186248E+16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-69108289017442.695</v>
      </c>
      <c r="L6144" s="444">
        <f t="shared" ca="1" si="222"/>
        <v>-1.665509765320369E+16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-1.665509765320369E+16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-69396240221682.039</v>
      </c>
      <c r="L6145" s="444">
        <f t="shared" ca="1" si="222"/>
        <v>-1.6724493893425372E+16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-1.6724493893425372E+16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-69685391222605.711</v>
      </c>
      <c r="L6146" s="444">
        <f t="shared" ca="1" si="222"/>
        <v>-1.6794179284647978E+16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-1.6794179284647978E+16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-69975747019366.563</v>
      </c>
      <c r="L6147" s="444">
        <f t="shared" ca="1" si="222"/>
        <v>-1.6864155031667344E+16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-1.6864155031667344E+16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-70267312631947.266</v>
      </c>
      <c r="L6148" s="444">
        <f t="shared" ca="1" si="222"/>
        <v>-1.6934422344299292E+16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-1.6934422344299292E+16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-70560093101247.047</v>
      </c>
      <c r="L6149" s="444">
        <f t="shared" ca="1" si="222"/>
        <v>-1.700498243740054E+16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-1.700498243740054E+16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-70854093489168.922</v>
      </c>
      <c r="L6150" s="444">
        <f t="shared" ca="1" si="222"/>
        <v>-1.7075836530889708E+16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-1.7075836530889708E+16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-71149318878707.109</v>
      </c>
      <c r="L6151" s="444">
        <f t="shared" ca="1" si="222"/>
        <v>-1.7146985849768416E+16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-1.7146985849768416E+16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-71445774374035.078</v>
      </c>
      <c r="L6152" s="444">
        <f t="shared" ca="1" si="222"/>
        <v>-1.7218431624142452E+16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-1.7218431624142452E+16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-71743465100593.547</v>
      </c>
      <c r="L6153" s="444">
        <f t="shared" ca="1" si="222"/>
        <v>-1.7290175089243046E+16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-1.7290175089243046E+16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-72042396205179.359</v>
      </c>
      <c r="L6154" s="444">
        <f t="shared" ca="1" si="222"/>
        <v>-1.7362217485448226E+16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-1.7362217485448226E+16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-72342572856034.281</v>
      </c>
      <c r="L6155" s="444">
        <f t="shared" ca="1" si="222"/>
        <v>-1.743456005830426E+16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-1.743456005830426E+16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-72644000242934.422</v>
      </c>
      <c r="L6156" s="444">
        <f t="shared" ca="1" si="222"/>
        <v>-1.7507204058547194E+16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-1.7507204058547194E+16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-72946683577279.969</v>
      </c>
      <c r="L6157" s="444">
        <f t="shared" ca="1" si="222"/>
        <v>-1.7580150742124474E+16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-1.7580150742124474E+16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-73250628092185.313</v>
      </c>
      <c r="L6158" s="444">
        <f t="shared" ca="1" si="222"/>
        <v>-1.765340137021666E+16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-1.765340137021666E+16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-73555839042569.422</v>
      </c>
      <c r="L6159" s="444">
        <f t="shared" ca="1" si="222"/>
        <v>-1.772695720925923E+16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-1.772695720925923E+16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-73862321705246.797</v>
      </c>
      <c r="L6160" s="444">
        <f t="shared" ca="1" si="222"/>
        <v>-1.7800819530964476E+16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-1.7800819530964476E+16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-74170081379018.656</v>
      </c>
      <c r="L6161" s="444">
        <f t="shared" ca="1" si="222"/>
        <v>-1.7874989612343494E+16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-1.7874989612343494E+16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-74479123384764.547</v>
      </c>
      <c r="L6162" s="444">
        <f t="shared" ca="1" si="222"/>
        <v>-1.7949468735728258E+16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-1.7949468735728258E+16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-74789453065534.422</v>
      </c>
      <c r="L6163" s="444">
        <f t="shared" ca="1" si="222"/>
        <v>-1.8024258188793792E+16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-1.8024258188793792E+16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-75101075786640.797</v>
      </c>
      <c r="L6164" s="444">
        <f t="shared" ca="1" si="222"/>
        <v>-1.8099359264580432E+16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-1.8099359264580432E+16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-75413996935751.797</v>
      </c>
      <c r="L6165" s="444">
        <f t="shared" ca="1" si="222"/>
        <v>-1.8174773261516184E+16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-1.8174773261516184E+16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-75728221922984.094</v>
      </c>
      <c r="L6166" s="444">
        <f t="shared" ca="1" si="222"/>
        <v>-1.8250501483439168E+16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-1.8250501483439168E+16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-76043756180996.531</v>
      </c>
      <c r="L6167" s="444">
        <f t="shared" ca="1" si="222"/>
        <v>-1.8326545239620164E+16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-1.8326545239620164E+16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-76360605165084.016</v>
      </c>
      <c r="L6168" s="444">
        <f t="shared" ca="1" si="222"/>
        <v>-1.8402905844785248E+16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-1.8402905844785248E+16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-76678774353271.859</v>
      </c>
      <c r="L6169" s="444">
        <f t="shared" ca="1" si="222"/>
        <v>-1.847958461913852E+16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-1.847958461913852E+16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-76998269246410.5</v>
      </c>
      <c r="L6170" s="444">
        <f t="shared" ca="1" si="222"/>
        <v>-1.8556582888384932E+16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-1.8556582888384932E+16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-77319095368270.547</v>
      </c>
      <c r="L6171" s="444">
        <f t="shared" ca="1" si="222"/>
        <v>-1.8633901983753204E+16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-1.8633901983753204E+16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-77641258265638.344</v>
      </c>
      <c r="L6172" s="444">
        <f t="shared" ca="1" si="222"/>
        <v>-1.8711543242018844E+16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-1.8711543242018844E+16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-77964763508411.844</v>
      </c>
      <c r="L6173" s="444">
        <f t="shared" ca="1" si="222"/>
        <v>-1.8789508005527256E+16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-1.8789508005527256E+16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-78289616689696.906</v>
      </c>
      <c r="L6174" s="444">
        <f t="shared" ca="1" si="222"/>
        <v>-1.8867797622216952E+16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-1.8867797622216952E+16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-78615823425903.969</v>
      </c>
      <c r="L6175" s="444">
        <f t="shared" ca="1" si="222"/>
        <v>-1.8946413445642856E+16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-1.8946413445642856E+16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-78943389356845.234</v>
      </c>
      <c r="L6176" s="444">
        <f t="shared" ca="1" si="222"/>
        <v>-1.90253568349997E+16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-1.90253568349997E+16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-79272320145832.078</v>
      </c>
      <c r="L6177" s="444">
        <f t="shared" ca="1" si="222"/>
        <v>-1.9104629155145532E+16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-1.9104629155145532E+16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-79602621479773.047</v>
      </c>
      <c r="L6178" s="444">
        <f t="shared" ca="1" si="222"/>
        <v>-1.9184231776625304E+16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-1.9184231776625304E+16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-79934299069272.094</v>
      </c>
      <c r="L6179" s="444">
        <f t="shared" ca="1" si="222"/>
        <v>-1.9264166075694576E+16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-1.9264166075694576E+16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-80267358648727.406</v>
      </c>
      <c r="L6180" s="444">
        <f t="shared" ca="1" si="222"/>
        <v>-1.9344433434343304E+16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-1.9344433434343304E+16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-80601805976430.438</v>
      </c>
      <c r="L6181" s="444">
        <f t="shared" ca="1" si="222"/>
        <v>-1.9425035240319736E+16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-1.9425035240319736E+16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-80937646834665.563</v>
      </c>
      <c r="L6182" s="444">
        <f t="shared" ca="1" si="222"/>
        <v>-1.95059728871544E+16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-1.95059728871544E+16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-81274887029810</v>
      </c>
      <c r="L6183" s="444">
        <f t="shared" ca="1" si="222"/>
        <v>-1.9587247774184208E+16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-1.9587247774184208E+16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-81613532392434.203</v>
      </c>
      <c r="L6184" s="444">
        <f t="shared" ca="1" si="222"/>
        <v>-1.9668861306576644E+16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-1.9668861306576644E+16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-81953588777402.688</v>
      </c>
      <c r="L6185" s="444">
        <f t="shared" ca="1" si="222"/>
        <v>-1.9750814895354048E+16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-1.9750814895354048E+16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-82295062063975.203</v>
      </c>
      <c r="L6186" s="444">
        <f t="shared" ca="1" si="222"/>
        <v>-1.9833109957418024E+16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-1.9833109957418024E+16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-82637958155908.438</v>
      </c>
      <c r="L6187" s="444">
        <f t="shared" ca="1" si="222"/>
        <v>-1.9915747915573932E+16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-1.9915747915573932E+16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-82982282981558.047</v>
      </c>
      <c r="L6188" s="444">
        <f t="shared" ca="1" si="222"/>
        <v>-1.9998730198555492E+16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-1.9998730198555492E+16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-83328042493981.219</v>
      </c>
      <c r="L6189" s="444">
        <f t="shared" ca="1" si="222"/>
        <v>-2.0082058241049472E+16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-2.0082058241049472E+16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-83675242671039.469</v>
      </c>
      <c r="L6190" s="444">
        <f t="shared" ca="1" si="222"/>
        <v>-2.0165733483720512E+16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-2.0165733483720512E+16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-84023889515502.125</v>
      </c>
      <c r="L6191" s="444">
        <f t="shared" ca="1" si="222"/>
        <v>-2.0249757373236016E+16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-2.0249757373236016E+16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-84373989055150.063</v>
      </c>
      <c r="L6192" s="444">
        <f t="shared" ca="1" si="222"/>
        <v>-2.0334131362291168E+16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-2.0334131362291168E+16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-84725547342879.859</v>
      </c>
      <c r="L6193" s="444">
        <f t="shared" ca="1" si="222"/>
        <v>-2.0418856909634048E+16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-2.0418856909634048E+16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-85078570456808.531</v>
      </c>
      <c r="L6194" s="444">
        <f t="shared" ca="1" si="222"/>
        <v>-2.0503935480090856E+16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-2.0503935480090856E+16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-85433064500378.563</v>
      </c>
      <c r="L6195" s="444">
        <f t="shared" ca="1" si="222"/>
        <v>-2.0589368544591236E+16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-2.0589368544591236E+16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-85789035602463.484</v>
      </c>
      <c r="L6196" s="444">
        <f t="shared" ca="1" si="222"/>
        <v>-2.06751575801937E+16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-2.06751575801937E+16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-86146489917473.75</v>
      </c>
      <c r="L6197" s="444">
        <f t="shared" ca="1" si="222"/>
        <v>-2.0761304070111172E+16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-2.0761304070111172E+16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-86505433625463.219</v>
      </c>
      <c r="L6198" s="444">
        <f t="shared" ca="1" si="222"/>
        <v>-2.0847809503736636E+16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-2.0847809503736636E+16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-86865872932235.984</v>
      </c>
      <c r="L6199" s="444">
        <f t="shared" ca="1" si="222"/>
        <v>-2.0934675376668872E+16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-2.0934675376668872E+16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-87227814069453.625</v>
      </c>
      <c r="L6200" s="444">
        <f t="shared" ca="1" si="222"/>
        <v>-2.1021903190738324E+16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-2.1021903190738324E+16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-87591263294743.016</v>
      </c>
      <c r="L6201" s="444">
        <f t="shared" ca="1" si="222"/>
        <v>-2.1109494454033068E+16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-2.1109494454033068E+16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-87956226891804.453</v>
      </c>
      <c r="L6202" s="444">
        <f t="shared" ca="1" si="222"/>
        <v>-2.1197450680924872E+16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-2.1197450680924872E+16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-88322711170520.297</v>
      </c>
      <c r="L6203" s="444">
        <f t="shared" ca="1" si="222"/>
        <v>-2.1285773392095392E+16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-2.1285773392095392E+16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-88690722467064.125</v>
      </c>
      <c r="L6204" s="444">
        <f t="shared" ca="1" si="222"/>
        <v>-2.1374464114562456E+16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-2.1374464114562456E+16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-89060267144010.234</v>
      </c>
      <c r="L6205" s="444">
        <f t="shared" ca="1" si="222"/>
        <v>-2.1463524381706468E+16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-2.1463524381706468E+16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-89431351590443.609</v>
      </c>
      <c r="L6206" s="444">
        <f t="shared" ca="1" si="222"/>
        <v>-2.1552955733296912E+16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-2.1552955733296912E+16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-89803982222070.469</v>
      </c>
      <c r="L6207" s="444">
        <f t="shared" ca="1" si="222"/>
        <v>-2.1642759715518984E+16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-2.1642759715518984E+16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-90178165481329.094</v>
      </c>
      <c r="L6208" s="444">
        <f t="shared" ca="1" si="222"/>
        <v>-2.1732937881000312E+16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-2.1732937881000312E+16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-90553907837501.297</v>
      </c>
      <c r="L6209" s="444">
        <f t="shared" ca="1" si="222"/>
        <v>-2.1823491788837812E+16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-2.1823491788837812E+16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-90931215786824.219</v>
      </c>
      <c r="L6210" s="444">
        <f t="shared" ca="1" si="222"/>
        <v>-2.1914423004624636E+16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-2.1914423004624636E+16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-91310095852602.656</v>
      </c>
      <c r="L6211" s="444">
        <f t="shared" ca="1" si="222"/>
        <v>-2.200573310047724E+16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-2.200573310047724E+16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-91690554585321.828</v>
      </c>
      <c r="L6212" s="444">
        <f t="shared" ca="1" si="222"/>
        <v>-2.209742365506256E+16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-2.209742365506256E+16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-92072598562760.672</v>
      </c>
      <c r="L6213" s="444">
        <f t="shared" ca="1" si="222"/>
        <v>-2.218949625362532E+16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-2.218949625362532E+16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-92456234390105.5</v>
      </c>
      <c r="L6214" s="444">
        <f t="shared" ca="1" si="222"/>
        <v>-2.2281952488015424E+16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-2.2281952488015424E+16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-92841468700064.266</v>
      </c>
      <c r="L6215" s="444">
        <f t="shared" ca="1" si="222"/>
        <v>-2.2374793956715488E+16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-2.2374793956715488E+16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-93228308152981.203</v>
      </c>
      <c r="L6216" s="444">
        <f t="shared" ca="1" si="222"/>
        <v>-2.2468022264868468E+16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-2.2468022264868468E+16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-93616759436951.953</v>
      </c>
      <c r="L6217" s="444">
        <f t="shared" ca="1" si="222"/>
        <v>-2.256163902430542E+16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-2.256163902430542E+16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-94006829267939.25</v>
      </c>
      <c r="L6218" s="444">
        <f t="shared" ca="1" si="222"/>
        <v>-2.265564585357336E+16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-2.265564585357336E+16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-94398524389889</v>
      </c>
      <c r="L6219" s="444">
        <f t="shared" ca="1" si="222"/>
        <v>-2.2750044377963248E+16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-2.2750044377963248E+16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-94791851574846.859</v>
      </c>
      <c r="L6220" s="444">
        <f t="shared" ca="1" si="222"/>
        <v>-2.2844836229538096E+16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-2.2844836229538096E+16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-95186817623075.406</v>
      </c>
      <c r="L6221" s="444">
        <f t="shared" ca="1" si="222"/>
        <v>-2.2940023047161172E+16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-2.2940023047161172E+16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-95583429363171.547</v>
      </c>
      <c r="L6222" s="444">
        <f t="shared" ca="1" si="222"/>
        <v>-2.3035606476524344E+16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-2.3035606476524344E+16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-95981693652184.766</v>
      </c>
      <c r="L6223" s="444">
        <f t="shared" ca="1" si="222"/>
        <v>-2.3131588170176528E+16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-2.3131588170176528E+16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-96381617375735.531</v>
      </c>
      <c r="L6224" s="444">
        <f t="shared" ca="1" si="222"/>
        <v>-2.3227969787552264E+16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-2.3227969787552264E+16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-96783207448134.438</v>
      </c>
      <c r="L6225" s="444">
        <f t="shared" ca="1" si="222"/>
        <v>-2.33247529950004E+16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-2.33247529950004E+16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-97186470812501.672</v>
      </c>
      <c r="L6226" s="444">
        <f t="shared" ca="1" si="222"/>
        <v>-2.34219394658129E+16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-2.34219394658129E+16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-97591414440887.078</v>
      </c>
      <c r="L6227" s="444">
        <f t="shared" ca="1" si="222"/>
        <v>-2.3519530880253788E+16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-2.3519530880253788E+16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-97998045334390.781</v>
      </c>
      <c r="L6228" s="444">
        <f t="shared" ca="1" si="222"/>
        <v>-2.361752892558818E+16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-2.361752892558818E+16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-98406370523284.078</v>
      </c>
      <c r="L6229" s="444">
        <f t="shared" ca="1" si="222"/>
        <v>-2.3715935296111464E+16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-2.3715935296111464E+16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-98816397067131.094</v>
      </c>
      <c r="L6230" s="444">
        <f t="shared" ca="1" si="222"/>
        <v>-2.3814751693178596E+16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-2.3814751693178596E+16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-99228132054910.813</v>
      </c>
      <c r="L6231" s="444">
        <f t="shared" ca="1" si="222"/>
        <v>-2.3913979825233508E+16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-2.3913979825233508E+16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-99641582605139.609</v>
      </c>
      <c r="L6232" s="444">
        <f t="shared" ca="1" si="222"/>
        <v>-2.4013621407838648E+16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-2.4013621407838648E+16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-100056755865994.36</v>
      </c>
      <c r="L6233" s="444">
        <f t="shared" ca="1" si="222"/>
        <v>-2.4113678163704644E+16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-2.4113678163704644E+16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-100473659015436.02</v>
      </c>
      <c r="L6234" s="444">
        <f t="shared" ca="1" si="222"/>
        <v>-2.421415182272008E+16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-2.421415182272008E+16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-100892299261333.67</v>
      </c>
      <c r="L6235" s="444">
        <f t="shared" ca="1" si="222"/>
        <v>-2.4315044121981412E+16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-2.4315044121981412E+16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-101312683841589.22</v>
      </c>
      <c r="L6236" s="444">
        <f t="shared" ca="1" si="222"/>
        <v>-2.4416356805823E+16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-2.4416356805823E+16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-101734820024262.5</v>
      </c>
      <c r="L6237" s="444">
        <f t="shared" ca="1" si="222"/>
        <v>-2.4518091625847264E+16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-2.4518091625847264E+16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-102158715107696.94</v>
      </c>
      <c r="L6238" s="444">
        <f t="shared" ca="1" si="222"/>
        <v>-2.462025034095496E+16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-2.462025034095496E+16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-102584376420645.67</v>
      </c>
      <c r="L6239" s="444">
        <f t="shared" ca="1" si="222"/>
        <v>-2.4722834717375604E+16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-2.4722834717375604E+16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-103011811322398.34</v>
      </c>
      <c r="L6240" s="444">
        <f t="shared" ca="1" si="222"/>
        <v>-2.4825846528698004E+16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-2.4825846528698004E+16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-103441027202908.34</v>
      </c>
      <c r="L6241" s="444">
        <f t="shared" ca="1" si="222"/>
        <v>-2.4929287555900912E+16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-2.4929287555900912E+16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-103872031482920.47</v>
      </c>
      <c r="L6242" s="444">
        <f t="shared" ca="1" si="222"/>
        <v>-2.5033159587383832E+16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-2.5033159587383832E+16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-104304831614099.3</v>
      </c>
      <c r="L6243" s="444">
        <f t="shared" ca="1" si="222"/>
        <v>-2.5137464418997932E+16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-2.5137464418997932E+16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-104739435079158.05</v>
      </c>
      <c r="L6244" s="444">
        <f t="shared" ca="1" si="222"/>
        <v>-2.5242203854077092E+16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-2.5242203854077092E+16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-105175849391987.88</v>
      </c>
      <c r="L6245" s="444">
        <f t="shared" ca="1" si="222"/>
        <v>-2.534737970346908E+16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-2.534737970346908E+16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-105614082097787.83</v>
      </c>
      <c r="L6246" s="444">
        <f t="shared" ca="1" si="222"/>
        <v>-2.5452993785566868E+16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-2.5452993785566868E+16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-106054140773195.28</v>
      </c>
      <c r="L6247" s="444">
        <f t="shared" ca="1" si="222"/>
        <v>-2.5559047926340064E+16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-2.5559047926340064E+16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-106496033026416.94</v>
      </c>
      <c r="L6248" s="444">
        <f t="shared" ca="1" si="222"/>
        <v>-2.566554395936648E+16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-2.566554395936648E+16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-106939766497360.33</v>
      </c>
      <c r="L6249" s="444">
        <f t="shared" ca="1" si="222"/>
        <v>-2.577248372586384E+16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-2.577248372586384E+16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-107385348857766</v>
      </c>
      <c r="L6250" s="444">
        <f t="shared" ca="1" si="222"/>
        <v>-2.5879869074721608E+16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3570556.7503608963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50.666666666666664</v>
      </c>
      <c r="C4" s="463">
        <f ca="1">(SUMIFS(H:H,I:I,"&gt;0",L:L,"&lt;0"))</f>
        <v>608</v>
      </c>
      <c r="D4" s="456">
        <f t="array" aca="1" ref="D4" ca="1">INDEX(N:N,MATCH(C4,H:H,0),0)</f>
        <v>69764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3570556.7503608963</v>
      </c>
      <c r="C8" s="447">
        <f t="shared" ref="C8:C71" si="0">SUMIF(G:G,A8,J:J)</f>
        <v>0</v>
      </c>
      <c r="D8" s="447">
        <f ca="1">SUMIF(G:G,1,K:K)</f>
        <v>182676.45984289725</v>
      </c>
      <c r="E8" s="447">
        <f t="shared" ref="E8:E71" ca="1" si="1">B8-C8+D8</f>
        <v>3753233.2102037938</v>
      </c>
      <c r="F8" s="431"/>
      <c r="G8" s="459">
        <v>1</v>
      </c>
      <c r="H8" s="459">
        <v>1</v>
      </c>
      <c r="I8" s="444">
        <f ca="1">B1</f>
        <v>3570556.7503608963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14877.319793170403</v>
      </c>
      <c r="L8" s="444">
        <f t="shared" ref="L8:L262" ca="1" si="3">I8-J8+K8</f>
        <v>3585434.0701540667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3753233.2102037938</v>
      </c>
      <c r="C9" s="447">
        <f t="shared" si="0"/>
        <v>0</v>
      </c>
      <c r="D9" s="447">
        <f ca="1">SUMIF(G:G,2,K:K)</f>
        <v>192022.53422677607</v>
      </c>
      <c r="E9" s="447">
        <f t="shared" ca="1" si="1"/>
        <v>3945255.7444305699</v>
      </c>
      <c r="F9" s="431"/>
      <c r="G9" s="459">
        <v>1</v>
      </c>
      <c r="H9" s="459">
        <v>2</v>
      </c>
      <c r="I9" s="444">
        <f t="shared" ref="I9:I263" ca="1" si="5">L8</f>
        <v>3585434.0701540667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14939.308625641945</v>
      </c>
      <c r="L9" s="444">
        <f t="shared" ca="1" si="3"/>
        <v>3600373.3787797084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3945255.7444305699</v>
      </c>
      <c r="C10" s="447">
        <f t="shared" si="0"/>
        <v>0</v>
      </c>
      <c r="D10" s="447">
        <f ca="1">SUMIF(G:G,3,K:K)</f>
        <v>201846.77151387802</v>
      </c>
      <c r="E10" s="447">
        <f t="shared" ca="1" si="1"/>
        <v>4147102.5159444478</v>
      </c>
      <c r="F10" s="431"/>
      <c r="G10" s="459">
        <v>1</v>
      </c>
      <c r="H10" s="459">
        <v>3</v>
      </c>
      <c r="I10" s="444">
        <f t="shared" ca="1" si="5"/>
        <v>3600373.3787797084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15001.555744915449</v>
      </c>
      <c r="L10" s="444">
        <f t="shared" ca="1" si="3"/>
        <v>3615374.9345246237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4147102.5159444478</v>
      </c>
      <c r="C11" s="447">
        <f t="shared" si="0"/>
        <v>0</v>
      </c>
      <c r="D11" s="447">
        <f ca="1">SUMIF(G:G,4,K:K)</f>
        <v>212173.63542582863</v>
      </c>
      <c r="E11" s="447">
        <f t="shared" ca="1" si="1"/>
        <v>4359276.1513702767</v>
      </c>
      <c r="F11" s="431"/>
      <c r="G11" s="459">
        <v>1</v>
      </c>
      <c r="H11" s="459">
        <v>4</v>
      </c>
      <c r="I11" s="444">
        <f t="shared" ca="1" si="5"/>
        <v>3615374.9345246237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15064.06222718593</v>
      </c>
      <c r="L11" s="444">
        <f t="shared" ca="1" si="3"/>
        <v>3630438.9967518095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4359276.1513702767</v>
      </c>
      <c r="C12" s="447">
        <f t="shared" si="0"/>
        <v>0</v>
      </c>
      <c r="D12" s="447">
        <f ca="1">SUMIF(G:G,5,K:K)</f>
        <v>223028.84129468104</v>
      </c>
      <c r="E12" s="447">
        <f t="shared" ca="1" si="1"/>
        <v>4582304.9926649574</v>
      </c>
      <c r="F12" s="431"/>
      <c r="G12" s="459">
        <v>1</v>
      </c>
      <c r="H12" s="459">
        <v>5</v>
      </c>
      <c r="I12" s="444">
        <f t="shared" ca="1" si="5"/>
        <v>3630438.9967518095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15126.829153132541</v>
      </c>
      <c r="L12" s="444">
        <f t="shared" ca="1" si="3"/>
        <v>3645565.8259049421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4582304.9926649574</v>
      </c>
      <c r="C13" s="447">
        <f t="shared" si="0"/>
        <v>116996.01957289393</v>
      </c>
      <c r="D13" s="447">
        <f ca="1">SUMIF(G:G,6,K:K)</f>
        <v>232968.81969733129</v>
      </c>
      <c r="E13" s="447">
        <f t="shared" ca="1" si="1"/>
        <v>4698277.792789395</v>
      </c>
      <c r="F13" s="431"/>
      <c r="G13" s="459">
        <v>1</v>
      </c>
      <c r="H13" s="459">
        <v>6</v>
      </c>
      <c r="I13" s="444">
        <f t="shared" ca="1" si="5"/>
        <v>3645565.8259049421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15189.857607937258</v>
      </c>
      <c r="L13" s="444">
        <f t="shared" ca="1" si="3"/>
        <v>3660755.6835128795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4698277.792789395</v>
      </c>
      <c r="C14" s="447">
        <f t="shared" si="0"/>
        <v>280790.44697494537</v>
      </c>
      <c r="D14" s="447">
        <f ca="1">SUMIF(G:G,7,K:K)</f>
        <v>232650.6644624921</v>
      </c>
      <c r="E14" s="447">
        <f t="shared" ca="1" si="1"/>
        <v>4650138.0102769416</v>
      </c>
      <c r="F14" s="431"/>
      <c r="G14" s="459">
        <v>1</v>
      </c>
      <c r="H14" s="459">
        <v>7</v>
      </c>
      <c r="I14" s="444">
        <f t="shared" ca="1" si="5"/>
        <v>3660755.6835128795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15253.148681303663</v>
      </c>
      <c r="L14" s="444">
        <f t="shared" ca="1" si="3"/>
        <v>3676008.832194183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4650138.0102769416</v>
      </c>
      <c r="C15" s="447">
        <f t="shared" si="0"/>
        <v>280790.44697494537</v>
      </c>
      <c r="D15" s="447">
        <f ca="1">SUMIF(G:G,8,K:K)</f>
        <v>230187.74182554104</v>
      </c>
      <c r="E15" s="447">
        <f t="shared" ca="1" si="1"/>
        <v>4599535.3051275378</v>
      </c>
      <c r="F15" s="431"/>
      <c r="G15" s="459">
        <v>1</v>
      </c>
      <c r="H15" s="459">
        <v>8</v>
      </c>
      <c r="I15" s="444">
        <f t="shared" ca="1" si="5"/>
        <v>3676008.832194183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15316.703467475761</v>
      </c>
      <c r="L15" s="444">
        <f t="shared" ca="1" si="3"/>
        <v>3691325.5356616587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4599535.3051275378</v>
      </c>
      <c r="C16" s="447">
        <f t="shared" si="0"/>
        <v>261607.54257494543</v>
      </c>
      <c r="D16" s="447">
        <f ca="1">SUMIF(G:G,9,K:K)</f>
        <v>228085.1075955191</v>
      </c>
      <c r="E16" s="447">
        <f t="shared" ca="1" si="1"/>
        <v>4566012.8701481111</v>
      </c>
      <c r="F16" s="431"/>
      <c r="G16" s="459">
        <v>1</v>
      </c>
      <c r="H16" s="459">
        <v>9</v>
      </c>
      <c r="I16" s="444">
        <f t="shared" ca="1" si="5"/>
        <v>3691325.5356616587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15380.523065256912</v>
      </c>
      <c r="L16" s="444">
        <f t="shared" ca="1" si="3"/>
        <v>3706706.0587269156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4566012.8701481111</v>
      </c>
      <c r="C17" s="447">
        <f t="shared" si="0"/>
        <v>259863.64217494545</v>
      </c>
      <c r="D17" s="447">
        <f ca="1">SUMIF(G:G,10,K:K)</f>
        <v>226459.2574545356</v>
      </c>
      <c r="E17" s="447">
        <f t="shared" ca="1" si="1"/>
        <v>4532608.4854277018</v>
      </c>
      <c r="F17" s="431"/>
      <c r="G17" s="459">
        <v>1</v>
      </c>
      <c r="H17" s="459">
        <v>10</v>
      </c>
      <c r="I17" s="444">
        <f t="shared" ca="1" si="5"/>
        <v>3706706.0587269156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15444.608578028812</v>
      </c>
      <c r="L17" s="444">
        <f t="shared" ca="1" si="3"/>
        <v>3722150.6673049442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4532608.4854277018</v>
      </c>
      <c r="C18" s="447">
        <f t="shared" si="0"/>
        <v>259863.64217494545</v>
      </c>
      <c r="D18" s="447">
        <f ca="1">SUMIF(G:G,11,K:K)</f>
        <v>224750.22573466806</v>
      </c>
      <c r="E18" s="447">
        <f t="shared" ca="1" si="1"/>
        <v>4497495.0689874245</v>
      </c>
      <c r="F18" s="431"/>
      <c r="G18" s="459">
        <v>1</v>
      </c>
      <c r="H18" s="459">
        <v>11</v>
      </c>
      <c r="I18" s="444">
        <f t="shared" ca="1" si="5"/>
        <v>3722150.6673049442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15508.9611137706</v>
      </c>
      <c r="L18" s="444">
        <f t="shared" ca="1" si="3"/>
        <v>3737659.6284187147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4497495.0689874245</v>
      </c>
      <c r="C19" s="447">
        <f t="shared" si="0"/>
        <v>259863.64217494545</v>
      </c>
      <c r="D19" s="447">
        <f ca="1">SUMIF(G:G,12,K:K)</f>
        <v>222953.75670847204</v>
      </c>
      <c r="E19" s="447">
        <f t="shared" ca="1" si="1"/>
        <v>4460585.1835209513</v>
      </c>
      <c r="F19" s="431"/>
      <c r="G19" s="459">
        <v>1</v>
      </c>
      <c r="H19" s="459">
        <v>12</v>
      </c>
      <c r="I19" s="444">
        <f t="shared" ca="1" si="5"/>
        <v>3737659.6284187147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15573.581785077977</v>
      </c>
      <c r="L19" s="444">
        <f t="shared" ca="1" si="3"/>
        <v>3753233.2102037929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4460585.1835209513</v>
      </c>
      <c r="C20" s="447">
        <f t="shared" si="0"/>
        <v>259863.64217494545</v>
      </c>
      <c r="D20" s="447">
        <f ca="1">SUMIF(G:G,13,K:K)</f>
        <v>221065.37691741012</v>
      </c>
      <c r="E20" s="447">
        <f t="shared" ca="1" si="1"/>
        <v>4421786.9182634158</v>
      </c>
      <c r="F20" s="431"/>
      <c r="G20" s="459">
        <v>2</v>
      </c>
      <c r="H20" s="459">
        <v>13</v>
      </c>
      <c r="I20" s="444">
        <f t="shared" ca="1" si="5"/>
        <v>3753233.2102037929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15638.471709182468</v>
      </c>
      <c r="L20" s="444">
        <f t="shared" ca="1" si="3"/>
        <v>3768871.6819129754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4421786.9182634158</v>
      </c>
      <c r="C21" s="447">
        <f t="shared" si="0"/>
        <v>259863.64217494545</v>
      </c>
      <c r="D21" s="447">
        <f ca="1">SUMIF(G:G,14,K:K)</f>
        <v>219080.38403231598</v>
      </c>
      <c r="E21" s="447">
        <f t="shared" ca="1" si="1"/>
        <v>4381003.6601207862</v>
      </c>
      <c r="F21" s="431"/>
      <c r="G21" s="459">
        <v>2</v>
      </c>
      <c r="H21" s="459">
        <v>14</v>
      </c>
      <c r="I21" s="444">
        <f t="shared" ca="1" si="5"/>
        <v>3768871.6819129754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15703.632007970731</v>
      </c>
      <c r="L21" s="444">
        <f t="shared" ca="1" si="3"/>
        <v>3784575.3139209463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4381003.6601207862</v>
      </c>
      <c r="C22" s="447">
        <f t="shared" si="0"/>
        <v>259863.64217494545</v>
      </c>
      <c r="D22" s="447">
        <f ca="1">SUMIF(G:G,15,K:K)</f>
        <v>216993.83514393863</v>
      </c>
      <c r="E22" s="447">
        <f t="shared" ca="1" si="1"/>
        <v>4338133.8530897796</v>
      </c>
      <c r="F22" s="431"/>
      <c r="G22" s="459">
        <v>2</v>
      </c>
      <c r="H22" s="459">
        <v>15</v>
      </c>
      <c r="I22" s="444">
        <f t="shared" ca="1" si="5"/>
        <v>3784575.3139209463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15769.063808003943</v>
      </c>
      <c r="L22" s="444">
        <f t="shared" ca="1" si="3"/>
        <v>3800344.3777289502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4338133.8530897796</v>
      </c>
      <c r="C23" s="447">
        <f t="shared" si="0"/>
        <v>259863.64217494545</v>
      </c>
      <c r="D23" s="447">
        <f ca="1">SUMIF(G:G,16,K:K)</f>
        <v>214800.53445440895</v>
      </c>
      <c r="E23" s="447">
        <f t="shared" ca="1" si="1"/>
        <v>4293070.7453692434</v>
      </c>
      <c r="F23" s="431"/>
      <c r="G23" s="459">
        <v>2</v>
      </c>
      <c r="H23" s="459">
        <v>16</v>
      </c>
      <c r="I23" s="444">
        <f t="shared" ca="1" si="5"/>
        <v>3800344.3777289502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15834.768240537293</v>
      </c>
      <c r="L23" s="444">
        <f t="shared" ca="1" si="3"/>
        <v>3816179.1459694877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4293070.7453692434</v>
      </c>
      <c r="C24" s="447">
        <f t="shared" si="0"/>
        <v>259863.64217494545</v>
      </c>
      <c r="D24" s="447">
        <f ca="1">SUMIF(G:G,17,K:K)</f>
        <v>212495.0203389776</v>
      </c>
      <c r="E24" s="447">
        <f t="shared" ca="1" si="1"/>
        <v>4245702.1235332759</v>
      </c>
      <c r="F24" s="431"/>
      <c r="G24" s="459">
        <v>2</v>
      </c>
      <c r="H24" s="459">
        <v>17</v>
      </c>
      <c r="I24" s="444">
        <f t="shared" ca="1" si="5"/>
        <v>3816179.1459694877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15900.74644153953</v>
      </c>
      <c r="L24" s="444">
        <f t="shared" ca="1" si="3"/>
        <v>3832079.8924110271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4245702.1235332759</v>
      </c>
      <c r="C25" s="447">
        <f t="shared" si="0"/>
        <v>259863.64217494545</v>
      </c>
      <c r="D25" s="447">
        <f ca="1">SUMIF(G:G,18,K:K)</f>
        <v>210071.55174580761</v>
      </c>
      <c r="E25" s="447">
        <f t="shared" ca="1" si="1"/>
        <v>4195910.0331041384</v>
      </c>
      <c r="F25" s="431"/>
      <c r="G25" s="459">
        <v>2</v>
      </c>
      <c r="H25" s="459">
        <v>18</v>
      </c>
      <c r="I25" s="444">
        <f t="shared" ca="1" si="5"/>
        <v>3832079.8924110271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15966.999551712614</v>
      </c>
      <c r="L25" s="444">
        <f t="shared" ca="1" si="3"/>
        <v>3848046.8919627396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4195910.0331041384</v>
      </c>
      <c r="C26" s="447">
        <f t="shared" si="0"/>
        <v>259863.64217494545</v>
      </c>
      <c r="D26" s="447">
        <f ca="1">SUMIF(G:G,19,K:K)</f>
        <v>207524.09389995405</v>
      </c>
      <c r="E26" s="447">
        <f t="shared" ca="1" si="1"/>
        <v>4143570.4848291473</v>
      </c>
      <c r="F26" s="431"/>
      <c r="G26" s="459">
        <v>2</v>
      </c>
      <c r="H26" s="459">
        <v>19</v>
      </c>
      <c r="I26" s="444">
        <f t="shared" ca="1" si="5"/>
        <v>3848046.8919627396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16033.528716511413</v>
      </c>
      <c r="L26" s="444">
        <f t="shared" ca="1" si="3"/>
        <v>3864080.4206792512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4143570.4848291473</v>
      </c>
      <c r="C27" s="447">
        <f t="shared" si="0"/>
        <v>259863.64217494545</v>
      </c>
      <c r="D27" s="447">
        <f ca="1">SUMIF(G:G,20,K:K)</f>
        <v>204846.30327593291</v>
      </c>
      <c r="E27" s="447">
        <f t="shared" ca="1" si="1"/>
        <v>4088553.1459301352</v>
      </c>
      <c r="F27" s="431"/>
      <c r="G27" s="459">
        <v>2</v>
      </c>
      <c r="H27" s="459">
        <v>20</v>
      </c>
      <c r="I27" s="444">
        <f t="shared" ca="1" si="5"/>
        <v>3864080.4206792512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16100.335086163546</v>
      </c>
      <c r="L27" s="444">
        <f t="shared" ca="1" si="3"/>
        <v>3880180.7557654148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4088553.1459301352</v>
      </c>
      <c r="C28" s="447">
        <f t="shared" si="0"/>
        <v>259863.64217494545</v>
      </c>
      <c r="D28" s="447">
        <f ca="1">SUMIF(G:G,21,K:K)</f>
        <v>202031.51180145686</v>
      </c>
      <c r="E28" s="447">
        <f t="shared" ca="1" si="1"/>
        <v>4030721.0155566465</v>
      </c>
      <c r="F28" s="431"/>
      <c r="G28" s="459">
        <v>2</v>
      </c>
      <c r="H28" s="459">
        <v>21</v>
      </c>
      <c r="I28" s="444">
        <f t="shared" ca="1" si="5"/>
        <v>3880180.7557654148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16167.419815689229</v>
      </c>
      <c r="L28" s="444">
        <f t="shared" ca="1" si="3"/>
        <v>3896348.1755811041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4030721.0155566465</v>
      </c>
      <c r="C29" s="447">
        <f t="shared" si="0"/>
        <v>259863.64217494545</v>
      </c>
      <c r="D29" s="447">
        <f ca="1">SUMIF(G:G,22,K:K)</f>
        <v>199072.71025300527</v>
      </c>
      <c r="E29" s="447">
        <f t="shared" ca="1" si="1"/>
        <v>3969930.0836347067</v>
      </c>
      <c r="F29" s="431"/>
      <c r="G29" s="459">
        <v>2</v>
      </c>
      <c r="H29" s="459">
        <v>22</v>
      </c>
      <c r="I29" s="444">
        <f t="shared" ca="1" si="5"/>
        <v>3896348.1755811041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16234.784064921265</v>
      </c>
      <c r="L29" s="444">
        <f t="shared" ca="1" si="3"/>
        <v>3912582.9596460252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3969930.0836347067</v>
      </c>
      <c r="C30" s="447">
        <f t="shared" si="0"/>
        <v>259863.64217494545</v>
      </c>
      <c r="D30" s="447">
        <f ca="1">SUMIF(G:G,23,K:K)</f>
        <v>195962.53080187947</v>
      </c>
      <c r="E30" s="447">
        <f t="shared" ca="1" si="1"/>
        <v>3906028.9722616402</v>
      </c>
      <c r="F30" s="431"/>
      <c r="G30" s="459">
        <v>2</v>
      </c>
      <c r="H30" s="459">
        <v>23</v>
      </c>
      <c r="I30" s="444">
        <f t="shared" ca="1" si="5"/>
        <v>3912582.9596460252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16302.428998525103</v>
      </c>
      <c r="L30" s="444">
        <f t="shared" ca="1" si="3"/>
        <v>3928885.3886445505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3906028.9722616402</v>
      </c>
      <c r="C31" s="447">
        <f t="shared" si="0"/>
        <v>259863.64217494545</v>
      </c>
      <c r="D31" s="447">
        <f ca="1">SUMIF(G:G,24,K:K)</f>
        <v>192693.22866728142</v>
      </c>
      <c r="E31" s="447">
        <f t="shared" ca="1" si="1"/>
        <v>3838858.5587539766</v>
      </c>
      <c r="F31" s="431"/>
      <c r="G31" s="459">
        <v>2</v>
      </c>
      <c r="H31" s="459">
        <v>24</v>
      </c>
      <c r="I31" s="444">
        <f t="shared" ca="1" si="5"/>
        <v>3928885.3886445505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16370.355786018958</v>
      </c>
      <c r="L31" s="444">
        <f t="shared" ca="1" si="3"/>
        <v>3945255.7444305695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3838858.5587539766</v>
      </c>
      <c r="C32" s="447">
        <f t="shared" si="0"/>
        <v>259863.64217494545</v>
      </c>
      <c r="D32" s="447">
        <f ca="1">SUMIF(G:G,25,K:K)</f>
        <v>189256.66283072843</v>
      </c>
      <c r="E32" s="447">
        <f t="shared" ca="1" si="1"/>
        <v>3768251.57940976</v>
      </c>
      <c r="F32" s="431"/>
      <c r="G32" s="459">
        <v>3</v>
      </c>
      <c r="H32" s="459">
        <v>25</v>
      </c>
      <c r="I32" s="444">
        <f t="shared" ca="1" si="5"/>
        <v>3945255.7444305695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16438.565601794038</v>
      </c>
      <c r="L32" s="444">
        <f t="shared" ca="1" si="3"/>
        <v>3961694.3100323635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3768251.57940976</v>
      </c>
      <c r="C33" s="447">
        <f t="shared" si="0"/>
        <v>259863.64217494545</v>
      </c>
      <c r="D33" s="447">
        <f ca="1">SUMIF(G:G,26,K:K)</f>
        <v>185644.27576378189</v>
      </c>
      <c r="E33" s="447">
        <f t="shared" ca="1" si="1"/>
        <v>3694032.212998596</v>
      </c>
      <c r="F33" s="431"/>
      <c r="G33" s="459">
        <v>3</v>
      </c>
      <c r="H33" s="459">
        <v>26</v>
      </c>
      <c r="I33" s="444">
        <f t="shared" ca="1" si="5"/>
        <v>3961694.3100323635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16507.059625134851</v>
      </c>
      <c r="L33" s="444">
        <f t="shared" ca="1" si="3"/>
        <v>3978201.3696574983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3694032.212998596</v>
      </c>
      <c r="C34" s="447">
        <f t="shared" si="0"/>
        <v>259863.64217494545</v>
      </c>
      <c r="D34" s="447">
        <f ca="1">SUMIF(G:G,27,K:K)</f>
        <v>181847.07211860697</v>
      </c>
      <c r="E34" s="447">
        <f t="shared" ca="1" si="1"/>
        <v>3616015.6429422577</v>
      </c>
      <c r="F34" s="431"/>
      <c r="G34" s="459">
        <v>3</v>
      </c>
      <c r="H34" s="459">
        <v>27</v>
      </c>
      <c r="I34" s="444">
        <f t="shared" ca="1" si="5"/>
        <v>3978201.3696574983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16575.839040239574</v>
      </c>
      <c r="L34" s="444">
        <f t="shared" ca="1" si="3"/>
        <v>3994777.2086977381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3616015.6429422577</v>
      </c>
      <c r="C35" s="447">
        <f t="shared" si="0"/>
        <v>259863.64217494545</v>
      </c>
      <c r="D35" s="447">
        <f ca="1">SUMIF(G:G,28,K:K)</f>
        <v>177855.59632830144</v>
      </c>
      <c r="E35" s="447">
        <f t="shared" ca="1" si="1"/>
        <v>3534007.5970956134</v>
      </c>
      <c r="F35" s="431"/>
      <c r="G35" s="459">
        <v>3</v>
      </c>
      <c r="H35" s="459">
        <v>28</v>
      </c>
      <c r="I35" s="444">
        <f t="shared" ca="1" si="5"/>
        <v>3994777.2086977381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16644.905036240576</v>
      </c>
      <c r="L35" s="444">
        <f t="shared" ca="1" si="3"/>
        <v>4011422.1137339785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3534007.5970956134</v>
      </c>
      <c r="C36" s="447">
        <f t="shared" si="0"/>
        <v>259863.64217494545</v>
      </c>
      <c r="D36" s="447">
        <f ca="1">SUMIF(G:G,29,K:K)</f>
        <v>173659.90906121497</v>
      </c>
      <c r="E36" s="447">
        <f t="shared" ca="1" si="1"/>
        <v>3447803.863981883</v>
      </c>
      <c r="F36" s="431"/>
      <c r="G36" s="459">
        <v>3</v>
      </c>
      <c r="H36" s="459">
        <v>29</v>
      </c>
      <c r="I36" s="444">
        <f t="shared" ca="1" si="5"/>
        <v>4011422.1137339785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16714.258807224913</v>
      </c>
      <c r="L36" s="444">
        <f t="shared" ca="1" si="3"/>
        <v>4028136.3725412032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3447803.863981883</v>
      </c>
      <c r="C37" s="447">
        <f t="shared" si="0"/>
        <v>259863.64217494545</v>
      </c>
      <c r="D37" s="447">
        <f ca="1">SUMIF(G:G,30,K:K)</f>
        <v>169249.56247062609</v>
      </c>
      <c r="E37" s="447">
        <f t="shared" ca="1" si="1"/>
        <v>3357189.7842775639</v>
      </c>
      <c r="F37" s="431"/>
      <c r="G37" s="459">
        <v>3</v>
      </c>
      <c r="H37" s="459">
        <v>30</v>
      </c>
      <c r="I37" s="444">
        <f t="shared" ca="1" si="5"/>
        <v>4028136.3725412032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16783.901552255014</v>
      </c>
      <c r="L37" s="444">
        <f t="shared" ca="1" si="3"/>
        <v>4044920.274093458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3357189.7842775639</v>
      </c>
      <c r="C38" s="447">
        <f t="shared" si="0"/>
        <v>259863.64217494545</v>
      </c>
      <c r="D38" s="447">
        <f ca="1">SUMIF(G:G,31,K:K)</f>
        <v>164613.57417814643</v>
      </c>
      <c r="E38" s="447">
        <f t="shared" ca="1" si="1"/>
        <v>3261939.7162807649</v>
      </c>
      <c r="F38" s="431"/>
      <c r="G38" s="459">
        <v>3</v>
      </c>
      <c r="H38" s="459">
        <v>31</v>
      </c>
      <c r="I38" s="444">
        <f t="shared" ca="1" si="5"/>
        <v>4044920.274093458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16853.834475389409</v>
      </c>
      <c r="L38" s="444">
        <f t="shared" ca="1" si="3"/>
        <v>4061774.1085688472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3261939.7162807649</v>
      </c>
      <c r="C39" s="447">
        <f t="shared" si="0"/>
        <v>259863.64217494545</v>
      </c>
      <c r="D39" s="447">
        <f ca="1">SUMIF(G:G,32,K:K)</f>
        <v>159740.39992606605</v>
      </c>
      <c r="E39" s="447">
        <f t="shared" ca="1" si="1"/>
        <v>3161816.4740318856</v>
      </c>
      <c r="F39" s="431"/>
      <c r="G39" s="459">
        <v>3</v>
      </c>
      <c r="H39" s="459">
        <v>32</v>
      </c>
      <c r="I39" s="444">
        <f t="shared" ca="1" si="5"/>
        <v>4061774.1085688472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16924.058785703532</v>
      </c>
      <c r="L39" s="444">
        <f t="shared" ca="1" si="3"/>
        <v>4078698.1673545507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3161816.4740318856</v>
      </c>
      <c r="C40" s="447">
        <f t="shared" si="0"/>
        <v>259863.64217494545</v>
      </c>
      <c r="D40" s="447">
        <f ca="1">SUMIF(G:G,33,K:K)</f>
        <v>154617.90483054082</v>
      </c>
      <c r="E40" s="447">
        <f t="shared" ca="1" si="1"/>
        <v>3056570.7366874809</v>
      </c>
      <c r="F40" s="431"/>
      <c r="G40" s="459">
        <v>3</v>
      </c>
      <c r="H40" s="459">
        <v>33</v>
      </c>
      <c r="I40" s="444">
        <f t="shared" ca="1" si="5"/>
        <v>4078698.1673545507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16994.575697310629</v>
      </c>
      <c r="L40" s="444">
        <f t="shared" ca="1" si="3"/>
        <v>4095692.7430518614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3056570.7366874809</v>
      </c>
      <c r="C41" s="447">
        <f t="shared" si="0"/>
        <v>259863.64217494545</v>
      </c>
      <c r="D41" s="447">
        <f ca="1">SUMIF(G:G,34,K:K)</f>
        <v>149233.33316403863</v>
      </c>
      <c r="E41" s="447">
        <f t="shared" ca="1" si="1"/>
        <v>2945940.4276765739</v>
      </c>
      <c r="F41" s="431"/>
      <c r="G41" s="459">
        <v>3</v>
      </c>
      <c r="H41" s="459">
        <v>34</v>
      </c>
      <c r="I41" s="444">
        <f t="shared" ca="1" si="5"/>
        <v>4095692.7430518614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17065.386429382757</v>
      </c>
      <c r="L41" s="444">
        <f t="shared" ca="1" si="3"/>
        <v>4112758.1294812444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2945940.4276765739</v>
      </c>
      <c r="C42" s="447">
        <f t="shared" si="0"/>
        <v>259863.64217494545</v>
      </c>
      <c r="D42" s="447">
        <f ca="1">SUMIF(G:G,35,K:K)</f>
        <v>143573.27659179803</v>
      </c>
      <c r="E42" s="447">
        <f t="shared" ca="1" si="1"/>
        <v>2829650.062093426</v>
      </c>
      <c r="F42" s="431"/>
      <c r="G42" s="459">
        <v>3</v>
      </c>
      <c r="H42" s="459">
        <v>35</v>
      </c>
      <c r="I42" s="444">
        <f t="shared" ca="1" si="5"/>
        <v>4112758.1294812444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17136.49220617185</v>
      </c>
      <c r="L42" s="444">
        <f t="shared" ca="1" si="3"/>
        <v>4129894.621687416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2829650.062093426</v>
      </c>
      <c r="C43" s="447">
        <f t="shared" si="0"/>
        <v>259863.64217494545</v>
      </c>
      <c r="D43" s="447">
        <f ca="1">SUMIF(G:G,36,K:K)</f>
        <v>137623.64078320365</v>
      </c>
      <c r="E43" s="447">
        <f t="shared" ca="1" si="1"/>
        <v>2707410.0607016841</v>
      </c>
      <c r="F43" s="431"/>
      <c r="G43" s="459">
        <v>3</v>
      </c>
      <c r="H43" s="459">
        <v>36</v>
      </c>
      <c r="I43" s="444">
        <f t="shared" ca="1" si="5"/>
        <v>4129894.621687416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17207.894257030901</v>
      </c>
      <c r="L43" s="444">
        <f t="shared" ca="1" si="3"/>
        <v>4147102.5159444469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2707410.0607016841</v>
      </c>
      <c r="C44" s="447">
        <f t="shared" si="0"/>
        <v>259863.64217494545</v>
      </c>
      <c r="D44" s="447">
        <f ca="1">SUMIF(G:G,37,K:K)</f>
        <v>131369.61031493635</v>
      </c>
      <c r="E44" s="447">
        <f t="shared" ca="1" si="1"/>
        <v>2578916.0288416753</v>
      </c>
      <c r="F44" s="431"/>
      <c r="G44" s="459">
        <v>4</v>
      </c>
      <c r="H44" s="459">
        <v>37</v>
      </c>
      <c r="I44" s="444">
        <f t="shared" ca="1" si="5"/>
        <v>4147102.5159444469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17279.593816435194</v>
      </c>
      <c r="L44" s="444">
        <f t="shared" ca="1" si="3"/>
        <v>4164382.1097608819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2578916.0288416753</v>
      </c>
      <c r="C45" s="447">
        <f t="shared" si="0"/>
        <v>259863.64217494545</v>
      </c>
      <c r="D45" s="447">
        <f ca="1">SUMIF(G:G,38,K:K)</f>
        <v>124795.61177850237</v>
      </c>
      <c r="E45" s="447">
        <f t="shared" ca="1" si="1"/>
        <v>2443847.9984452324</v>
      </c>
      <c r="F45" s="431"/>
      <c r="G45" s="459">
        <v>4</v>
      </c>
      <c r="H45" s="459">
        <v>38</v>
      </c>
      <c r="I45" s="444">
        <f t="shared" ca="1" si="5"/>
        <v>4164382.1097608819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17351.592124003677</v>
      </c>
      <c r="L45" s="444">
        <f t="shared" ca="1" si="3"/>
        <v>4181733.7018848853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2443847.9984452324</v>
      </c>
      <c r="C46" s="447">
        <f t="shared" si="0"/>
        <v>259863.64217494545</v>
      </c>
      <c r="D46" s="447">
        <f ca="1">SUMIF(G:G,39,K:K)</f>
        <v>117885.27500027265</v>
      </c>
      <c r="E46" s="447">
        <f t="shared" ca="1" si="1"/>
        <v>2301869.63127056</v>
      </c>
      <c r="F46" s="431"/>
      <c r="G46" s="459">
        <v>4</v>
      </c>
      <c r="H46" s="459">
        <v>39</v>
      </c>
      <c r="I46" s="444">
        <f t="shared" ca="1" si="5"/>
        <v>4181733.7018848853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17423.890424520356</v>
      </c>
      <c r="L46" s="444">
        <f t="shared" ca="1" si="3"/>
        <v>4199157.592309406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2301869.63127056</v>
      </c>
      <c r="C47" s="447">
        <f t="shared" si="0"/>
        <v>259863.64217494545</v>
      </c>
      <c r="D47" s="447">
        <f ca="1">SUMIF(G:G,40,K:K)</f>
        <v>110621.39227746679</v>
      </c>
      <c r="E47" s="447">
        <f t="shared" ca="1" si="1"/>
        <v>2152627.3813730814</v>
      </c>
      <c r="F47" s="431"/>
      <c r="G47" s="459">
        <v>4</v>
      </c>
      <c r="H47" s="459">
        <v>40</v>
      </c>
      <c r="I47" s="444">
        <f t="shared" ca="1" si="5"/>
        <v>4199157.592309406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17496.489967955858</v>
      </c>
      <c r="L47" s="444">
        <f t="shared" ca="1" si="3"/>
        <v>4216654.0822773622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2152627.3813730814</v>
      </c>
      <c r="C48" s="447">
        <f t="shared" si="0"/>
        <v>259863.64217494545</v>
      </c>
      <c r="D48" s="447">
        <f ca="1">SUMIF(G:G,41,K:K)</f>
        <v>102985.87552857181</v>
      </c>
      <c r="E48" s="447">
        <f t="shared" ca="1" si="1"/>
        <v>1995749.6147267078</v>
      </c>
      <c r="F48" s="431"/>
      <c r="G48" s="459">
        <v>4</v>
      </c>
      <c r="H48" s="459">
        <v>41</v>
      </c>
      <c r="I48" s="444">
        <f t="shared" ca="1" si="5"/>
        <v>4216654.0822773622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17569.392009489009</v>
      </c>
      <c r="L48" s="444">
        <f t="shared" ca="1" si="3"/>
        <v>4234223.4742868515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1995749.6147267078</v>
      </c>
      <c r="C49" s="447">
        <f t="shared" si="0"/>
        <v>259863.64217494545</v>
      </c>
      <c r="D49" s="447">
        <f ca="1">SUMIF(G:G,42,K:K)</f>
        <v>94959.711251495683</v>
      </c>
      <c r="E49" s="447">
        <f t="shared" ca="1" si="1"/>
        <v>1830845.683803258</v>
      </c>
      <c r="F49" s="431"/>
      <c r="G49" s="459">
        <v>4</v>
      </c>
      <c r="H49" s="459">
        <v>42</v>
      </c>
      <c r="I49" s="444">
        <f t="shared" ca="1" si="5"/>
        <v>4234223.4742868515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17642.597809528546</v>
      </c>
      <c r="L49" s="444">
        <f t="shared" ca="1" si="3"/>
        <v>4251866.0720963804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1830845.683803258</v>
      </c>
      <c r="C50" s="447">
        <f t="shared" si="0"/>
        <v>259863.64217494545</v>
      </c>
      <c r="D50" s="447">
        <f ca="1">SUMIF(G:G,43,K:K)</f>
        <v>86522.913177293725</v>
      </c>
      <c r="E50" s="447">
        <f t="shared" ca="1" si="1"/>
        <v>1657504.9548056063</v>
      </c>
      <c r="F50" s="431"/>
      <c r="G50" s="459">
        <v>4</v>
      </c>
      <c r="H50" s="459">
        <v>43</v>
      </c>
      <c r="I50" s="444">
        <f t="shared" ca="1" si="5"/>
        <v>4251866.0720963804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17716.108633734919</v>
      </c>
      <c r="L50" s="444">
        <f t="shared" ca="1" si="3"/>
        <v>4269582.1807301156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1657504.9548056063</v>
      </c>
      <c r="C51" s="447">
        <f t="shared" si="0"/>
        <v>259863.64217494545</v>
      </c>
      <c r="D51" s="447">
        <f ca="1">SUMIF(G:G,44,K:K)</f>
        <v>77654.472501570621</v>
      </c>
      <c r="E51" s="447">
        <f t="shared" ca="1" si="1"/>
        <v>1475295.7851322314</v>
      </c>
      <c r="F51" s="431"/>
      <c r="G51" s="459">
        <v>4</v>
      </c>
      <c r="H51" s="459">
        <v>44</v>
      </c>
      <c r="I51" s="444">
        <f t="shared" ca="1" si="5"/>
        <v>4269582.1807301156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17789.925753042149</v>
      </c>
      <c r="L51" s="444">
        <f t="shared" ca="1" si="3"/>
        <v>4287372.1064831577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1475295.7851322314</v>
      </c>
      <c r="C52" s="447">
        <f t="shared" si="0"/>
        <v>259863.64217494545</v>
      </c>
      <c r="D52" s="447">
        <f ca="1">SUMIF(G:G,45,K:K)</f>
        <v>68332.305569625983</v>
      </c>
      <c r="E52" s="447">
        <f t="shared" ca="1" si="1"/>
        <v>1283764.4485269119</v>
      </c>
      <c r="F52" s="431"/>
      <c r="G52" s="459">
        <v>4</v>
      </c>
      <c r="H52" s="459">
        <v>45</v>
      </c>
      <c r="I52" s="444">
        <f t="shared" ca="1" si="5"/>
        <v>4287372.1064831577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17864.050443679822</v>
      </c>
      <c r="L52" s="444">
        <f t="shared" ca="1" si="3"/>
        <v>4305236.1569268377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1283764.4485269119</v>
      </c>
      <c r="C53" s="447">
        <f t="shared" si="0"/>
        <v>259863.64217494545</v>
      </c>
      <c r="D53" s="447">
        <f ca="1">SUMIF(G:G,46,K:K)</f>
        <v>58533.198885072721</v>
      </c>
      <c r="E53" s="447">
        <f t="shared" ca="1" si="1"/>
        <v>1082434.0052370392</v>
      </c>
      <c r="F53" s="431"/>
      <c r="G53" s="459">
        <v>4</v>
      </c>
      <c r="H53" s="459">
        <v>46</v>
      </c>
      <c r="I53" s="444">
        <f t="shared" ca="1" si="5"/>
        <v>4305236.1569268377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17938.483987195155</v>
      </c>
      <c r="L53" s="444">
        <f t="shared" ca="1" si="3"/>
        <v>4323174.6409140332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1082434.0052370392</v>
      </c>
      <c r="C54" s="447">
        <f t="shared" si="0"/>
        <v>259863.64217494545</v>
      </c>
      <c r="D54" s="447">
        <f ca="1">SUMIF(G:G,47,K:K)</f>
        <v>48232.751304992154</v>
      </c>
      <c r="E54" s="447">
        <f t="shared" ca="1" si="1"/>
        <v>870803.11436708586</v>
      </c>
      <c r="F54" s="431"/>
      <c r="G54" s="459">
        <v>4</v>
      </c>
      <c r="H54" s="459">
        <v>47</v>
      </c>
      <c r="I54" s="444">
        <f t="shared" ca="1" si="5"/>
        <v>4323174.6409140332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18013.227670475138</v>
      </c>
      <c r="L54" s="444">
        <f t="shared" ca="1" si="3"/>
        <v>4341187.8685845081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870803.11436708586</v>
      </c>
      <c r="C55" s="447">
        <f t="shared" si="0"/>
        <v>259863.64217494545</v>
      </c>
      <c r="D55" s="447">
        <f ca="1">SUMIF(G:G,48,K:K)</f>
        <v>37405.313277683388</v>
      </c>
      <c r="E55" s="447">
        <f t="shared" ca="1" si="1"/>
        <v>648344.78546982375</v>
      </c>
      <c r="F55" s="431"/>
      <c r="G55" s="459">
        <v>4</v>
      </c>
      <c r="H55" s="459">
        <v>48</v>
      </c>
      <c r="I55" s="444">
        <f t="shared" ca="1" si="5"/>
        <v>4341187.8685845081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18088.282785768784</v>
      </c>
      <c r="L55" s="444">
        <f t="shared" ca="1" si="3"/>
        <v>4359276.1513702767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648344.78546982375</v>
      </c>
      <c r="C56" s="447">
        <f t="shared" si="0"/>
        <v>259863.64217494545</v>
      </c>
      <c r="D56" s="447">
        <f ca="1">SUMIF(G:G,49,K:K)</f>
        <v>26023.922971700638</v>
      </c>
      <c r="E56" s="447">
        <f t="shared" ca="1" si="1"/>
        <v>414505.06626657897</v>
      </c>
      <c r="F56" s="431"/>
      <c r="G56" s="459">
        <f>G55+1</f>
        <v>5</v>
      </c>
      <c r="H56" s="459">
        <v>49</v>
      </c>
      <c r="I56" s="444">
        <f t="shared" ca="1" si="5"/>
        <v>4359276.1513702767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18163.650630709486</v>
      </c>
      <c r="L56" s="444">
        <f t="shared" ca="1" si="3"/>
        <v>4377439.8020009864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414505.06626657897</v>
      </c>
      <c r="C57" s="447">
        <f t="shared" si="0"/>
        <v>259863.64217494545</v>
      </c>
      <c r="D57" s="447">
        <f ca="1">SUMIF(G:G,50,K:K)</f>
        <v>14060.239137131064</v>
      </c>
      <c r="E57" s="447">
        <f t="shared" ca="1" si="1"/>
        <v>168701.66322876458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4377439.8020009864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18239.332508337444</v>
      </c>
      <c r="L57" s="444">
        <f t="shared" ca="1" si="3"/>
        <v>4395679.1345093241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168701.66322876458</v>
      </c>
      <c r="C58" s="447">
        <f t="shared" si="0"/>
        <v>259863.64217494545</v>
      </c>
      <c r="D58" s="447">
        <f ca="1">SUMIF(G:G,51,K:K)</f>
        <v>1484.4705319279024</v>
      </c>
      <c r="E58" s="447">
        <f t="shared" ca="1" si="1"/>
        <v>-89677.508414252967</v>
      </c>
      <c r="F58" s="431"/>
      <c r="G58" s="459">
        <f t="shared" si="8"/>
        <v>5</v>
      </c>
      <c r="H58" s="459">
        <v>51</v>
      </c>
      <c r="I58" s="444">
        <f t="shared" ca="1" si="5"/>
        <v>4395679.1345093241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18315.329727122182</v>
      </c>
      <c r="L58" s="444">
        <f t="shared" ca="1" si="3"/>
        <v>4413994.4642364467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-89677.508414252967</v>
      </c>
      <c r="C59" s="447">
        <f t="shared" si="0"/>
        <v>259863.64217494545</v>
      </c>
      <c r="D59" s="447">
        <f ca="1">SUMIF(G:G,52,K:K)</f>
        <v>-11734.698262438971</v>
      </c>
      <c r="E59" s="447">
        <f t="shared" ca="1" si="1"/>
        <v>-361275.84885163739</v>
      </c>
      <c r="F59" s="431"/>
      <c r="G59" s="459">
        <f t="shared" si="8"/>
        <v>5</v>
      </c>
      <c r="H59" s="459">
        <v>52</v>
      </c>
      <c r="I59" s="444">
        <f t="shared" ca="1" si="5"/>
        <v>4413994.4642364467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18391.643600985193</v>
      </c>
      <c r="L59" s="444">
        <f t="shared" ca="1" si="3"/>
        <v>4432386.1078374321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-361275.84885163739</v>
      </c>
      <c r="C60" s="447">
        <f t="shared" si="0"/>
        <v>259863.64217494545</v>
      </c>
      <c r="D60" s="447">
        <f ca="1">SUMIF(G:G,53,K:K)</f>
        <v>-25630.184820744638</v>
      </c>
      <c r="E60" s="447">
        <f t="shared" ca="1" si="1"/>
        <v>-646769.67584732757</v>
      </c>
      <c r="F60" s="431"/>
      <c r="G60" s="459">
        <f t="shared" si="8"/>
        <v>5</v>
      </c>
      <c r="H60" s="459">
        <v>53</v>
      </c>
      <c r="I60" s="444">
        <f t="shared" ca="1" si="5"/>
        <v>4432386.1078374321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18468.275449322635</v>
      </c>
      <c r="L60" s="444">
        <f t="shared" ca="1" si="3"/>
        <v>4450854.3832867546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-646769.67584732757</v>
      </c>
      <c r="C61" s="447">
        <f t="shared" si="0"/>
        <v>259863.64217494545</v>
      </c>
      <c r="D61" s="447">
        <f ca="1">SUMIF(G:G,54,K:K)</f>
        <v>-40236.590843363345</v>
      </c>
      <c r="E61" s="447">
        <f t="shared" ca="1" si="1"/>
        <v>-946869.90886563633</v>
      </c>
      <c r="F61" s="431"/>
      <c r="G61" s="459">
        <f t="shared" si="8"/>
        <v>5</v>
      </c>
      <c r="H61" s="459">
        <v>54</v>
      </c>
      <c r="I61" s="444">
        <f t="shared" ca="1" si="5"/>
        <v>4450854.3832867546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18545.226597028144</v>
      </c>
      <c r="L61" s="444">
        <f t="shared" ca="1" si="3"/>
        <v>4469399.6098837825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-946869.90886563633</v>
      </c>
      <c r="C62" s="447">
        <f t="shared" si="0"/>
        <v>259863.64217494545</v>
      </c>
      <c r="D62" s="447">
        <f ca="1">SUMIF(G:G,55,K:K)</f>
        <v>-55590.288319330422</v>
      </c>
      <c r="E62" s="447">
        <f t="shared" ca="1" si="1"/>
        <v>-1262323.8393599123</v>
      </c>
      <c r="F62" s="431"/>
      <c r="G62" s="459">
        <f t="shared" si="8"/>
        <v>5</v>
      </c>
      <c r="H62" s="459">
        <v>55</v>
      </c>
      <c r="I62" s="444">
        <f t="shared" ca="1" si="5"/>
        <v>4469399.6098837825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18622.498374515759</v>
      </c>
      <c r="L62" s="444">
        <f t="shared" ca="1" si="3"/>
        <v>4488022.1082582986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-1262323.8393599123</v>
      </c>
      <c r="C63" s="447">
        <f t="shared" si="0"/>
        <v>259863.64217494545</v>
      </c>
      <c r="D63" s="447">
        <f ca="1">SUMIF(G:G,56,K:K)</f>
        <v>-71729.510097669961</v>
      </c>
      <c r="E63" s="447">
        <f t="shared" ca="1" si="1"/>
        <v>-1593916.9916325277</v>
      </c>
      <c r="F63" s="431"/>
      <c r="G63" s="459">
        <f t="shared" si="8"/>
        <v>5</v>
      </c>
      <c r="H63" s="459">
        <v>56</v>
      </c>
      <c r="I63" s="444">
        <f t="shared" ca="1" si="5"/>
        <v>4488022.1082582986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18700.092117742912</v>
      </c>
      <c r="L63" s="444">
        <f t="shared" ca="1" si="3"/>
        <v>4506722.2003760412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-1593916.9916325277</v>
      </c>
      <c r="C64" s="447">
        <f t="shared" si="0"/>
        <v>259863.64217494545</v>
      </c>
      <c r="D64" s="447">
        <f ca="1">SUMIF(G:G,57,K:K)</f>
        <v>-88694.445092523558</v>
      </c>
      <c r="E64" s="447">
        <f t="shared" ca="1" si="1"/>
        <v>-1942475.0788999966</v>
      </c>
      <c r="F64" s="431"/>
      <c r="G64" s="459">
        <f t="shared" si="8"/>
        <v>5</v>
      </c>
      <c r="H64" s="459">
        <v>57</v>
      </c>
      <c r="I64" s="444">
        <f t="shared" ca="1" si="5"/>
        <v>4506722.2003760412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18778.009168233504</v>
      </c>
      <c r="L64" s="444">
        <f t="shared" ca="1" si="3"/>
        <v>4525500.209544275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-1942475.0788999966</v>
      </c>
      <c r="C65" s="447">
        <f t="shared" si="0"/>
        <v>259863.64217494545</v>
      </c>
      <c r="D65" s="447">
        <f ca="1">SUMIF(G:G,58,K:K)</f>
        <v>-106527.33835915408</v>
      </c>
      <c r="E65" s="447">
        <f t="shared" ca="1" si="1"/>
        <v>-2308866.0594340963</v>
      </c>
      <c r="F65" s="431"/>
      <c r="G65" s="459">
        <f t="shared" si="8"/>
        <v>5</v>
      </c>
      <c r="H65" s="459">
        <v>58</v>
      </c>
      <c r="I65" s="444">
        <f t="shared" ca="1" si="5"/>
        <v>4525500.209544275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18856.250873101144</v>
      </c>
      <c r="L65" s="444">
        <f t="shared" ca="1" si="3"/>
        <v>4544356.4604173759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-2308866.0594340963</v>
      </c>
      <c r="C66" s="447">
        <f t="shared" si="0"/>
        <v>259863.64217494545</v>
      </c>
      <c r="D66" s="447">
        <f ca="1">SUMIF(G:G,59,K:K)</f>
        <v>-125272.59629002781</v>
      </c>
      <c r="E66" s="447">
        <f t="shared" ca="1" si="1"/>
        <v>-2694002.2978990693</v>
      </c>
      <c r="F66" s="431"/>
      <c r="G66" s="459">
        <f t="shared" si="8"/>
        <v>5</v>
      </c>
      <c r="H66" s="459">
        <v>59</v>
      </c>
      <c r="I66" s="444">
        <f t="shared" ca="1" si="5"/>
        <v>4544356.4604173759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18934.8185850724</v>
      </c>
      <c r="L66" s="444">
        <f t="shared" ca="1" si="3"/>
        <v>4563291.2790024485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-2694002.2978990693</v>
      </c>
      <c r="C67" s="447">
        <f t="shared" si="0"/>
        <v>259863.64217494545</v>
      </c>
      <c r="D67" s="447">
        <f t="shared" ref="D67:D71" ca="1" si="9">SUMIF(G:G,60,K:K)</f>
        <v>-144976.8971929276</v>
      </c>
      <c r="E67" s="447">
        <f t="shared" ca="1" si="1"/>
        <v>-3098842.837266942</v>
      </c>
      <c r="F67" s="431"/>
      <c r="G67" s="459">
        <f t="shared" si="8"/>
        <v>5</v>
      </c>
      <c r="H67" s="459">
        <v>60</v>
      </c>
      <c r="I67" s="444">
        <f t="shared" ca="1" si="5"/>
        <v>4563291.2790024485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19013.713662510203</v>
      </c>
      <c r="L67" s="444">
        <f t="shared" ca="1" si="3"/>
        <v>4582304.9926649584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-3098842.837266942</v>
      </c>
      <c r="C68" s="447">
        <f t="shared" si="0"/>
        <v>259863.64217494545</v>
      </c>
      <c r="D68" s="447">
        <f t="shared" ca="1" si="9"/>
        <v>-144976.8971929276</v>
      </c>
      <c r="E68" s="447">
        <f t="shared" ca="1" si="1"/>
        <v>-3503683.3766348152</v>
      </c>
      <c r="F68" s="431"/>
      <c r="G68" s="459">
        <f>G67+1</f>
        <v>6</v>
      </c>
      <c r="H68" s="459">
        <v>61</v>
      </c>
      <c r="I68" s="444">
        <f t="shared" ca="1" si="5"/>
        <v>4582304.9926649584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19092.937469437325</v>
      </c>
      <c r="L68" s="444">
        <f t="shared" ca="1" si="3"/>
        <v>4601397.9301343961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-3503683.3766348152</v>
      </c>
      <c r="C69" s="447">
        <f t="shared" si="0"/>
        <v>259863.64217494545</v>
      </c>
      <c r="D69" s="447">
        <f t="shared" ca="1" si="9"/>
        <v>-144976.8971929276</v>
      </c>
      <c r="E69" s="447">
        <f t="shared" ca="1" si="1"/>
        <v>-3908523.9160026885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4601397.9301343961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19172.491375559985</v>
      </c>
      <c r="L69" s="444">
        <f t="shared" ca="1" si="3"/>
        <v>4620570.421509956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-3908523.9160026885</v>
      </c>
      <c r="C70" s="447">
        <f t="shared" si="0"/>
        <v>259863.64217494545</v>
      </c>
      <c r="D70" s="447">
        <f t="shared" ca="1" si="9"/>
        <v>-144976.8971929276</v>
      </c>
      <c r="E70" s="447">
        <f t="shared" ca="1" si="1"/>
        <v>-4313364.4553705622</v>
      </c>
      <c r="F70" s="431"/>
      <c r="G70" s="459">
        <f t="shared" si="10"/>
        <v>6</v>
      </c>
      <c r="H70" s="459">
        <v>63</v>
      </c>
      <c r="I70" s="444">
        <f t="shared" ca="1" si="5"/>
        <v>4620570.421509956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19252.376756291484</v>
      </c>
      <c r="L70" s="444">
        <f t="shared" ca="1" si="3"/>
        <v>4639822.7982662478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-4313364.4553705622</v>
      </c>
      <c r="C71" s="447">
        <f t="shared" si="0"/>
        <v>259863.64217494545</v>
      </c>
      <c r="D71" s="447">
        <f t="shared" ca="1" si="9"/>
        <v>-144976.8971929276</v>
      </c>
      <c r="E71" s="447">
        <f t="shared" ca="1" si="1"/>
        <v>-4718204.9947384354</v>
      </c>
      <c r="F71" s="431"/>
      <c r="G71" s="459">
        <f t="shared" si="10"/>
        <v>6</v>
      </c>
      <c r="H71" s="459">
        <v>64</v>
      </c>
      <c r="I71" s="444">
        <f t="shared" ca="1" si="5"/>
        <v>4639822.7982662478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19332.594992776034</v>
      </c>
      <c r="L71" s="444">
        <f t="shared" ca="1" si="3"/>
        <v>4659155.3932590242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4659155.3932590242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19413.147471912602</v>
      </c>
      <c r="L72" s="444">
        <f t="shared" ca="1" si="3"/>
        <v>4678568.5407309365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4678568.5407309365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19494.035586378901</v>
      </c>
      <c r="L73" s="444">
        <f t="shared" ca="1" si="3"/>
        <v>4698062.576317315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4698062.576317315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19575.26073465548</v>
      </c>
      <c r="L74" s="444">
        <f t="shared" ca="1" si="3"/>
        <v>4717637.8370519709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4717637.8370519709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19559.327638072467</v>
      </c>
      <c r="L75" s="444">
        <f t="shared" ca="1" si="3"/>
        <v>4713797.9607754648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4713797.9607754648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19543.328153587023</v>
      </c>
      <c r="L76" s="444">
        <f t="shared" ca="1" si="3"/>
        <v>4709942.0850144727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4709942.0850144727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19527.262004582892</v>
      </c>
      <c r="L77" s="444">
        <f t="shared" ca="1" si="3"/>
        <v>4706070.1431044769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4706070.1431044769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19511.128913291242</v>
      </c>
      <c r="L78" s="444">
        <f t="shared" ca="1" si="3"/>
        <v>4702182.0681031886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4702182.0681031886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19494.928600785872</v>
      </c>
      <c r="L79" s="444">
        <f t="shared" ca="1" si="3"/>
        <v>4698277.7927893959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4698277.7927893959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19478.660786978402</v>
      </c>
      <c r="L80" s="444">
        <f t="shared" ca="1" si="3"/>
        <v>4694357.2496617949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4694357.2496617949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19462.325190613399</v>
      </c>
      <c r="L81" s="444">
        <f t="shared" ca="1" si="3"/>
        <v>4690420.3709378289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4690420.3709378289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19445.921529263542</v>
      </c>
      <c r="L82" s="444">
        <f t="shared" ca="1" si="3"/>
        <v>4686467.0885525132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4686467.0885525132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19429.449519324724</v>
      </c>
      <c r="L83" s="444">
        <f t="shared" ca="1" si="3"/>
        <v>4682497.3341572592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4682497.3341572592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19412.908876011166</v>
      </c>
      <c r="L84" s="444">
        <f t="shared" ca="1" si="3"/>
        <v>4678511.0391186913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4678511.0391186913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19396.299313350468</v>
      </c>
      <c r="L85" s="444">
        <f t="shared" ca="1" si="3"/>
        <v>4674508.1345174629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4674508.1345174629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19379.620544178684</v>
      </c>
      <c r="L86" s="444">
        <f t="shared" ca="1" si="3"/>
        <v>4670488.5511470623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4670488.5511470623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19362.872280135347</v>
      </c>
      <c r="L87" s="444">
        <f t="shared" ca="1" si="3"/>
        <v>4666452.2195126191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4666452.2195126191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19346.054231658502</v>
      </c>
      <c r="L88" s="444">
        <f t="shared" ca="1" si="3"/>
        <v>4662399.0698296987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4662399.0698296987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19329.166107979665</v>
      </c>
      <c r="L89" s="444">
        <f t="shared" ca="1" si="3"/>
        <v>4658329.0320230993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4658329.0320230993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19312.207617118835</v>
      </c>
      <c r="L90" s="444">
        <f t="shared" ca="1" si="3"/>
        <v>4654242.0357256392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4654242.0357256392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19295.178465879417</v>
      </c>
      <c r="L91" s="444">
        <f t="shared" ca="1" si="3"/>
        <v>4650138.0102769397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4650138.0102769397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19278.07835984317</v>
      </c>
      <c r="L92" s="444">
        <f t="shared" ca="1" si="3"/>
        <v>4646016.8847222039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4646016.8847222039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19260.907003365104</v>
      </c>
      <c r="L93" s="444">
        <f t="shared" ca="1" si="3"/>
        <v>4641878.5878109904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4641878.5878109904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19243.664099568381</v>
      </c>
      <c r="L94" s="444">
        <f t="shared" ca="1" si="3"/>
        <v>4637723.0479959799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4637723.0479959799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19226.349350339169</v>
      </c>
      <c r="L95" s="444">
        <f t="shared" ca="1" si="3"/>
        <v>4633550.1934317397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4633550.1934317397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19208.962456321504</v>
      </c>
      <c r="L96" s="444">
        <f t="shared" ca="1" si="3"/>
        <v>4629359.951973482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4629359.951973482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19191.503116912096</v>
      </c>
      <c r="L97" s="444">
        <f t="shared" ca="1" si="3"/>
        <v>4625152.2511758152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4625152.2511758152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19173.97103025515</v>
      </c>
      <c r="L98" s="444">
        <f t="shared" ca="1" si="3"/>
        <v>4620927.0182914911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4620927.0182914911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19156.365893237133</v>
      </c>
      <c r="L99" s="444">
        <f t="shared" ca="1" si="3"/>
        <v>4616684.1802701494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4616684.1802701494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19138.687401481544</v>
      </c>
      <c r="L100" s="444">
        <f t="shared" ca="1" si="3"/>
        <v>4612423.6637570523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4612423.6637570523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19120.935249343638</v>
      </c>
      <c r="L101" s="444">
        <f t="shared" ca="1" si="3"/>
        <v>4608145.3950918168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4608145.3950918168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19103.109129905159</v>
      </c>
      <c r="L102" s="444">
        <f t="shared" ca="1" si="3"/>
        <v>4603849.3003071425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4603849.3003071425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19085.208734969015</v>
      </c>
      <c r="L103" s="444">
        <f t="shared" ca="1" si="3"/>
        <v>4599535.3051275322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4599535.3051275322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19067.233755053971</v>
      </c>
      <c r="L104" s="444">
        <f t="shared" ca="1" si="3"/>
        <v>4595203.3349680072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4595203.3349680072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19056.450131055954</v>
      </c>
      <c r="L105" s="444">
        <f t="shared" ca="1" si="3"/>
        <v>4592604.4815844847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4592604.4815844847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19045.621575291276</v>
      </c>
      <c r="L106" s="444">
        <f t="shared" ca="1" si="3"/>
        <v>4589994.7996451976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4589994.7996451976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19034.747900544247</v>
      </c>
      <c r="L107" s="444">
        <f t="shared" ca="1" si="3"/>
        <v>4587374.2440311639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4587374.2440311639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19023.828918819105</v>
      </c>
      <c r="L108" s="444">
        <f t="shared" ca="1" si="3"/>
        <v>4584742.7694354048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4584742.7694354048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19012.864441336777</v>
      </c>
      <c r="L109" s="444">
        <f t="shared" ca="1" si="3"/>
        <v>4582100.3303621635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4582100.3303621635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19001.854278531606</v>
      </c>
      <c r="L110" s="444">
        <f t="shared" ca="1" si="3"/>
        <v>4579446.881126117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4579446.881126117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18990.798240048076</v>
      </c>
      <c r="L111" s="444">
        <f t="shared" ca="1" si="3"/>
        <v>4576782.3758515865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4576782.3758515865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18979.696134737533</v>
      </c>
      <c r="L112" s="444">
        <f t="shared" ca="1" si="3"/>
        <v>4574106.7684717458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4574106.7684717458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18968.547770654863</v>
      </c>
      <c r="L113" s="444">
        <f t="shared" ca="1" si="3"/>
        <v>4571420.0127278222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4571420.0127278222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18957.352955055183</v>
      </c>
      <c r="L114" s="444">
        <f t="shared" ca="1" si="3"/>
        <v>4568722.0621682992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4568722.0621682992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18946.111494390505</v>
      </c>
      <c r="L115" s="444">
        <f t="shared" ca="1" si="3"/>
        <v>4566012.8701481111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4566012.8701481111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18934.823194306387</v>
      </c>
      <c r="L116" s="444">
        <f t="shared" ca="1" si="3"/>
        <v>4563292.3898278391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4563292.3898278391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18923.487859638586</v>
      </c>
      <c r="L117" s="444">
        <f t="shared" ca="1" si="3"/>
        <v>4560560.5741728991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4560560.5741728991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18912.10529440967</v>
      </c>
      <c r="L118" s="444">
        <f t="shared" ca="1" si="3"/>
        <v>4557817.37595273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4557817.37595273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18900.675301825631</v>
      </c>
      <c r="L119" s="444">
        <f t="shared" ca="1" si="3"/>
        <v>4555062.7477399772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4555062.7477399772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18889.197684272494</v>
      </c>
      <c r="L120" s="444">
        <f t="shared" ca="1" si="3"/>
        <v>4552296.641909671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4552296.641909671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18877.672243312885</v>
      </c>
      <c r="L121" s="444">
        <f t="shared" ca="1" si="3"/>
        <v>4549519.0106384056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4549519.0106384056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18866.098779682612</v>
      </c>
      <c r="L122" s="444">
        <f t="shared" ca="1" si="3"/>
        <v>4546729.8059035102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4546729.8059035102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18854.477093287216</v>
      </c>
      <c r="L123" s="444">
        <f t="shared" ca="1" si="3"/>
        <v>4543928.9794822186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4543928.9794822186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18842.806983198501</v>
      </c>
      <c r="L124" s="444">
        <f t="shared" ca="1" si="3"/>
        <v>4541116.4829508383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4541116.4829508383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18831.088247651081</v>
      </c>
      <c r="L125" s="444">
        <f t="shared" ca="1" si="3"/>
        <v>4538292.2676839111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4538292.2676839111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18819.320684038885</v>
      </c>
      <c r="L126" s="444">
        <f t="shared" ca="1" si="3"/>
        <v>4535456.2848533718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4535456.2848533718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18807.504088911639</v>
      </c>
      <c r="L127" s="444">
        <f t="shared" ca="1" si="3"/>
        <v>4532608.4854277046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4532608.4854277046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18795.638257971361</v>
      </c>
      <c r="L128" s="444">
        <f t="shared" ca="1" si="3"/>
        <v>4529748.8201710973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4529748.8201710973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18783.722986068828</v>
      </c>
      <c r="L129" s="444">
        <f t="shared" ca="1" si="3"/>
        <v>4526877.2396425875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4526877.2396425875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18771.758067200037</v>
      </c>
      <c r="L130" s="444">
        <f t="shared" ca="1" si="3"/>
        <v>4523993.6941952091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4523993.6941952091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18759.743294502627</v>
      </c>
      <c r="L131" s="444">
        <f t="shared" ca="1" si="3"/>
        <v>4521098.1339751333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4521098.1339751333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18747.678460252311</v>
      </c>
      <c r="L132" s="444">
        <f t="shared" ca="1" si="3"/>
        <v>4518190.5089208074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4518190.5089208074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18735.563355859289</v>
      </c>
      <c r="L133" s="444">
        <f t="shared" ca="1" si="3"/>
        <v>4515270.7687620884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4515270.7687620884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18723.397771864624</v>
      </c>
      <c r="L134" s="444">
        <f t="shared" ca="1" si="3"/>
        <v>4512338.8630193742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4512338.8630193742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18711.18149793665</v>
      </c>
      <c r="L135" s="444">
        <f t="shared" ca="1" si="3"/>
        <v>4509394.7410027329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4509394.7410027329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18698.914322867309</v>
      </c>
      <c r="L136" s="444">
        <f t="shared" ca="1" si="3"/>
        <v>4506438.3518110216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4506438.3518110216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18686.596034568513</v>
      </c>
      <c r="L137" s="444">
        <f t="shared" ca="1" si="3"/>
        <v>4503469.6443310119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4503469.6443310119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18674.226420068473</v>
      </c>
      <c r="L138" s="444">
        <f t="shared" ca="1" si="3"/>
        <v>4500488.5672365017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4500488.5672365017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18661.805265508014</v>
      </c>
      <c r="L139" s="444">
        <f t="shared" ca="1" si="3"/>
        <v>4497495.068987431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4497495.068987431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18649.332356136885</v>
      </c>
      <c r="L140" s="444">
        <f t="shared" ca="1" si="3"/>
        <v>4494489.0978289898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4494489.0978289898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18636.807476310049</v>
      </c>
      <c r="L141" s="444">
        <f t="shared" ca="1" si="3"/>
        <v>4491470.6017907215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4491470.6017907215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18624.230409483931</v>
      </c>
      <c r="L142" s="444">
        <f t="shared" ca="1" si="3"/>
        <v>4488439.5286856275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4488439.5286856275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18611.600938212705</v>
      </c>
      <c r="L143" s="444">
        <f t="shared" ca="1" si="3"/>
        <v>4485395.8261092622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4485395.8261092622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18598.918844144515</v>
      </c>
      <c r="L144" s="444">
        <f t="shared" ca="1" si="3"/>
        <v>4482339.4414388286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4482339.4414388286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18586.183908017709</v>
      </c>
      <c r="L145" s="444">
        <f t="shared" ca="1" si="3"/>
        <v>4479270.3218322676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4479270.3218322676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18573.39590965704</v>
      </c>
      <c r="L146" s="444">
        <f t="shared" ca="1" si="3"/>
        <v>4476188.414227346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4476188.414227346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18560.554627969865</v>
      </c>
      <c r="L147" s="444">
        <f t="shared" ca="1" si="3"/>
        <v>4473093.6653407374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4473093.6653407374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18547.659840942328</v>
      </c>
      <c r="L148" s="444">
        <f t="shared" ca="1" si="3"/>
        <v>4469986.0216671014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4469986.0216671014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18534.711325635511</v>
      </c>
      <c r="L149" s="444">
        <f t="shared" ca="1" si="3"/>
        <v>4466865.4294781582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4466865.4294781582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18521.708858181584</v>
      </c>
      <c r="L150" s="444">
        <f t="shared" ca="1" si="3"/>
        <v>4463731.8348217616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4463731.8348217616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18508.652213779929</v>
      </c>
      <c r="L151" s="444">
        <f t="shared" ca="1" si="3"/>
        <v>4460585.1835209634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4460585.1835209634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18495.54116669327</v>
      </c>
      <c r="L152" s="444">
        <f t="shared" ca="1" si="3"/>
        <v>4457425.421173078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4457425.421173078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18482.375490243747</v>
      </c>
      <c r="L153" s="444">
        <f t="shared" ca="1" si="3"/>
        <v>4454252.4931487432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4454252.4931487432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18469.154956809019</v>
      </c>
      <c r="L154" s="444">
        <f t="shared" ca="1" si="3"/>
        <v>4451066.344590974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4451066.344590974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18455.879337818315</v>
      </c>
      <c r="L155" s="444">
        <f t="shared" ca="1" si="3"/>
        <v>4447866.920414214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4447866.920414214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18442.548403748482</v>
      </c>
      <c r="L156" s="444">
        <f t="shared" ca="1" si="3"/>
        <v>4444654.165303384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4444654.165303384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18429.161924120024</v>
      </c>
      <c r="L157" s="444">
        <f t="shared" ca="1" si="3"/>
        <v>4441428.0237129256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4441428.0237129256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18415.719667493115</v>
      </c>
      <c r="L158" s="444">
        <f t="shared" ca="1" si="3"/>
        <v>4438188.4398658406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4438188.4398658406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18402.221401463594</v>
      </c>
      <c r="L159" s="444">
        <f t="shared" ca="1" si="3"/>
        <v>4434935.3577527255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4434935.3577527255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18388.666892658945</v>
      </c>
      <c r="L160" s="444">
        <f t="shared" ca="1" si="3"/>
        <v>4431668.721130806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4431668.721130806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18375.05590673428</v>
      </c>
      <c r="L161" s="444">
        <f t="shared" ca="1" si="3"/>
        <v>4428388.4735229621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4428388.4735229621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18361.388208368266</v>
      </c>
      <c r="L162" s="444">
        <f t="shared" ca="1" si="3"/>
        <v>4425094.5582167516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4425094.5582167516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18347.663561259054</v>
      </c>
      <c r="L163" s="444">
        <f t="shared" ca="1" si="3"/>
        <v>4421786.9182634326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4421786.9182634326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18333.881728120225</v>
      </c>
      <c r="L164" s="444">
        <f t="shared" ca="1" si="3"/>
        <v>4418465.4964769743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4418465.4964769743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18320.04247067665</v>
      </c>
      <c r="L165" s="444">
        <f t="shared" ca="1" si="3"/>
        <v>4415130.2354330728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4415130.2354330728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18306.145549660392</v>
      </c>
      <c r="L166" s="444">
        <f t="shared" ca="1" si="3"/>
        <v>4411781.077468155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4411781.077468155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18292.190724806569</v>
      </c>
      <c r="L167" s="444">
        <f t="shared" ca="1" si="3"/>
        <v>4408417.9646783834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4408417.9646783834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18278.177754849188</v>
      </c>
      <c r="L168" s="444">
        <f t="shared" ca="1" si="3"/>
        <v>4405040.8389186542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4405040.8389186542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18264.106397516982</v>
      </c>
      <c r="L169" s="444">
        <f t="shared" ca="1" si="3"/>
        <v>4401649.6418015929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4401649.6418015929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18249.976409529227</v>
      </c>
      <c r="L170" s="444">
        <f t="shared" ca="1" si="3"/>
        <v>4398244.3146965439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4398244.3146965439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18235.787546591524</v>
      </c>
      <c r="L171" s="444">
        <f t="shared" ca="1" si="3"/>
        <v>4394824.7987285573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4394824.7987285573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18221.53956339158</v>
      </c>
      <c r="L172" s="444">
        <f t="shared" ca="1" si="3"/>
        <v>4391391.0347773703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4391391.0347773703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18207.232213594965</v>
      </c>
      <c r="L173" s="444">
        <f t="shared" ca="1" si="3"/>
        <v>4387942.9634763869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4387942.9634763869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18192.86524984087</v>
      </c>
      <c r="L174" s="444">
        <f t="shared" ca="1" si="3"/>
        <v>4384480.525211649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4384480.525211649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18178.438423737793</v>
      </c>
      <c r="L175" s="444">
        <f t="shared" ca="1" si="3"/>
        <v>4381003.6601208085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4381003.6601208085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18163.951485859292</v>
      </c>
      <c r="L176" s="444">
        <f t="shared" ca="1" si="3"/>
        <v>4377512.3080920894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4377512.3080920894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18149.40418573963</v>
      </c>
      <c r="L177" s="444">
        <f t="shared" ca="1" si="3"/>
        <v>4374006.4087632503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4374006.4087632503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18134.796271869465</v>
      </c>
      <c r="L178" s="444">
        <f t="shared" ca="1" si="3"/>
        <v>4370485.9015205419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4370485.9015205419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18120.127491691514</v>
      </c>
      <c r="L179" s="444">
        <f t="shared" ca="1" si="3"/>
        <v>4366950.7254976546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4366950.7254976546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18105.397591596149</v>
      </c>
      <c r="L180" s="444">
        <f t="shared" ca="1" si="3"/>
        <v>4363400.8195746727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4363400.8195746727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18090.606316917059</v>
      </c>
      <c r="L181" s="444">
        <f t="shared" ca="1" si="3"/>
        <v>4359836.122377011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4359836.122377011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18075.753411926802</v>
      </c>
      <c r="L182" s="444">
        <f t="shared" ca="1" si="3"/>
        <v>4356256.5722743599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4356256.5722743599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18060.838619832422</v>
      </c>
      <c r="L183" s="444">
        <f t="shared" ca="1" si="3"/>
        <v>4352662.1073796144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4352662.1073796144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18045.861682770985</v>
      </c>
      <c r="L184" s="444">
        <f t="shared" ca="1" si="3"/>
        <v>4349052.6655478068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4349052.6655478068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18030.822341805117</v>
      </c>
      <c r="L185" s="444">
        <f t="shared" ca="1" si="3"/>
        <v>4345428.1843750337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4345428.1843750337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18015.720336918563</v>
      </c>
      <c r="L186" s="444">
        <f t="shared" ca="1" si="3"/>
        <v>4341788.6011973741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4341788.6011973741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18000.555407011649</v>
      </c>
      <c r="L187" s="444">
        <f t="shared" ca="1" si="3"/>
        <v>4338133.8530898076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4338133.8530898076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17985.327289896788</v>
      </c>
      <c r="L188" s="444">
        <f t="shared" ca="1" si="3"/>
        <v>4334463.8768651262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4334463.8768651262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17970.035722293949</v>
      </c>
      <c r="L189" s="444">
        <f t="shared" ca="1" si="3"/>
        <v>4330778.6090728417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4330778.6090728417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17954.680439826097</v>
      </c>
      <c r="L190" s="444">
        <f t="shared" ca="1" si="3"/>
        <v>4327077.9859980894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4327077.9859980894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17939.261177014629</v>
      </c>
      <c r="L191" s="444">
        <f t="shared" ca="1" si="3"/>
        <v>4323361.9436605256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4323361.9436605256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17923.777667274779</v>
      </c>
      <c r="L192" s="444">
        <f t="shared" ca="1" si="3"/>
        <v>4319630.4178132219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4319630.4178132219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17908.229642911014</v>
      </c>
      <c r="L193" s="444">
        <f t="shared" ca="1" si="3"/>
        <v>4315883.3439415544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4315883.3439415544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17892.6168351124</v>
      </c>
      <c r="L194" s="444">
        <f t="shared" ca="1" si="3"/>
        <v>4312120.6572620887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4312120.6572620887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17876.938973947959</v>
      </c>
      <c r="L195" s="444">
        <f t="shared" ca="1" si="3"/>
        <v>4308342.2927214587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4308342.2927214587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17861.195788362002</v>
      </c>
      <c r="L196" s="444">
        <f t="shared" ca="1" si="3"/>
        <v>4304548.1849952424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4304548.1849952424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17845.387006169432</v>
      </c>
      <c r="L197" s="444">
        <f t="shared" ca="1" si="3"/>
        <v>4300738.2684868332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4300738.2684868332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17829.512354051061</v>
      </c>
      <c r="L198" s="444">
        <f t="shared" ca="1" si="3"/>
        <v>4296912.4773263056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4296912.4773263056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17813.571557548865</v>
      </c>
      <c r="L199" s="444">
        <f t="shared" ca="1" si="3"/>
        <v>4293070.745369276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4293070.745369276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17797.564341061239</v>
      </c>
      <c r="L200" s="444">
        <f t="shared" ca="1" si="3"/>
        <v>4289213.0061957585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4289213.0061957585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17781.490427838249</v>
      </c>
      <c r="L201" s="444">
        <f t="shared" ca="1" si="3"/>
        <v>4285339.1931090187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4285339.1931090187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17765.349539976836</v>
      </c>
      <c r="L202" s="444">
        <f t="shared" ca="1" si="3"/>
        <v>4281449.2391344169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4281449.2391344169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17749.141398415995</v>
      </c>
      <c r="L203" s="444">
        <f t="shared" ca="1" si="3"/>
        <v>4277543.0770182544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4277543.0770182544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17732.865722931983</v>
      </c>
      <c r="L204" s="444">
        <f t="shared" ca="1" si="3"/>
        <v>4273620.639226608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4273620.639226608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17716.522232133455</v>
      </c>
      <c r="L205" s="444">
        <f t="shared" ca="1" si="3"/>
        <v>4269681.8579441635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4269681.8579441635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17700.110643456603</v>
      </c>
      <c r="L206" s="444">
        <f t="shared" ca="1" si="3"/>
        <v>4265726.6650730418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4265726.6650730418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17683.630673160264</v>
      </c>
      <c r="L207" s="444">
        <f t="shared" ca="1" si="3"/>
        <v>4261754.9922316233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4261754.9922316233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17667.082036321019</v>
      </c>
      <c r="L208" s="444">
        <f t="shared" ca="1" si="3"/>
        <v>4257766.7707533659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4257766.7707533659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17650.464446828282</v>
      </c>
      <c r="L209" s="444">
        <f t="shared" ca="1" si="3"/>
        <v>4253761.9316856163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4253761.9316856163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17633.777617379325</v>
      </c>
      <c r="L210" s="444">
        <f t="shared" ca="1" si="3"/>
        <v>4249740.405788417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4249740.405788417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17617.021259474328</v>
      </c>
      <c r="L211" s="444">
        <f t="shared" ca="1" si="3"/>
        <v>4245702.1235333132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4245702.1235333132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17600.195083411396</v>
      </c>
      <c r="L212" s="444">
        <f t="shared" ca="1" si="3"/>
        <v>4241647.0151021462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4241647.0151021462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17583.298798281532</v>
      </c>
      <c r="L213" s="444">
        <f t="shared" ca="1" si="3"/>
        <v>4237575.0103858495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4237575.0103858495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17566.332111963631</v>
      </c>
      <c r="L214" s="444">
        <f t="shared" ca="1" si="3"/>
        <v>4233486.0389832351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4233486.0389832351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17549.294731119404</v>
      </c>
      <c r="L215" s="444">
        <f t="shared" ca="1" si="3"/>
        <v>4229380.0301997764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4229380.0301997764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17532.186361188324</v>
      </c>
      <c r="L216" s="444">
        <f t="shared" ca="1" si="3"/>
        <v>4225256.9130463861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4225256.9130463861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17515.006706382534</v>
      </c>
      <c r="L217" s="444">
        <f t="shared" ca="1" si="3"/>
        <v>4221116.6162381899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4221116.6162381899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17497.755469681713</v>
      </c>
      <c r="L218" s="444">
        <f t="shared" ca="1" si="3"/>
        <v>4216959.0681932932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4216959.0681932932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17480.432352827978</v>
      </c>
      <c r="L219" s="444">
        <f t="shared" ca="1" si="3"/>
        <v>4212784.1970315427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4212784.1970315427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17463.037056320682</v>
      </c>
      <c r="L220" s="444">
        <f t="shared" ca="1" si="3"/>
        <v>4208591.9305732846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4208591.9305732846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17445.569279411273</v>
      </c>
      <c r="L221" s="444">
        <f t="shared" ca="1" si="3"/>
        <v>4204382.1963381171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4204382.1963381171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17428.028720098075</v>
      </c>
      <c r="L222" s="444">
        <f t="shared" ca="1" si="3"/>
        <v>4200154.9215436364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4200154.9215436364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17410.415075121069</v>
      </c>
      <c r="L223" s="444">
        <f t="shared" ca="1" si="3"/>
        <v>4195910.0331041785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4195910.0331041785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17392.728039956666</v>
      </c>
      <c r="L224" s="444">
        <f t="shared" ca="1" si="3"/>
        <v>4191647.4576295563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4191647.4576295563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17374.967308812407</v>
      </c>
      <c r="L225" s="444">
        <f t="shared" ca="1" si="3"/>
        <v>4187367.1214237898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4187367.1214237898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17357.132574621712</v>
      </c>
      <c r="L226" s="444">
        <f t="shared" ca="1" si="3"/>
        <v>4183068.9504838325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4183068.9504838325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17339.223529038558</v>
      </c>
      <c r="L227" s="444">
        <f t="shared" ca="1" si="3"/>
        <v>4178752.8704982921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4178752.8704982921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17321.239862432139</v>
      </c>
      <c r="L228" s="444">
        <f t="shared" ca="1" si="3"/>
        <v>4174418.8068461455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4174418.8068461455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17303.181263881525</v>
      </c>
      <c r="L229" s="444">
        <f t="shared" ca="1" si="3"/>
        <v>4170066.6845954484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4170066.6845954484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17285.047421170293</v>
      </c>
      <c r="L230" s="444">
        <f t="shared" ca="1" si="3"/>
        <v>4165696.42850204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4165696.42850204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17266.838020781091</v>
      </c>
      <c r="L231" s="444">
        <f t="shared" ca="1" si="3"/>
        <v>4161307.9630082422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4161307.9630082422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17248.552747890262</v>
      </c>
      <c r="L232" s="444">
        <f t="shared" ca="1" si="3"/>
        <v>4156901.2122415537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4156901.2122415537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17230.191286362398</v>
      </c>
      <c r="L233" s="444">
        <f t="shared" ca="1" si="3"/>
        <v>4152476.1000133371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4152476.1000133371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17211.753318744824</v>
      </c>
      <c r="L234" s="444">
        <f t="shared" ca="1" si="3"/>
        <v>4148032.549817503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4148032.549817503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17193.238526262183</v>
      </c>
      <c r="L235" s="444">
        <f t="shared" ca="1" si="3"/>
        <v>4143570.4848291865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4143570.4848291865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17174.646588810865</v>
      </c>
      <c r="L236" s="444">
        <f t="shared" ca="1" si="3"/>
        <v>4139089.8279034183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4139089.8279034183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17155.977184953499</v>
      </c>
      <c r="L237" s="444">
        <f t="shared" ca="1" si="3"/>
        <v>4134590.5015737931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4134590.5015737931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17137.229991913391</v>
      </c>
      <c r="L238" s="444">
        <f t="shared" ca="1" si="3"/>
        <v>4130072.4280511276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4130072.4280511276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17118.404685568952</v>
      </c>
      <c r="L239" s="444">
        <f t="shared" ca="1" si="3"/>
        <v>4125535.5292221177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4125535.5292221177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17099.500940448077</v>
      </c>
      <c r="L240" s="444">
        <f t="shared" ca="1" si="3"/>
        <v>4120979.726647987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4120979.726647987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17080.518429722535</v>
      </c>
      <c r="L241" s="444">
        <f t="shared" ca="1" si="3"/>
        <v>4116404.9415631308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4116404.9415631308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17061.456825202298</v>
      </c>
      <c r="L242" s="444">
        <f t="shared" ca="1" si="3"/>
        <v>4111811.0948737543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4111811.0948737543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17042.315797329898</v>
      </c>
      <c r="L243" s="444">
        <f t="shared" ca="1" si="3"/>
        <v>4107198.1071565053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4107198.1071565053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17023.095015174695</v>
      </c>
      <c r="L244" s="444">
        <f t="shared" ca="1" si="3"/>
        <v>4102565.8986571012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4102565.8986571012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17003.794146427179</v>
      </c>
      <c r="L245" s="444">
        <f t="shared" ca="1" si="3"/>
        <v>4097914.3892889493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4097914.3892889493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16984.41285739321</v>
      </c>
      <c r="L246" s="444">
        <f t="shared" ca="1" si="3"/>
        <v>4093243.4986317637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4093243.4986317637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16964.950812988267</v>
      </c>
      <c r="L247" s="444">
        <f t="shared" ca="1" si="3"/>
        <v>4088553.1459301733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4088553.1459301733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16945.40767673164</v>
      </c>
      <c r="L248" s="444">
        <f t="shared" ca="1" si="3"/>
        <v>4083843.2500923262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4083843.2500923262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16925.783110740613</v>
      </c>
      <c r="L249" s="444">
        <f t="shared" ca="1" si="3"/>
        <v>4079113.7296884879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4079113.7296884879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16906.076775724621</v>
      </c>
      <c r="L250" s="444">
        <f t="shared" ca="1" si="3"/>
        <v>4074364.5029496336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4074364.5029496336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16886.288330979394</v>
      </c>
      <c r="L251" s="444">
        <f t="shared" ca="1" si="3"/>
        <v>4069595.487766034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4069595.487766034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16866.417434381066</v>
      </c>
      <c r="L252" s="444">
        <f t="shared" ca="1" si="3"/>
        <v>4064806.601685836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4064806.601685836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16846.463742380238</v>
      </c>
      <c r="L253" s="444">
        <f t="shared" ca="1" si="3"/>
        <v>4059997.7619136372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4059997.7619136372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16826.426909996073</v>
      </c>
      <c r="L254" s="444">
        <f t="shared" ca="1" si="3"/>
        <v>4055168.8853090545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4055168.8853090545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16806.306590810316</v>
      </c>
      <c r="L255" s="444">
        <f t="shared" ca="1" si="3"/>
        <v>4050319.8883852861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4050319.8883852861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16786.102436961279</v>
      </c>
      <c r="L256" s="444">
        <f t="shared" ca="1" si="3"/>
        <v>4045450.6873076684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4045450.6873076684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16765.814099137875</v>
      </c>
      <c r="L257" s="444">
        <f t="shared" ca="1" si="3"/>
        <v>4040561.1978922272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4040561.1978922272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16745.441226573534</v>
      </c>
      <c r="L258" s="444">
        <f t="shared" ca="1" si="3"/>
        <v>4035651.335604222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4035651.335604222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16724.98346704018</v>
      </c>
      <c r="L259" s="444">
        <f t="shared" ca="1" si="3"/>
        <v>4030721.0155566833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4030721.0155566833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16704.440466842101</v>
      </c>
      <c r="L260" s="444">
        <f t="shared" ca="1" si="3"/>
        <v>4025770.1525089466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4025770.1525089466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16683.811870809866</v>
      </c>
      <c r="L261" s="444">
        <f t="shared" ca="1" si="3"/>
        <v>4020798.6608651774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4020798.6608651774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16663.097322294161</v>
      </c>
      <c r="L262" s="444">
        <f t="shared" ca="1" si="3"/>
        <v>4015806.4546728926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4015806.4546728926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16642.296463159641</v>
      </c>
      <c r="L263" s="444">
        <f t="shared" ref="L263:L517" ca="1" si="28">I263-J263+K263</f>
        <v>4010793.4476214736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4010793.4476214736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16621.408933778726</v>
      </c>
      <c r="L264" s="444">
        <f t="shared" ca="1" si="28"/>
        <v>4005759.5530406735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4005759.5530406735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16600.434373025393</v>
      </c>
      <c r="L265" s="444">
        <f t="shared" ca="1" si="28"/>
        <v>4000704.68389912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4000704.68389912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16579.372418268922</v>
      </c>
      <c r="L266" s="444">
        <f t="shared" ca="1" si="28"/>
        <v>3995628.7528028102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3995628.7528028102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16558.222705367632</v>
      </c>
      <c r="L267" s="444">
        <f t="shared" ca="1" si="28"/>
        <v>3990531.6719935988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3990531.6719935988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16536.984868662585</v>
      </c>
      <c r="L268" s="444">
        <f t="shared" ca="1" si="28"/>
        <v>3985413.3533476824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3985413.3533476824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16515.658540971264</v>
      </c>
      <c r="L269" s="444">
        <f t="shared" ca="1" si="28"/>
        <v>3980273.7083740747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3980273.7083740747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16494.243353581234</v>
      </c>
      <c r="L270" s="444">
        <f t="shared" ca="1" si="28"/>
        <v>3975112.6482130769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3975112.6482130769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16472.738936243743</v>
      </c>
      <c r="L271" s="444">
        <f t="shared" ca="1" si="28"/>
        <v>3969930.0836347416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3969930.0836347416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16451.144917167345</v>
      </c>
      <c r="L272" s="444">
        <f t="shared" ca="1" si="28"/>
        <v>3964725.92503733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3964725.92503733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16429.460923011462</v>
      </c>
      <c r="L273" s="444">
        <f t="shared" ca="1" si="28"/>
        <v>3959500.0824457626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3959500.0824457626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16407.686578879933</v>
      </c>
      <c r="L274" s="444">
        <f t="shared" ca="1" si="28"/>
        <v>3954252.4655100638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3954252.4655100638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16385.821508314519</v>
      </c>
      <c r="L275" s="444">
        <f t="shared" ca="1" si="28"/>
        <v>3948982.9835037994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3948982.9835037994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16363.865333288419</v>
      </c>
      <c r="L276" s="444">
        <f t="shared" ca="1" si="28"/>
        <v>3943691.545322509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3943691.545322509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16341.817674199709</v>
      </c>
      <c r="L277" s="444">
        <f t="shared" ca="1" si="28"/>
        <v>3938378.0594821298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3938378.0594821298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16319.678149864796</v>
      </c>
      <c r="L278" s="444">
        <f t="shared" ca="1" si="28"/>
        <v>3933042.4341174159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3933042.4341174159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16297.44637751182</v>
      </c>
      <c r="L279" s="444">
        <f t="shared" ca="1" si="28"/>
        <v>3927684.5769803487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3927684.5769803487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16275.121972774041</v>
      </c>
      <c r="L280" s="444">
        <f t="shared" ca="1" si="28"/>
        <v>3922304.395438544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3922304.395438544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16252.704549683187</v>
      </c>
      <c r="L281" s="444">
        <f t="shared" ca="1" si="28"/>
        <v>3916901.7964736484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3916901.7964736484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16230.19372066279</v>
      </c>
      <c r="L282" s="444">
        <f t="shared" ca="1" si="28"/>
        <v>3911476.6866797325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3911476.6866797325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16207.589096521475</v>
      </c>
      <c r="L283" s="444">
        <f t="shared" ca="1" si="28"/>
        <v>3906028.9722616752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3906028.9722616752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16184.890286446234</v>
      </c>
      <c r="L284" s="444">
        <f t="shared" ca="1" si="28"/>
        <v>3900558.5590335424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3900558.5590335424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16162.096897995682</v>
      </c>
      <c r="L285" s="444">
        <f t="shared" ca="1" si="28"/>
        <v>3895065.3524169591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3895065.3524169591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16139.208537093251</v>
      </c>
      <c r="L286" s="444">
        <f t="shared" ca="1" si="28"/>
        <v>3889549.2574394736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3889549.2574394736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16116.224808020397</v>
      </c>
      <c r="L287" s="444">
        <f t="shared" ca="1" si="28"/>
        <v>3884010.1787329153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3884010.1787329153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16093.145313409736</v>
      </c>
      <c r="L288" s="444">
        <f t="shared" ca="1" si="28"/>
        <v>3878448.0205317461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3878448.0205317461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16069.969654238197</v>
      </c>
      <c r="L289" s="444">
        <f t="shared" ca="1" si="28"/>
        <v>3872862.6866714056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3872862.6866714056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16046.697429820109</v>
      </c>
      <c r="L290" s="444">
        <f t="shared" ca="1" si="28"/>
        <v>3867254.0805866467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3867254.0805866467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16023.32823780028</v>
      </c>
      <c r="L291" s="444">
        <f t="shared" ca="1" si="28"/>
        <v>3861622.1053098682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3861622.1053098682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15999.86167414704</v>
      </c>
      <c r="L292" s="444">
        <f t="shared" ca="1" si="28"/>
        <v>3855966.6634694366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3855966.6634694366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15976.297333145243</v>
      </c>
      <c r="L293" s="444">
        <f t="shared" ca="1" si="28"/>
        <v>3850287.6572880028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3850287.6572880028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15952.634807389266</v>
      </c>
      <c r="L294" s="444">
        <f t="shared" ca="1" si="28"/>
        <v>3844584.9885808132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3844584.9885808132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15928.873687775978</v>
      </c>
      <c r="L295" s="444">
        <f t="shared" ca="1" si="28"/>
        <v>3838858.5587540101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3838858.5587540101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15905.01356349763</v>
      </c>
      <c r="L296" s="444">
        <f t="shared" ca="1" si="28"/>
        <v>3833108.2688029287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3833108.2688029287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15881.05402203479</v>
      </c>
      <c r="L297" s="444">
        <f t="shared" ca="1" si="28"/>
        <v>3827334.0193103845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3827334.0193103845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15856.994649149188</v>
      </c>
      <c r="L298" s="444">
        <f t="shared" ca="1" si="28"/>
        <v>3821535.7104449547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3821535.7104449547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15832.835028876567</v>
      </c>
      <c r="L299" s="444">
        <f t="shared" ca="1" si="28"/>
        <v>3815713.2419592524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3815713.2419592524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15808.574743519472</v>
      </c>
      <c r="L300" s="444">
        <f t="shared" ca="1" si="28"/>
        <v>3809866.5131881931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3809866.5131881931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15784.213373640059</v>
      </c>
      <c r="L301" s="444">
        <f t="shared" ca="1" si="28"/>
        <v>3803995.4230472543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3803995.4230472543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15759.750498052814</v>
      </c>
      <c r="L302" s="444">
        <f t="shared" ca="1" si="28"/>
        <v>3798099.8700307282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3798099.8700307282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15735.185693817288</v>
      </c>
      <c r="L303" s="444">
        <f t="shared" ca="1" si="28"/>
        <v>3792179.7522099665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3792179.7522099665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15710.518536230782</v>
      </c>
      <c r="L304" s="444">
        <f t="shared" ca="1" si="28"/>
        <v>3786234.9672316182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3786234.9672316182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15685.748598820997</v>
      </c>
      <c r="L305" s="444">
        <f t="shared" ca="1" si="28"/>
        <v>3780265.4123158604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3780265.4123158604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15660.875453338671</v>
      </c>
      <c r="L306" s="444">
        <f t="shared" ca="1" si="28"/>
        <v>3774270.98425462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3774270.98425462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15635.898669750171</v>
      </c>
      <c r="L307" s="444">
        <f t="shared" ca="1" si="28"/>
        <v>3768251.5794097912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3768251.5794097912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15610.817816230052</v>
      </c>
      <c r="L308" s="444">
        <f t="shared" ca="1" si="28"/>
        <v>3762207.0937114423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3762207.0937114423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15585.632459153599</v>
      </c>
      <c r="L309" s="444">
        <f t="shared" ca="1" si="28"/>
        <v>3756137.4226560169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3756137.4226560169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15560.342163089324</v>
      </c>
      <c r="L310" s="444">
        <f t="shared" ca="1" si="28"/>
        <v>3750042.4613045272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3750042.4613045272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15534.946490791452</v>
      </c>
      <c r="L311" s="444">
        <f t="shared" ca="1" si="28"/>
        <v>3743922.10428074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3743922.10428074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15509.445003192339</v>
      </c>
      <c r="L312" s="444">
        <f t="shared" ca="1" si="28"/>
        <v>3737776.2457693536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3737776.2457693536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15483.837259394893</v>
      </c>
      <c r="L313" s="444">
        <f t="shared" ca="1" si="28"/>
        <v>3731604.7795141698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3731604.7795141698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15458.122816664962</v>
      </c>
      <c r="L314" s="444">
        <f t="shared" ca="1" si="28"/>
        <v>3725407.598816256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3725407.598816256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15432.301230423654</v>
      </c>
      <c r="L315" s="444">
        <f t="shared" ca="1" si="28"/>
        <v>3719184.5965321008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3719184.5965321008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15406.372054239675</v>
      </c>
      <c r="L316" s="444">
        <f t="shared" ca="1" si="28"/>
        <v>3712935.6650717617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3712935.6650717617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15380.334839821595</v>
      </c>
      <c r="L317" s="444">
        <f t="shared" ca="1" si="28"/>
        <v>3706660.6963970046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3706660.6963970046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15354.189137010108</v>
      </c>
      <c r="L318" s="444">
        <f t="shared" ca="1" si="28"/>
        <v>3700359.5820194357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3700359.5820194357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15327.934493770235</v>
      </c>
      <c r="L319" s="444">
        <f t="shared" ca="1" si="28"/>
        <v>3694032.2129986272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3694032.2129986272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15301.570456183532</v>
      </c>
      <c r="L320" s="444">
        <f t="shared" ca="1" si="28"/>
        <v>3687678.4799402319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3687678.4799402319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15275.09656844022</v>
      </c>
      <c r="L321" s="444">
        <f t="shared" ca="1" si="28"/>
        <v>3681298.2729940931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3681298.2729940931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15248.51237283131</v>
      </c>
      <c r="L322" s="444">
        <f t="shared" ca="1" si="28"/>
        <v>3674891.4818523456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3674891.4818523456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15221.817409740695</v>
      </c>
      <c r="L323" s="444">
        <f t="shared" ca="1" si="28"/>
        <v>3668457.9957475075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3668457.9957475075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15195.011217637204</v>
      </c>
      <c r="L324" s="444">
        <f t="shared" ca="1" si="28"/>
        <v>3661997.7034505657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3661997.7034505657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15168.093333066612</v>
      </c>
      <c r="L325" s="444">
        <f t="shared" ca="1" si="28"/>
        <v>3655510.4932690533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3655510.4932690533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15141.063290643644</v>
      </c>
      <c r="L326" s="444">
        <f t="shared" ca="1" si="28"/>
        <v>3648996.2530451179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3648996.2530451179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15113.920623043912</v>
      </c>
      <c r="L327" s="444">
        <f t="shared" ca="1" si="28"/>
        <v>3642454.8701535831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3642454.8701535831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15086.66486099585</v>
      </c>
      <c r="L328" s="444">
        <f t="shared" ca="1" si="28"/>
        <v>3635886.2315000002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3635886.2315000002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15059.295533272587</v>
      </c>
      <c r="L329" s="444">
        <f t="shared" ca="1" si="28"/>
        <v>3629290.2235186938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3629290.2235186938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15031.812166683812</v>
      </c>
      <c r="L330" s="444">
        <f t="shared" ca="1" si="28"/>
        <v>3622666.7321707988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3622666.7321707988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15004.214286067583</v>
      </c>
      <c r="L331" s="444">
        <f t="shared" ca="1" si="28"/>
        <v>3616015.6429422875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3616015.6429422875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14976.501414282118</v>
      </c>
      <c r="L332" s="444">
        <f t="shared" ca="1" si="28"/>
        <v>3609336.8408419909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3609336.8408419909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14948.673072197549</v>
      </c>
      <c r="L333" s="444">
        <f t="shared" ca="1" si="28"/>
        <v>3602630.2103996095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3602630.2103996095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14920.728778687628</v>
      </c>
      <c r="L334" s="444">
        <f t="shared" ca="1" si="28"/>
        <v>3595895.6356637185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3595895.6356637185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14892.668050621412</v>
      </c>
      <c r="L335" s="444">
        <f t="shared" ca="1" si="28"/>
        <v>3589133.0001997612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3589133.0001997612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14864.490402854926</v>
      </c>
      <c r="L336" s="444">
        <f t="shared" ca="1" si="28"/>
        <v>3582342.1870880374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3582342.1870880374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14836.195348222744</v>
      </c>
      <c r="L337" s="444">
        <f t="shared" ca="1" si="28"/>
        <v>3575523.0789216813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3575523.0789216813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14807.782397529591</v>
      </c>
      <c r="L338" s="444">
        <f t="shared" ca="1" si="28"/>
        <v>3568675.557804632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3568675.557804632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14779.251059541886</v>
      </c>
      <c r="L339" s="444">
        <f t="shared" ca="1" si="28"/>
        <v>3561799.5053495951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3561799.5053495951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14750.600840979236</v>
      </c>
      <c r="L340" s="444">
        <f t="shared" ca="1" si="28"/>
        <v>3554894.8026759955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3554894.8026759955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14721.831246505903</v>
      </c>
      <c r="L341" s="444">
        <f t="shared" ca="1" si="28"/>
        <v>3547961.3304079226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3547961.3304079226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14692.941778722265</v>
      </c>
      <c r="L342" s="444">
        <f t="shared" ca="1" si="28"/>
        <v>3540998.968672066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3540998.968672066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14663.931938156196</v>
      </c>
      <c r="L343" s="444">
        <f t="shared" ca="1" si="28"/>
        <v>3534007.5970956432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3534007.5970956432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14634.801223254435</v>
      </c>
      <c r="L344" s="444">
        <f t="shared" ca="1" si="28"/>
        <v>3526987.0948043186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3526987.0948043186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14605.549130373916</v>
      </c>
      <c r="L345" s="444">
        <f t="shared" ca="1" si="28"/>
        <v>3519937.3404201139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3519937.3404201139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14576.175153773065</v>
      </c>
      <c r="L346" s="444">
        <f t="shared" ca="1" si="28"/>
        <v>3512858.2120593083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3512858.2120593083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14546.678785603039</v>
      </c>
      <c r="L347" s="444">
        <f t="shared" ca="1" si="28"/>
        <v>3505749.5873303325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3505749.5873303325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14517.059515898974</v>
      </c>
      <c r="L348" s="444">
        <f t="shared" ca="1" si="28"/>
        <v>3498611.3433316527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3498611.3433316527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14487.316832571141</v>
      </c>
      <c r="L349" s="444">
        <f t="shared" ca="1" si="28"/>
        <v>3491443.3566496451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3491443.3566496451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14457.45022139611</v>
      </c>
      <c r="L350" s="444">
        <f t="shared" ca="1" si="28"/>
        <v>3484245.5033564623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3484245.5033564623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14427.459166007848</v>
      </c>
      <c r="L351" s="444">
        <f t="shared" ca="1" si="28"/>
        <v>3477017.6590078915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3477017.6590078915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14397.343147888803</v>
      </c>
      <c r="L352" s="444">
        <f t="shared" ca="1" si="28"/>
        <v>3469759.6986412015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3469759.6986412015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14367.101646360927</v>
      </c>
      <c r="L353" s="444">
        <f t="shared" ca="1" si="28"/>
        <v>3462471.4967729836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3462471.4967729836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14336.734138576687</v>
      </c>
      <c r="L354" s="444">
        <f t="shared" ca="1" si="28"/>
        <v>3455152.9273969815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3455152.9273969815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14306.240099510011</v>
      </c>
      <c r="L355" s="444">
        <f t="shared" ca="1" si="28"/>
        <v>3447803.8639819128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3447803.8639819128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14275.619001947223</v>
      </c>
      <c r="L356" s="444">
        <f t="shared" ca="1" si="28"/>
        <v>3440424.1794692813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3440424.1794692813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14244.870316477927</v>
      </c>
      <c r="L357" s="444">
        <f t="shared" ca="1" si="28"/>
        <v>3433013.7462711805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3433013.7462711805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14213.99351148584</v>
      </c>
      <c r="L358" s="444">
        <f t="shared" ca="1" si="28"/>
        <v>3425572.4362680875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3425572.4362680875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14182.988053139619</v>
      </c>
      <c r="L359" s="444">
        <f t="shared" ca="1" si="28"/>
        <v>3418100.1208066484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3418100.1208066484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14151.853405383623</v>
      </c>
      <c r="L360" s="444">
        <f t="shared" ca="1" si="28"/>
        <v>3410596.670697453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3410596.670697453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14120.589029928642</v>
      </c>
      <c r="L361" s="444">
        <f t="shared" ca="1" si="28"/>
        <v>3403061.9562128028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3403061.9562128028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14089.1943862426</v>
      </c>
      <c r="L362" s="444">
        <f t="shared" ca="1" si="28"/>
        <v>3395495.8470844664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3395495.8470844664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14057.668931541199</v>
      </c>
      <c r="L363" s="444">
        <f t="shared" ca="1" si="28"/>
        <v>3387898.2125014286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3387898.2125014286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14026.012120778538</v>
      </c>
      <c r="L364" s="444">
        <f t="shared" ca="1" si="28"/>
        <v>3380268.9211076284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3380268.9211076284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13994.223406637708</v>
      </c>
      <c r="L365" s="444">
        <f t="shared" ca="1" si="28"/>
        <v>3372607.8409996871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3372607.8409996871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13962.302239521283</v>
      </c>
      <c r="L366" s="444">
        <f t="shared" ca="1" si="28"/>
        <v>3364914.8397246297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3364914.8397246297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13930.248067541877</v>
      </c>
      <c r="L367" s="444">
        <f t="shared" ca="1" si="28"/>
        <v>3357189.7842775928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3357189.7842775928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13898.060336512559</v>
      </c>
      <c r="L368" s="444">
        <f t="shared" ca="1" si="28"/>
        <v>3349432.5410995265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3349432.5410995265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13865.738489937281</v>
      </c>
      <c r="L369" s="444">
        <f t="shared" ca="1" si="28"/>
        <v>3341642.9760748851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3341642.9760748851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13833.281969001278</v>
      </c>
      <c r="L370" s="444">
        <f t="shared" ca="1" si="28"/>
        <v>3333820.9545293073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3333820.9545293073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13800.690212561369</v>
      </c>
      <c r="L371" s="444">
        <f t="shared" ca="1" si="28"/>
        <v>3325966.3412272898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3325966.3412272898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13767.962657136295</v>
      </c>
      <c r="L372" s="444">
        <f t="shared" ca="1" si="28"/>
        <v>3318079.0003698473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3318079.0003698473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13735.098736896953</v>
      </c>
      <c r="L373" s="444">
        <f t="shared" ca="1" si="28"/>
        <v>3310158.7955921656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3310158.7955921656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13702.097883656612</v>
      </c>
      <c r="L374" s="444">
        <f t="shared" ca="1" si="28"/>
        <v>3302205.5899612433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3302205.5899612433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13668.959526861101</v>
      </c>
      <c r="L375" s="444">
        <f t="shared" ca="1" si="28"/>
        <v>3294219.2459735256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3294219.2459735256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13635.683093578946</v>
      </c>
      <c r="L376" s="444">
        <f t="shared" ca="1" si="28"/>
        <v>3286199.6255525257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3286199.6255525257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13602.268008491445</v>
      </c>
      <c r="L377" s="444">
        <f t="shared" ca="1" si="28"/>
        <v>3278146.5900464384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3278146.5900464384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13568.713693882748</v>
      </c>
      <c r="L378" s="444">
        <f t="shared" ca="1" si="28"/>
        <v>3270060.0002257423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3270060.0002257423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13535.019569629847</v>
      </c>
      <c r="L379" s="444">
        <f t="shared" ca="1" si="28"/>
        <v>3261939.7162807933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3261939.7162807933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13501.185053192559</v>
      </c>
      <c r="L380" s="444">
        <f t="shared" ca="1" si="28"/>
        <v>3253785.597819407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3253785.597819407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13467.209559603451</v>
      </c>
      <c r="L381" s="444">
        <f t="shared" ca="1" si="28"/>
        <v>3245597.5038644318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3245597.5038644318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13433.092501457721</v>
      </c>
      <c r="L382" s="444">
        <f t="shared" ca="1" si="28"/>
        <v>3237375.2928513107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3237375.2928513107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13398.83328890305</v>
      </c>
      <c r="L383" s="444">
        <f t="shared" ca="1" si="28"/>
        <v>3229118.8226256347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3229118.8226256347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13364.431329629399</v>
      </c>
      <c r="L384" s="444">
        <f t="shared" ca="1" si="28"/>
        <v>3220827.9504406853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3220827.9504406853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13329.886028858777</v>
      </c>
      <c r="L385" s="444">
        <f t="shared" ca="1" si="28"/>
        <v>3212502.5329549653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3212502.5329549653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13295.196789334943</v>
      </c>
      <c r="L386" s="444">
        <f t="shared" ca="1" si="28"/>
        <v>3204142.4262297214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3204142.4262297214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13260.363011313093</v>
      </c>
      <c r="L387" s="444">
        <f t="shared" ca="1" si="28"/>
        <v>3195747.4857264557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3195747.4857264557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13225.384092549486</v>
      </c>
      <c r="L388" s="444">
        <f t="shared" ca="1" si="28"/>
        <v>3187317.5663044262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3187317.5663044262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13190.25942829103</v>
      </c>
      <c r="L389" s="444">
        <f t="shared" ca="1" si="28"/>
        <v>3178852.5222181384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3178852.5222181384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13154.988411264831</v>
      </c>
      <c r="L390" s="444">
        <f t="shared" ca="1" si="28"/>
        <v>3170352.2071148246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3170352.2071148246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13119.570431667691</v>
      </c>
      <c r="L391" s="444">
        <f t="shared" ca="1" si="28"/>
        <v>3161816.4740319136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3161816.4740319136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13084.004877155561</v>
      </c>
      <c r="L392" s="444">
        <f t="shared" ca="1" si="28"/>
        <v>3153245.1753944904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3153245.1753944904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13048.291132832965</v>
      </c>
      <c r="L393" s="444">
        <f t="shared" ca="1" si="28"/>
        <v>3144638.1630127444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3144638.1630127444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13012.428581242357</v>
      </c>
      <c r="L394" s="444">
        <f t="shared" ca="1" si="28"/>
        <v>3135995.288079408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3135995.288079408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12976.416602353454</v>
      </c>
      <c r="L395" s="444">
        <f t="shared" ca="1" si="28"/>
        <v>3127316.4011671827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3127316.4011671827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12940.254573552516</v>
      </c>
      <c r="L396" s="444">
        <f t="shared" ca="1" si="28"/>
        <v>3118601.3522261563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3118601.3522261563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12903.941869631573</v>
      </c>
      <c r="L397" s="444">
        <f t="shared" ca="1" si="28"/>
        <v>3109849.9905812088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3109849.9905812088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12867.477862777625</v>
      </c>
      <c r="L398" s="444">
        <f t="shared" ca="1" si="28"/>
        <v>3101062.1649294076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3101062.1649294076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12830.861922561786</v>
      </c>
      <c r="L399" s="444">
        <f t="shared" ca="1" si="28"/>
        <v>3092237.7233373905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3092237.7233373905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12794.093415928382</v>
      </c>
      <c r="L400" s="444">
        <f t="shared" ca="1" si="28"/>
        <v>3083376.5132387402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3083376.5132387402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12757.171707184005</v>
      </c>
      <c r="L401" s="444">
        <f t="shared" ca="1" si="28"/>
        <v>3074478.3814313454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3074478.3814313454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12720.096157986527</v>
      </c>
      <c r="L402" s="444">
        <f t="shared" ca="1" si="28"/>
        <v>3065543.1740747532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3065543.1740747532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12682.86612733406</v>
      </c>
      <c r="L403" s="444">
        <f t="shared" ca="1" si="28"/>
        <v>3056570.7366875084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3056570.7366875084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12645.480971553872</v>
      </c>
      <c r="L404" s="444">
        <f t="shared" ca="1" si="28"/>
        <v>3047560.9141444834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3047560.9141444834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12607.940044291268</v>
      </c>
      <c r="L405" s="444">
        <f t="shared" ca="1" si="28"/>
        <v>3038513.5506741959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3038513.5506741959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12570.242696498404</v>
      </c>
      <c r="L406" s="444">
        <f t="shared" ca="1" si="28"/>
        <v>3029428.4898561155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3029428.4898561155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12532.388276423069</v>
      </c>
      <c r="L407" s="444">
        <f t="shared" ca="1" si="28"/>
        <v>3020305.5746179596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3020305.5746179596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12494.37612959742</v>
      </c>
      <c r="L408" s="444">
        <f t="shared" ca="1" si="28"/>
        <v>3011144.6472329781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3011144.6472329781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12456.205598826664</v>
      </c>
      <c r="L409" s="444">
        <f t="shared" ca="1" si="28"/>
        <v>3001945.5493172258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3001945.5493172258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12417.876024177696</v>
      </c>
      <c r="L410" s="444">
        <f t="shared" ca="1" si="28"/>
        <v>2992708.1218268247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2992708.1218268247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12379.38674296769</v>
      </c>
      <c r="L411" s="444">
        <f t="shared" ca="1" si="28"/>
        <v>2983432.2050552135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2983432.2050552135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12340.737089752645</v>
      </c>
      <c r="L412" s="444">
        <f t="shared" ca="1" si="28"/>
        <v>2974117.6386303874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2974117.6386303874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12301.926396315868</v>
      </c>
      <c r="L413" s="444">
        <f t="shared" ca="1" si="28"/>
        <v>2964764.2615121244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2964764.2615121244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12262.953991656439</v>
      </c>
      <c r="L414" s="444">
        <f t="shared" ca="1" si="28"/>
        <v>2955371.9119892023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2955371.9119892023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12223.819201977598</v>
      </c>
      <c r="L415" s="444">
        <f t="shared" ca="1" si="28"/>
        <v>2945940.4276766009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2945940.4276766009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12184.521350675092</v>
      </c>
      <c r="L416" s="444">
        <f t="shared" ca="1" si="28"/>
        <v>2936469.6455126973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2936469.6455126973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12145.059758325493</v>
      </c>
      <c r="L417" s="444">
        <f t="shared" ca="1" si="28"/>
        <v>2926959.401756444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2926959.401756444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12105.433742674439</v>
      </c>
      <c r="L418" s="444">
        <f t="shared" ca="1" si="28"/>
        <v>2917409.5319845397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2917409.5319845397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12065.642618624837</v>
      </c>
      <c r="L419" s="444">
        <f t="shared" ca="1" si="28"/>
        <v>2907819.8710885858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2907819.8710885858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12025.685698225028</v>
      </c>
      <c r="L420" s="444">
        <f t="shared" ca="1" si="28"/>
        <v>2898190.2532722321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2898190.2532722321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11985.562290656888</v>
      </c>
      <c r="L421" s="444">
        <f t="shared" ca="1" si="28"/>
        <v>2888520.5120483101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2888520.5120483101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11945.271702223879</v>
      </c>
      <c r="L422" s="444">
        <f t="shared" ca="1" si="28"/>
        <v>2878810.4802359552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2878810.4802359552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11904.813236339069</v>
      </c>
      <c r="L423" s="444">
        <f t="shared" ca="1" si="28"/>
        <v>2869059.9899577154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2869059.9899577154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11864.186193513069</v>
      </c>
      <c r="L424" s="444">
        <f t="shared" ca="1" si="28"/>
        <v>2859268.8726366498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2859268.8726366498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11823.389871341962</v>
      </c>
      <c r="L425" s="444">
        <f t="shared" ca="1" si="28"/>
        <v>2849436.958993413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2849436.958993413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11782.423564495142</v>
      </c>
      <c r="L426" s="444">
        <f t="shared" ca="1" si="28"/>
        <v>2839564.0790433292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2839564.0790433292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11741.286564703127</v>
      </c>
      <c r="L427" s="444">
        <f t="shared" ca="1" si="28"/>
        <v>2829650.0620934535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2829650.0620934535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11699.978160745311</v>
      </c>
      <c r="L428" s="444">
        <f t="shared" ca="1" si="28"/>
        <v>2819694.7367396201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2819694.7367396201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11658.497638437671</v>
      </c>
      <c r="L429" s="444">
        <f t="shared" ca="1" si="28"/>
        <v>2809697.9308634792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2809697.9308634792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11616.844280620418</v>
      </c>
      <c r="L430" s="444">
        <f t="shared" ca="1" si="28"/>
        <v>2799659.4716295209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2799659.4716295209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11575.017367145592</v>
      </c>
      <c r="L431" s="444">
        <f t="shared" ca="1" si="28"/>
        <v>2789579.1854820875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2789579.1854820875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11533.016174864619</v>
      </c>
      <c r="L432" s="444">
        <f t="shared" ca="1" si="28"/>
        <v>2779456.8981423732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2779456.8981423732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11490.839977615809</v>
      </c>
      <c r="L433" s="444">
        <f t="shared" ca="1" si="28"/>
        <v>2769292.4346054103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2769292.4346054103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11448.488046211798</v>
      </c>
      <c r="L434" s="444">
        <f t="shared" ca="1" si="28"/>
        <v>2759085.6191370431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2759085.6191370431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11405.959648426935</v>
      </c>
      <c r="L435" s="444">
        <f t="shared" ca="1" si="28"/>
        <v>2748836.2752708914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2748836.2752708914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11363.254048984636</v>
      </c>
      <c r="L436" s="444">
        <f t="shared" ca="1" si="28"/>
        <v>2738544.225805297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2738544.225805297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11320.370509544658</v>
      </c>
      <c r="L437" s="444">
        <f t="shared" ca="1" si="28"/>
        <v>2728209.292800263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2728209.292800263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11277.30828869035</v>
      </c>
      <c r="L438" s="444">
        <f t="shared" ca="1" si="28"/>
        <v>2717831.2975743744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2717831.2975743744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11234.066641915815</v>
      </c>
      <c r="L439" s="444">
        <f t="shared" ca="1" si="28"/>
        <v>2707410.0607017111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2707410.0607017111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11190.64482161305</v>
      </c>
      <c r="L440" s="444">
        <f t="shared" ca="1" si="28"/>
        <v>2696945.4020087454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2696945.4020087454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11147.042077059026</v>
      </c>
      <c r="L441" s="444">
        <f t="shared" ca="1" si="28"/>
        <v>2686437.1405712254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2686437.1405712254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11103.257654402694</v>
      </c>
      <c r="L442" s="444">
        <f t="shared" ca="1" si="28"/>
        <v>2675885.0947110495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2675885.0947110495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11059.290796651962</v>
      </c>
      <c r="L443" s="444">
        <f t="shared" ca="1" si="28"/>
        <v>2665289.0819931226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2665289.0819931226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11015.140743660599</v>
      </c>
      <c r="L444" s="444">
        <f t="shared" ca="1" si="28"/>
        <v>2654648.9192222045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2654648.9192222045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10970.806732115107</v>
      </c>
      <c r="L445" s="444">
        <f t="shared" ca="1" si="28"/>
        <v>2643964.422439741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2643964.422439741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10926.287995521508</v>
      </c>
      <c r="L446" s="444">
        <f t="shared" ca="1" si="28"/>
        <v>2633235.4069206836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2633235.4069206836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10881.583764192103</v>
      </c>
      <c r="L447" s="444">
        <f t="shared" ca="1" si="28"/>
        <v>2622461.6871702969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2622461.6871702969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10836.693265232159</v>
      </c>
      <c r="L448" s="444">
        <f t="shared" ca="1" si="28"/>
        <v>2611643.0769209503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2611643.0769209503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10791.615722526547</v>
      </c>
      <c r="L449" s="444">
        <f t="shared" ca="1" si="28"/>
        <v>2600779.3891288978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2600779.3891288978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10746.350356726329</v>
      </c>
      <c r="L450" s="444">
        <f t="shared" ca="1" si="28"/>
        <v>2589870.4359710454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2589870.4359710454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10700.896385235277</v>
      </c>
      <c r="L451" s="444">
        <f t="shared" ca="1" si="28"/>
        <v>2578916.0288417018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2578916.0288417018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10655.253022196346</v>
      </c>
      <c r="L452" s="444">
        <f t="shared" ca="1" si="28"/>
        <v>2567915.9783493192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2567915.9783493192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10609.419478478085</v>
      </c>
      <c r="L453" s="444">
        <f t="shared" ca="1" si="28"/>
        <v>2556870.0943132183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2556870.0943132183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10563.394961660997</v>
      </c>
      <c r="L454" s="444">
        <f t="shared" ca="1" si="28"/>
        <v>2545778.1857603006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2545778.1857603006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10517.178676023841</v>
      </c>
      <c r="L455" s="444">
        <f t="shared" ca="1" si="28"/>
        <v>2534640.0609217454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2534640.0609217454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10470.769822529861</v>
      </c>
      <c r="L456" s="444">
        <f t="shared" ca="1" si="28"/>
        <v>2523455.5272296965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2523455.5272296965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10424.16759881299</v>
      </c>
      <c r="L457" s="444">
        <f t="shared" ca="1" si="28"/>
        <v>2512224.3913139305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2512224.3913139305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10377.371199163965</v>
      </c>
      <c r="L458" s="444">
        <f t="shared" ca="1" si="28"/>
        <v>2500946.4589985157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2500946.4589985157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10330.379814516404</v>
      </c>
      <c r="L459" s="444">
        <f t="shared" ca="1" si="28"/>
        <v>2489621.5352984532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2489621.5352984532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10283.192632432809</v>
      </c>
      <c r="L460" s="444">
        <f t="shared" ca="1" si="28"/>
        <v>2478249.4244163074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2478249.4244163074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10235.808837090535</v>
      </c>
      <c r="L461" s="444">
        <f t="shared" ca="1" si="28"/>
        <v>2466829.9297388191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2466829.9297388191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10188.227609267668</v>
      </c>
      <c r="L462" s="444">
        <f t="shared" ca="1" si="28"/>
        <v>2455362.8538335077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2455362.8538335077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10140.448126328871</v>
      </c>
      <c r="L463" s="444">
        <f t="shared" ca="1" si="28"/>
        <v>2443847.9984452575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2443847.9984452575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10092.469562211161</v>
      </c>
      <c r="L464" s="444">
        <f t="shared" ca="1" si="28"/>
        <v>2432285.1644928898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2432285.1644928898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10044.291087409629</v>
      </c>
      <c r="L465" s="444">
        <f t="shared" ca="1" si="28"/>
        <v>2420674.1520657204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2420674.1520657204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9995.9118689630905</v>
      </c>
      <c r="L466" s="444">
        <f t="shared" ca="1" si="28"/>
        <v>2409014.7604201045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2409014.7604201045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9947.3310704396899</v>
      </c>
      <c r="L467" s="444">
        <f t="shared" ca="1" si="28"/>
        <v>2397306.7879759655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2397306.7879759655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9898.5478519224453</v>
      </c>
      <c r="L468" s="444">
        <f t="shared" ca="1" si="28"/>
        <v>2385550.0323133091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2385550.0323133091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9849.5613699947098</v>
      </c>
      <c r="L469" s="444">
        <f t="shared" ca="1" si="28"/>
        <v>2373744.290168725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2373744.290168725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9800.3707777256095</v>
      </c>
      <c r="L470" s="444">
        <f t="shared" ca="1" si="28"/>
        <v>2361889.3574318718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2361889.3574318718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9750.9752246553871</v>
      </c>
      <c r="L471" s="444">
        <f t="shared" ca="1" si="28"/>
        <v>2349985.0291419486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2349985.0291419486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9701.3738567807068</v>
      </c>
      <c r="L472" s="444">
        <f t="shared" ca="1" si="28"/>
        <v>2338031.0994841503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2338031.0994841503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9651.5658165398818</v>
      </c>
      <c r="L473" s="444">
        <f t="shared" ca="1" si="28"/>
        <v>2326027.3617861113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2326027.3617861113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9601.5502427980518</v>
      </c>
      <c r="L474" s="444">
        <f t="shared" ca="1" si="28"/>
        <v>2313973.6085143303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2313973.6085143303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9551.3262708322982</v>
      </c>
      <c r="L475" s="444">
        <f t="shared" ca="1" si="28"/>
        <v>2301869.6312705837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2301869.6312705837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9500.893032316686</v>
      </c>
      <c r="L476" s="444">
        <f t="shared" ca="1" si="28"/>
        <v>2289715.2207883215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2289715.2207883215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9450.2496553072615</v>
      </c>
      <c r="L477" s="444">
        <f t="shared" ca="1" si="28"/>
        <v>2277510.1669290499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2277510.1669290499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9399.3952642269633</v>
      </c>
      <c r="L478" s="444">
        <f t="shared" ca="1" si="28"/>
        <v>2265254.258678698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2265254.258678698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9348.3289798504957</v>
      </c>
      <c r="L479" s="444">
        <f t="shared" ca="1" si="28"/>
        <v>2252947.2841439694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2252947.2841439694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9297.0499192891275</v>
      </c>
      <c r="L480" s="444">
        <f t="shared" ca="1" si="28"/>
        <v>2240589.0305486796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2240589.0305486796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9245.5571959754197</v>
      </c>
      <c r="L481" s="444">
        <f t="shared" ca="1" si="28"/>
        <v>2228179.2842300762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2228179.2842300762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9193.8499196479061</v>
      </c>
      <c r="L482" s="444">
        <f t="shared" ca="1" si="28"/>
        <v>2215717.8306351453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2215717.8306351453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9141.9271963356932</v>
      </c>
      <c r="L483" s="444">
        <f t="shared" ca="1" si="28"/>
        <v>2203204.454316902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2203204.454316902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9089.7881283430124</v>
      </c>
      <c r="L484" s="444">
        <f t="shared" ca="1" si="28"/>
        <v>2190638.9389306661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2190638.9389306661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9037.4318142336961</v>
      </c>
      <c r="L485" s="444">
        <f t="shared" ca="1" si="28"/>
        <v>2178021.067230321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2178021.067230321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8984.8573488155926</v>
      </c>
      <c r="L486" s="444">
        <f t="shared" ca="1" si="28"/>
        <v>2165350.6210645577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2165350.6210645577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8932.0638231249122</v>
      </c>
      <c r="L487" s="444">
        <f t="shared" ca="1" si="28"/>
        <v>2152627.3813731037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2152627.3813731037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8879.0503244105203</v>
      </c>
      <c r="L488" s="444">
        <f t="shared" ca="1" si="28"/>
        <v>2139851.1281829355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2139851.1281829355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8825.8159361181533</v>
      </c>
      <c r="L489" s="444">
        <f t="shared" ca="1" si="28"/>
        <v>2127021.640604475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2127021.640604475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8772.3597378745671</v>
      </c>
      <c r="L490" s="444">
        <f t="shared" ca="1" si="28"/>
        <v>2114138.6968277707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2114138.6968277707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8718.6808054716312</v>
      </c>
      <c r="L491" s="444">
        <f t="shared" ca="1" si="28"/>
        <v>2101202.0741186636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2101202.0741186636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8664.7782108503525</v>
      </c>
      <c r="L492" s="444">
        <f t="shared" ca="1" si="28"/>
        <v>2088211.5488149351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2088211.5488149351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8610.6510220848177</v>
      </c>
      <c r="L493" s="444">
        <f t="shared" ca="1" si="28"/>
        <v>2075166.8963224411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2075166.8963224411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8556.298303366093</v>
      </c>
      <c r="L494" s="444">
        <f t="shared" ca="1" si="28"/>
        <v>2062067.8911112284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2062067.8911112284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8501.7191149860391</v>
      </c>
      <c r="L495" s="444">
        <f t="shared" ca="1" si="28"/>
        <v>2048914.3067116356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2048914.3067116356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8446.9125133210691</v>
      </c>
      <c r="L496" s="444">
        <f t="shared" ca="1" si="28"/>
        <v>2035705.9157103777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2035705.9157103777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8391.8775508158287</v>
      </c>
      <c r="L497" s="444">
        <f t="shared" ca="1" si="28"/>
        <v>2022442.4897466148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2022442.4897466148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8336.6132759668162</v>
      </c>
      <c r="L498" s="444">
        <f t="shared" ca="1" si="28"/>
        <v>2009123.7995080028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2009123.7995080028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8281.1187333059333</v>
      </c>
      <c r="L499" s="444">
        <f t="shared" ca="1" si="28"/>
        <v>1995749.6147267299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1995749.6147267299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8225.3929633839634</v>
      </c>
      <c r="L500" s="444">
        <f t="shared" ca="1" si="28"/>
        <v>1982319.7041755351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1982319.7041755351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8169.435002753984</v>
      </c>
      <c r="L501" s="444">
        <f t="shared" ca="1" si="28"/>
        <v>1968833.8356637103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1968833.8356637103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8113.243883954714</v>
      </c>
      <c r="L502" s="444">
        <f t="shared" ca="1" si="28"/>
        <v>1955291.7760330862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1955291.7760330862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8056.8186354937807</v>
      </c>
      <c r="L503" s="444">
        <f t="shared" ca="1" si="28"/>
        <v>1941693.2911540011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1941693.2911540011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8000.1582818309253</v>
      </c>
      <c r="L504" s="444">
        <f t="shared" ca="1" si="28"/>
        <v>1928038.1459212531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1928038.1459212531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7943.2618433611424</v>
      </c>
      <c r="L505" s="444">
        <f t="shared" ca="1" si="28"/>
        <v>1914326.1042500355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1914326.1042500355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7886.1283363977373</v>
      </c>
      <c r="L506" s="444">
        <f t="shared" ca="1" si="28"/>
        <v>1900556.9290718543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1900556.9290718543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7828.7567731553145</v>
      </c>
      <c r="L507" s="444">
        <f t="shared" ca="1" si="28"/>
        <v>1886730.3823304309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1886730.3823304309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7771.1461617327177</v>
      </c>
      <c r="L508" s="444">
        <f t="shared" ca="1" si="28"/>
        <v>1872846.2249775848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1872846.2249775848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7713.2955060958584</v>
      </c>
      <c r="L509" s="444">
        <f t="shared" ca="1" si="28"/>
        <v>1858904.2169691017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1858904.2169691017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7655.2038060605109</v>
      </c>
      <c r="L510" s="444">
        <f t="shared" ca="1" si="28"/>
        <v>1844904.1172605834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1844904.1172605834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7596.8700572750176</v>
      </c>
      <c r="L511" s="444">
        <f t="shared" ca="1" si="28"/>
        <v>1830845.6838032797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1830845.6838032797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7538.2932512029201</v>
      </c>
      <c r="L512" s="444">
        <f t="shared" ca="1" si="28"/>
        <v>1816728.6735399037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1816728.6735399037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7479.4723751055208</v>
      </c>
      <c r="L513" s="444">
        <f t="shared" ca="1" si="28"/>
        <v>1802552.8424004305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1802552.8424004305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7420.406412024382</v>
      </c>
      <c r="L514" s="444">
        <f t="shared" ca="1" si="28"/>
        <v>1788317.9452978759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1788317.9452978759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7361.0943407637378</v>
      </c>
      <c r="L515" s="444">
        <f t="shared" ca="1" si="28"/>
        <v>1774023.7361240608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1774023.7361240608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7301.5351358728412</v>
      </c>
      <c r="L516" s="444">
        <f t="shared" ca="1" si="28"/>
        <v>1759669.9677453549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1759669.9677453549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7241.7277676282329</v>
      </c>
      <c r="L517" s="444">
        <f t="shared" ca="1" si="28"/>
        <v>1745256.3919984042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1745256.3919984042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7181.6712020159393</v>
      </c>
      <c r="L518" s="444">
        <f t="shared" ref="L518:L772" ca="1" si="54">I518-J518+K518</f>
        <v>1730782.7596858412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1730782.7596858412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7121.3644007135927</v>
      </c>
      <c r="L519" s="444">
        <f t="shared" ca="1" si="54"/>
        <v>1716248.820571976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1716248.820571976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7060.8063210724895</v>
      </c>
      <c r="L520" s="444">
        <f t="shared" ca="1" si="54"/>
        <v>1701654.3233784696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1701654.3233784696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6999.9959160995459</v>
      </c>
      <c r="L521" s="444">
        <f t="shared" ca="1" si="54"/>
        <v>1686999.0157799902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1686999.0157799902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6938.9321344392129</v>
      </c>
      <c r="L522" s="444">
        <f t="shared" ca="1" si="54"/>
        <v>1672282.6443998506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1672282.6443998506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6877.6139203553003</v>
      </c>
      <c r="L523" s="444">
        <f t="shared" ca="1" si="54"/>
        <v>1657504.954805627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1657504.954805627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6816.0402137127003</v>
      </c>
      <c r="L524" s="444">
        <f t="shared" ca="1" si="54"/>
        <v>1642665.6915047609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1642665.6915047609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6754.2099499590913</v>
      </c>
      <c r="L525" s="444">
        <f t="shared" ca="1" si="54"/>
        <v>1627764.5979401411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1627764.5979401411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6692.1220601065097</v>
      </c>
      <c r="L526" s="444">
        <f t="shared" ca="1" si="54"/>
        <v>1612801.4164856689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1612801.4164856689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6629.7754707128752</v>
      </c>
      <c r="L527" s="444">
        <f t="shared" ca="1" si="54"/>
        <v>1597775.8884418029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1597775.8884418029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6567.1691038634335</v>
      </c>
      <c r="L528" s="444">
        <f t="shared" ca="1" si="54"/>
        <v>1582687.7540310875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1582687.7540310875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6504.3018771521192</v>
      </c>
      <c r="L529" s="444">
        <f t="shared" ca="1" si="54"/>
        <v>1567536.7523936608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1567536.7523936608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6441.1727036628417</v>
      </c>
      <c r="L530" s="444">
        <f t="shared" ca="1" si="54"/>
        <v>1552322.6215827449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1552322.6215827449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6377.7804919506916</v>
      </c>
      <c r="L531" s="444">
        <f t="shared" ca="1" si="54"/>
        <v>1537045.0985601167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1537045.0985601167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6314.124146023074</v>
      </c>
      <c r="L532" s="444">
        <f t="shared" ca="1" si="54"/>
        <v>1521703.9191915609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1521703.9191915609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6250.2025653207584</v>
      </c>
      <c r="L533" s="444">
        <f t="shared" ca="1" si="54"/>
        <v>1506298.8182423029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1506298.8182423029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6186.0146446988501</v>
      </c>
      <c r="L534" s="444">
        <f t="shared" ca="1" si="54"/>
        <v>1490829.529372423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1490829.529372423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6121.5592744076839</v>
      </c>
      <c r="L535" s="444">
        <f t="shared" ca="1" si="54"/>
        <v>1475295.7851322517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1475295.7851322517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6056.8353400736369</v>
      </c>
      <c r="L536" s="444">
        <f t="shared" ca="1" si="54"/>
        <v>1459697.3169577464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1459697.3169577464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5991.8417226798647</v>
      </c>
      <c r="L537" s="444">
        <f t="shared" ca="1" si="54"/>
        <v>1444033.8551658473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1444033.8551658473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5926.5772985469521</v>
      </c>
      <c r="L538" s="444">
        <f t="shared" ca="1" si="54"/>
        <v>1428305.1289498154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1428305.1289498154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5861.040939313486</v>
      </c>
      <c r="L539" s="444">
        <f t="shared" ca="1" si="54"/>
        <v>1412510.8663745502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1412510.8663745502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5795.2315119165469</v>
      </c>
      <c r="L540" s="444">
        <f t="shared" ca="1" si="54"/>
        <v>1396650.7943718878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1396650.7943718878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5729.147878572121</v>
      </c>
      <c r="L541" s="444">
        <f t="shared" ca="1" si="54"/>
        <v>1380724.6387358811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1380724.6387358811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5662.7888967554263</v>
      </c>
      <c r="L542" s="444">
        <f t="shared" ca="1" si="54"/>
        <v>1364732.1241180575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1364732.1241180575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5596.1534191811616</v>
      </c>
      <c r="L543" s="444">
        <f t="shared" ca="1" si="54"/>
        <v>1348672.9740226599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1348672.9740226599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5529.2402937836714</v>
      </c>
      <c r="L544" s="444">
        <f t="shared" ca="1" si="54"/>
        <v>1332546.9108018647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1332546.9108018647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5462.0483636970239</v>
      </c>
      <c r="L545" s="444">
        <f t="shared" ca="1" si="54"/>
        <v>1316353.6556509829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1316353.6556509829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5394.5764672350169</v>
      </c>
      <c r="L546" s="444">
        <f t="shared" ca="1" si="54"/>
        <v>1300092.9286036391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1300092.9286036391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5326.823437871084</v>
      </c>
      <c r="L547" s="444">
        <f t="shared" ca="1" si="54"/>
        <v>1283764.4485269315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1283764.4485269315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5258.7881042181361</v>
      </c>
      <c r="L548" s="444">
        <f t="shared" ca="1" si="54"/>
        <v>1267367.9331165708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1267367.9331165708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5190.4692900083</v>
      </c>
      <c r="L549" s="444">
        <f t="shared" ca="1" si="54"/>
        <v>1250903.0988920003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1250903.0988920003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5121.8658140725893</v>
      </c>
      <c r="L550" s="444">
        <f t="shared" ca="1" si="54"/>
        <v>1234369.661191494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1234369.661191494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5052.9764903204796</v>
      </c>
      <c r="L551" s="444">
        <f t="shared" ca="1" si="54"/>
        <v>1217767.3341672355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1217767.3341672355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4983.8001277194026</v>
      </c>
      <c r="L552" s="444">
        <f t="shared" ca="1" si="54"/>
        <v>1201095.830780376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1201095.830780376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4914.3355302741547</v>
      </c>
      <c r="L553" s="444">
        <f t="shared" ca="1" si="54"/>
        <v>1184354.8627960712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1184354.8627960712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4844.5814970062183</v>
      </c>
      <c r="L554" s="444">
        <f t="shared" ca="1" si="54"/>
        <v>1167544.1407784985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1167544.1407784985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4774.5368219329985</v>
      </c>
      <c r="L555" s="444">
        <f t="shared" ca="1" si="54"/>
        <v>1150663.3740858526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1150663.3740858526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4704.2002940469738</v>
      </c>
      <c r="L556" s="444">
        <f t="shared" ca="1" si="54"/>
        <v>1133712.2708653207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1133712.2708653207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4633.5706972947573</v>
      </c>
      <c r="L557" s="444">
        <f t="shared" ca="1" si="54"/>
        <v>1116690.5380480366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1116690.5380480366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4562.6468105560743</v>
      </c>
      <c r="L558" s="444">
        <f t="shared" ca="1" si="54"/>
        <v>1099597.8813440138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1099597.8813440138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4491.4274076226457</v>
      </c>
      <c r="L559" s="444">
        <f t="shared" ca="1" si="54"/>
        <v>1082434.0052370576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1082434.0052370576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4419.9112571769947</v>
      </c>
      <c r="L560" s="444">
        <f t="shared" ca="1" si="54"/>
        <v>1065198.6129796556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1065198.6129796556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4348.0971227711534</v>
      </c>
      <c r="L561" s="444">
        <f t="shared" ca="1" si="54"/>
        <v>1047891.406587848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1047891.406587848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4275.9837628052883</v>
      </c>
      <c r="L562" s="444">
        <f t="shared" ca="1" si="54"/>
        <v>1030512.0868360744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1030512.0868360744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4203.5699305062317</v>
      </c>
      <c r="L563" s="444">
        <f t="shared" ca="1" si="54"/>
        <v>1013060.3532520019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1013060.3532520019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4130.8543739059305</v>
      </c>
      <c r="L564" s="444">
        <f t="shared" ca="1" si="54"/>
        <v>995535.90411132912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995535.90411132912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4057.8358358197934</v>
      </c>
      <c r="L565" s="444">
        <f t="shared" ca="1" si="54"/>
        <v>977938.43643257022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977938.43643257022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3984.5130538249641</v>
      </c>
      <c r="L566" s="444">
        <f t="shared" ca="1" si="54"/>
        <v>960267.64597181638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960267.64597181638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3910.8847602384903</v>
      </c>
      <c r="L567" s="444">
        <f t="shared" ca="1" si="54"/>
        <v>942523.22721747612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942523.22721747612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3836.9496820954046</v>
      </c>
      <c r="L568" s="444">
        <f t="shared" ca="1" si="54"/>
        <v>924704.87338499271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924704.87338499271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3762.7065411267245</v>
      </c>
      <c r="L569" s="444">
        <f t="shared" ca="1" si="54"/>
        <v>906812.27641154069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906812.27641154069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3688.1540537373421</v>
      </c>
      <c r="L570" s="444">
        <f t="shared" ca="1" si="54"/>
        <v>888845.12695069925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888845.12695069925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3613.2909309838356</v>
      </c>
      <c r="L571" s="444">
        <f t="shared" ca="1" si="54"/>
        <v>870803.11436710437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870803.11436710437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3538.1158785521898</v>
      </c>
      <c r="L572" s="444">
        <f t="shared" ca="1" si="54"/>
        <v>852685.92673107772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852685.92673107772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3462.6275967354122</v>
      </c>
      <c r="L573" s="444">
        <f t="shared" ca="1" si="54"/>
        <v>834493.25081323425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834493.25081323425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3386.8247804110647</v>
      </c>
      <c r="L574" s="444">
        <f t="shared" ca="1" si="54"/>
        <v>816224.77207906661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816224.77207906661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3310.7061190186992</v>
      </c>
      <c r="L575" s="444">
        <f t="shared" ca="1" si="54"/>
        <v>797880.17468350648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797880.17468350648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3234.2702965371991</v>
      </c>
      <c r="L576" s="444">
        <f t="shared" ca="1" si="54"/>
        <v>779459.14146546496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779459.14146546496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3157.5159914620258</v>
      </c>
      <c r="L577" s="444">
        <f t="shared" ca="1" si="54"/>
        <v>760961.35394234827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760961.35394234827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3080.4418767823731</v>
      </c>
      <c r="L578" s="444">
        <f t="shared" ca="1" si="54"/>
        <v>742386.49230455188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742386.49230455188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3003.0466199582211</v>
      </c>
      <c r="L579" s="444">
        <f t="shared" ca="1" si="54"/>
        <v>723734.23540993128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723734.23540993128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2925.3288828973018</v>
      </c>
      <c r="L580" s="444">
        <f t="shared" ca="1" si="54"/>
        <v>705004.26077824971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705004.26077824971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2847.2873219319617</v>
      </c>
      <c r="L581" s="444">
        <f t="shared" ca="1" si="54"/>
        <v>686196.24458560278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686196.24458560278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2768.920587795933</v>
      </c>
      <c r="L582" s="444">
        <f t="shared" ca="1" si="54"/>
        <v>667309.86165881983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667309.86165881983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2690.2273256010044</v>
      </c>
      <c r="L583" s="444">
        <f t="shared" ca="1" si="54"/>
        <v>648344.78546984214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648344.78546984214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2611.206174813597</v>
      </c>
      <c r="L584" s="444">
        <f t="shared" ca="1" si="54"/>
        <v>629300.68813007686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629300.68813007686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2531.855769231242</v>
      </c>
      <c r="L585" s="444">
        <f t="shared" ca="1" si="54"/>
        <v>610177.24038472935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610177.24038472935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2452.1747369589602</v>
      </c>
      <c r="L586" s="444">
        <f t="shared" ca="1" si="54"/>
        <v>590974.11160710943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590974.11160710943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2372.161700385544</v>
      </c>
      <c r="L587" s="444">
        <f t="shared" ca="1" si="54"/>
        <v>571690.96979291609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571690.96979291609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2291.8152761597389</v>
      </c>
      <c r="L588" s="444">
        <f t="shared" ca="1" si="54"/>
        <v>552327.48155449715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552327.48155449715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2211.1340751663265</v>
      </c>
      <c r="L589" s="444">
        <f t="shared" ca="1" si="54"/>
        <v>532883.31211508473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532883.31211508473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2130.1167025021082</v>
      </c>
      <c r="L590" s="444">
        <f t="shared" ca="1" si="54"/>
        <v>513358.12530300807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513358.12530300807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2048.761757451789</v>
      </c>
      <c r="L591" s="444">
        <f t="shared" ca="1" si="54"/>
        <v>493751.58354588109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493751.58354588109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1967.0678334637596</v>
      </c>
      <c r="L592" s="444">
        <f t="shared" ca="1" si="54"/>
        <v>474063.34786476608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474063.34786476608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1885.0335181257803</v>
      </c>
      <c r="L593" s="444">
        <f t="shared" ca="1" si="54"/>
        <v>454293.07786831306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454293.07786831306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1802.6573931405596</v>
      </c>
      <c r="L594" s="444">
        <f t="shared" ca="1" si="54"/>
        <v>434440.43174687482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434440.43174687482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1719.9380343012333</v>
      </c>
      <c r="L595" s="444">
        <f t="shared" ca="1" si="54"/>
        <v>414505.06626659725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414505.06626659725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1636.8740114667435</v>
      </c>
      <c r="L596" s="444">
        <f t="shared" ca="1" si="54"/>
        <v>394486.63676348521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394486.63676348521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1553.4638885371101</v>
      </c>
      <c r="L597" s="444">
        <f t="shared" ca="1" si="54"/>
        <v>374384.79713744356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374384.79713744356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1469.7062234286032</v>
      </c>
      <c r="L598" s="444">
        <f t="shared" ca="1" si="54"/>
        <v>354199.19984629337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354199.19984629337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1385.5995680488109</v>
      </c>
      <c r="L599" s="444">
        <f t="shared" ca="1" si="54"/>
        <v>333929.49589976337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333929.49589976337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1301.1424682716024</v>
      </c>
      <c r="L600" s="444">
        <f t="shared" ca="1" si="54"/>
        <v>313575.33485345618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313575.33485345618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1216.3334639119892</v>
      </c>
      <c r="L601" s="444">
        <f t="shared" ca="1" si="54"/>
        <v>293136.36480278941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293136.36480278941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1131.1710887008776</v>
      </c>
      <c r="L602" s="444">
        <f t="shared" ca="1" si="54"/>
        <v>272612.2323769115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272612.2323769115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1045.6538702597197</v>
      </c>
      <c r="L603" s="444">
        <f t="shared" ca="1" si="54"/>
        <v>252002.58273259245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252002.58273259245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959.7803300750569</v>
      </c>
      <c r="L604" s="444">
        <f t="shared" ca="1" si="54"/>
        <v>231307.05954808873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231307.05954808873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873.54898347295818</v>
      </c>
      <c r="L605" s="444">
        <f t="shared" ca="1" si="54"/>
        <v>210525.30501698289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210525.30501698289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786.95833959335039</v>
      </c>
      <c r="L606" s="444">
        <f t="shared" ca="1" si="54"/>
        <v>189656.95984199745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189656.95984199745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700.00690136424441</v>
      </c>
      <c r="L607" s="444">
        <f t="shared" ca="1" si="54"/>
        <v>168701.66322878291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168701.66322878291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612.69316547585049</v>
      </c>
      <c r="L608" s="444">
        <f t="shared" ca="1" si="54"/>
        <v>147659.05287967998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147659.05287967998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525.01562235458823</v>
      </c>
      <c r="L609" s="444">
        <f t="shared" ca="1" si="54"/>
        <v>126528.76498745578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126528.76498745578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436.97275613698753</v>
      </c>
      <c r="L610" s="444">
        <f t="shared" ca="1" si="54"/>
        <v>105310.43422901399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105310.43422901399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348.56304464348</v>
      </c>
      <c r="L611" s="444">
        <f t="shared" ca="1" si="54"/>
        <v>84003.693759078684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84003.693759078684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259.78495935208292</v>
      </c>
      <c r="L612" s="444">
        <f t="shared" ca="1" si="54"/>
        <v>62608.175203851977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62608.175203851977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170.63696537197163</v>
      </c>
      <c r="L613" s="444">
        <f t="shared" ca="1" si="54"/>
        <v>41123.508654645164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41123.508654645164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81.117521416943234</v>
      </c>
      <c r="L614" s="444">
        <f t="shared" ca="1" si="54"/>
        <v>19549.322661483318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19549.322661483318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-8.7749202212311204</v>
      </c>
      <c r="L615" s="444">
        <f t="shared" ca="1" si="54"/>
        <v>-2114.7557733167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-2114.7557733167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-99.041913699564532</v>
      </c>
      <c r="L616" s="444">
        <f t="shared" ca="1" si="54"/>
        <v>-23869.101201595055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-23869.101201595055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-189.68501965072434</v>
      </c>
      <c r="L617" s="444">
        <f t="shared" ca="1" si="54"/>
        <v>-45714.089735824564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-45714.089735824564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-280.70580521001392</v>
      </c>
      <c r="L618" s="444">
        <f t="shared" ca="1" si="54"/>
        <v>-67650.099055613362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-67650.099055613362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-372.10584404246731</v>
      </c>
      <c r="L619" s="444">
        <f t="shared" ca="1" si="54"/>
        <v>-89677.508414234617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-89677.508414234617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-463.88671637005581</v>
      </c>
      <c r="L620" s="444">
        <f t="shared" ca="1" si="54"/>
        <v>-111796.69864518345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-111796.69864518345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-556.05000899900938</v>
      </c>
      <c r="L621" s="444">
        <f t="shared" ca="1" si="54"/>
        <v>-134008.05216876126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-134008.05216876126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-648.59731534725017</v>
      </c>
      <c r="L622" s="444">
        <f t="shared" ca="1" si="54"/>
        <v>-156311.95299868731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-156311.95299868731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-741.53023547194209</v>
      </c>
      <c r="L623" s="444">
        <f t="shared" ca="1" si="54"/>
        <v>-178708.78674873803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-178708.78674873803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-834.85037609715334</v>
      </c>
      <c r="L624" s="444">
        <f t="shared" ca="1" si="54"/>
        <v>-201198.94063941398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-201198.94063941398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-928.55935064163668</v>
      </c>
      <c r="L625" s="444">
        <f t="shared" ca="1" si="54"/>
        <v>-223782.80350463442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-223782.80350463442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-1022.6587792467217</v>
      </c>
      <c r="L626" s="444">
        <f t="shared" ca="1" si="54"/>
        <v>-246460.76579845994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-246460.76579845994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-1117.1502888043281</v>
      </c>
      <c r="L627" s="444">
        <f t="shared" ca="1" si="54"/>
        <v>-269233.21960184304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-269233.21960184304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-1212.0355129850909</v>
      </c>
      <c r="L628" s="444">
        <f t="shared" ca="1" si="54"/>
        <v>-292100.55862940691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-292100.55862940691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-1307.316092266607</v>
      </c>
      <c r="L629" s="444">
        <f t="shared" ca="1" si="54"/>
        <v>-315063.17823625228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-315063.17823625228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-1402.993673961796</v>
      </c>
      <c r="L630" s="444">
        <f t="shared" ca="1" si="54"/>
        <v>-338121.47542479285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-338121.47542479285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-1499.0699122473818</v>
      </c>
      <c r="L631" s="444">
        <f t="shared" ca="1" si="54"/>
        <v>-361275.848851619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-361275.848851619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-1595.5464681924907</v>
      </c>
      <c r="L632" s="444">
        <f t="shared" ca="1" si="54"/>
        <v>-384526.69883439026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-384526.69883439026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-1692.425009787371</v>
      </c>
      <c r="L633" s="444">
        <f t="shared" ca="1" si="54"/>
        <v>-407874.42735875642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-407874.42735875642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-1789.7072119722297</v>
      </c>
      <c r="L634" s="444">
        <f t="shared" ca="1" si="54"/>
        <v>-431319.43808530743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-431319.43808530743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-1887.3947566661927</v>
      </c>
      <c r="L635" s="444">
        <f t="shared" ca="1" si="54"/>
        <v>-454862.13635655242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-454862.13635655242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-1985.48933279638</v>
      </c>
      <c r="L636" s="444">
        <f t="shared" ca="1" si="54"/>
        <v>-478502.92920392758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-478502.92920392758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-2083.9926363271097</v>
      </c>
      <c r="L637" s="444">
        <f t="shared" ca="1" si="54"/>
        <v>-502242.22535483347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-502242.22535483347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-2182.9063702892176</v>
      </c>
      <c r="L638" s="444">
        <f t="shared" ca="1" si="54"/>
        <v>-526080.43523970153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-526080.43523970153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-2282.2322448095015</v>
      </c>
      <c r="L639" s="444">
        <f t="shared" ca="1" si="54"/>
        <v>-550017.97099908988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-550017.97099908988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-2381.9719771402861</v>
      </c>
      <c r="L640" s="444">
        <f t="shared" ca="1" si="54"/>
        <v>-574055.2464908089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-574055.2464908089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-2482.1272916891157</v>
      </c>
      <c r="L641" s="444">
        <f t="shared" ca="1" si="54"/>
        <v>-598192.67729707691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-598192.67729707691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-2582.6999200485657</v>
      </c>
      <c r="L642" s="444">
        <f t="shared" ca="1" si="54"/>
        <v>-622430.68073170434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-622430.68073170434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-2683.6916010261793</v>
      </c>
      <c r="L643" s="444">
        <f t="shared" ca="1" si="54"/>
        <v>-646769.67584730929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-646769.67584730929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-2785.1040806745332</v>
      </c>
      <c r="L644" s="444">
        <f t="shared" ca="1" si="54"/>
        <v>-671210.08344256261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-671210.08344256261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-2886.9391123214223</v>
      </c>
      <c r="L645" s="444">
        <f t="shared" ca="1" si="54"/>
        <v>-695752.32606946281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-695752.32606946281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-2989.1984566001734</v>
      </c>
      <c r="L646" s="444">
        <f t="shared" ca="1" si="54"/>
        <v>-720396.82804064185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-720396.82804064185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-3091.8838814800856</v>
      </c>
      <c r="L647" s="444">
        <f t="shared" ca="1" si="54"/>
        <v>-745144.01543670066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-745144.01543670066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-3194.9971622969974</v>
      </c>
      <c r="L648" s="444">
        <f t="shared" ca="1" si="54"/>
        <v>-769994.31611357641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-769994.31611357641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-3298.5400817839795</v>
      </c>
      <c r="L649" s="444">
        <f t="shared" ca="1" si="54"/>
        <v>-794948.15970993915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-794948.15970993915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-3402.5144301021578</v>
      </c>
      <c r="L650" s="444">
        <f t="shared" ca="1" si="54"/>
        <v>-820005.97765462007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-820005.97765462007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-3506.922004871662</v>
      </c>
      <c r="L651" s="444">
        <f t="shared" ca="1" si="54"/>
        <v>-845168.20317407057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-845168.20317407057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-3611.764611202706</v>
      </c>
      <c r="L652" s="444">
        <f t="shared" ca="1" si="54"/>
        <v>-870435.27129985206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-870435.27129985206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-3717.0440617267955</v>
      </c>
      <c r="L653" s="444">
        <f t="shared" ca="1" si="54"/>
        <v>-895807.61887615768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-895807.61887615768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-3822.7621766280681</v>
      </c>
      <c r="L654" s="444">
        <f t="shared" ca="1" si="54"/>
        <v>-921285.68456736451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-921285.68456736451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-3928.9207836747642</v>
      </c>
      <c r="L655" s="444">
        <f t="shared" ca="1" si="54"/>
        <v>-946869.90886561805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-946869.90886561805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-4035.5217182508204</v>
      </c>
      <c r="L656" s="444">
        <f t="shared" ca="1" si="54"/>
        <v>-972560.73409844772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-972560.73409844772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-4142.5668233876104</v>
      </c>
      <c r="L657" s="444">
        <f t="shared" ca="1" si="54"/>
        <v>-998358.6044364142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-998358.6044364142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-4250.0579497958033</v>
      </c>
      <c r="L658" s="444">
        <f t="shared" ca="1" si="54"/>
        <v>-1024263.9659007888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-1024263.9659007888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-4357.9969558973653</v>
      </c>
      <c r="L659" s="444">
        <f t="shared" ca="1" si="54"/>
        <v>-1050277.2663712651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-1050277.2663712651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-4466.385707857683</v>
      </c>
      <c r="L660" s="444">
        <f t="shared" ca="1" si="54"/>
        <v>-1076398.9555937017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-1076398.9555937017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-4575.2260796178352</v>
      </c>
      <c r="L661" s="444">
        <f t="shared" ca="1" si="54"/>
        <v>-1102629.4851878984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-1102629.4851878984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-4684.5199529269885</v>
      </c>
      <c r="L662" s="444">
        <f t="shared" ca="1" si="54"/>
        <v>-1128969.3086554043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-1128969.3086554043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-4794.2692173749292</v>
      </c>
      <c r="L663" s="444">
        <f t="shared" ca="1" si="54"/>
        <v>-1155418.8813873581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-1155418.8813873581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-4904.4757704247368</v>
      </c>
      <c r="L664" s="444">
        <f t="shared" ca="1" si="54"/>
        <v>-1181978.6606723617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-1181978.6606723617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-5015.141517445586</v>
      </c>
      <c r="L665" s="444">
        <f t="shared" ca="1" si="54"/>
        <v>-1208649.1057043863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-1208649.1057043863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-5126.2683717456875</v>
      </c>
      <c r="L666" s="444">
        <f t="shared" ca="1" si="54"/>
        <v>-1235430.6775907108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-1235430.6775907108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-5237.8582546053731</v>
      </c>
      <c r="L667" s="444">
        <f t="shared" ca="1" si="54"/>
        <v>-1262323.8393598951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-1262323.8393598951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-5349.9130953103077</v>
      </c>
      <c r="L668" s="444">
        <f t="shared" ca="1" si="54"/>
        <v>-1289329.0559697843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-1289329.0559697843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-5462.4348311848462</v>
      </c>
      <c r="L669" s="444">
        <f t="shared" ca="1" si="54"/>
        <v>-1316446.7943155479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-1316446.7943155479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-5575.4254076255284</v>
      </c>
      <c r="L670" s="444">
        <f t="shared" ca="1" si="54"/>
        <v>-1343677.5232377523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-1343677.5232377523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-5688.8867781347126</v>
      </c>
      <c r="L671" s="444">
        <f t="shared" ca="1" si="54"/>
        <v>-1371021.7135304657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-1371021.7135304657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-5802.820904354352</v>
      </c>
      <c r="L672" s="444">
        <f t="shared" ca="1" si="54"/>
        <v>-1398479.8379493989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-1398479.8379493989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-5917.2297560999068</v>
      </c>
      <c r="L673" s="444">
        <f t="shared" ca="1" si="54"/>
        <v>-1426052.3712200776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-1426052.3712200776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-6032.1153113944019</v>
      </c>
      <c r="L674" s="444">
        <f t="shared" ca="1" si="54"/>
        <v>-1453739.7900460509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-1453739.7900460509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-6147.4795565026243</v>
      </c>
      <c r="L675" s="444">
        <f t="shared" ca="1" si="54"/>
        <v>-1481542.5731171323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-1481542.5731171323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-6263.3244859654633</v>
      </c>
      <c r="L676" s="444">
        <f t="shared" ca="1" si="54"/>
        <v>-1509461.2011176767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-1509461.2011176767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-6379.652102634398</v>
      </c>
      <c r="L677" s="444">
        <f t="shared" ca="1" si="54"/>
        <v>-1537496.1567348898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-1537496.1567348898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-6496.4644177061191</v>
      </c>
      <c r="L678" s="444">
        <f t="shared" ca="1" si="54"/>
        <v>-1565647.9246671747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-1565647.9246671747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-6613.7634507573066</v>
      </c>
      <c r="L679" s="444">
        <f t="shared" ca="1" si="54"/>
        <v>-1593916.9916325109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-1593916.9916325109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-6731.5512297795403</v>
      </c>
      <c r="L680" s="444">
        <f t="shared" ca="1" si="54"/>
        <v>-1622303.8463768694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-1622303.8463768694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-6849.8297912143671</v>
      </c>
      <c r="L681" s="444">
        <f t="shared" ca="1" si="54"/>
        <v>-1650808.9796826625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-1650808.9796826625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-6968.6011799885046</v>
      </c>
      <c r="L682" s="444">
        <f t="shared" ca="1" si="54"/>
        <v>-1679432.88437723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-1679432.88437723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-7087.8674495492032</v>
      </c>
      <c r="L683" s="444">
        <f t="shared" ca="1" si="54"/>
        <v>-1708176.0553413581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-1708176.0553413581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-7207.6306618997369</v>
      </c>
      <c r="L684" s="444">
        <f t="shared" ca="1" si="54"/>
        <v>-1737038.9895178366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-1737038.9895178366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-7327.8928876350647</v>
      </c>
      <c r="L685" s="444">
        <f t="shared" ca="1" si="54"/>
        <v>-1766022.1859200506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-1766022.1859200506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-7448.6562059776224</v>
      </c>
      <c r="L686" s="444">
        <f t="shared" ca="1" si="54"/>
        <v>-1795126.145640607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-1795126.145640607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-7569.9227048132743</v>
      </c>
      <c r="L687" s="444">
        <f t="shared" ca="1" si="54"/>
        <v>-1824351.3718599991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-1824351.3718599991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-7691.6944807274085</v>
      </c>
      <c r="L688" s="444">
        <f t="shared" ca="1" si="54"/>
        <v>-1853698.3698553054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-1853698.3698553054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-7813.9736390411845</v>
      </c>
      <c r="L689" s="444">
        <f t="shared" ca="1" si="54"/>
        <v>-1883167.6470089254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-1883167.6470089254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-7936.7622938479344</v>
      </c>
      <c r="L690" s="444">
        <f t="shared" ca="1" si="54"/>
        <v>-1912759.7128173523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-1912759.7128173523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-8060.0625680497133</v>
      </c>
      <c r="L691" s="444">
        <f t="shared" ca="1" si="54"/>
        <v>-1942475.0788999808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-1942475.0788999808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-8183.8765933939985</v>
      </c>
      <c r="L692" s="444">
        <f t="shared" ca="1" si="54"/>
        <v>-1972314.2590079536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-1972314.2590079536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-8308.2065105105521</v>
      </c>
      <c r="L693" s="444">
        <f t="shared" ca="1" si="54"/>
        <v>-2002277.7690330429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-2002277.7690330429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-8433.0544689484232</v>
      </c>
      <c r="L694" s="444">
        <f t="shared" ca="1" si="54"/>
        <v>-2032366.1270165702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-2032366.1270165702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-8558.42262721312</v>
      </c>
      <c r="L695" s="444">
        <f t="shared" ca="1" si="54"/>
        <v>-2062579.8531583622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-2062579.8531583622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-8684.3131528039212</v>
      </c>
      <c r="L696" s="444">
        <f t="shared" ca="1" si="54"/>
        <v>-2092919.4698257449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-2092919.4698257449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-8810.7282222513477</v>
      </c>
      <c r="L697" s="444">
        <f t="shared" ca="1" si="54"/>
        <v>-2123385.5015625749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-2123385.5015625749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-8937.6700211548068</v>
      </c>
      <c r="L698" s="444">
        <f t="shared" ca="1" si="54"/>
        <v>-2153978.4750983086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-2153978.4750983086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-9065.1407442203636</v>
      </c>
      <c r="L699" s="444">
        <f t="shared" ca="1" si="54"/>
        <v>-2184698.919357108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-2184698.919357108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-9193.1425952986956</v>
      </c>
      <c r="L700" s="444">
        <f t="shared" ca="1" si="54"/>
        <v>-2215547.3654669854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-2215547.3654669854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-9321.6777874231848</v>
      </c>
      <c r="L701" s="444">
        <f t="shared" ca="1" si="54"/>
        <v>-2246524.3467689874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-2246524.3467689874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-9450.7485428481923</v>
      </c>
      <c r="L702" s="444">
        <f t="shared" ca="1" si="54"/>
        <v>-2277630.3988264143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-2277630.3988264143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-9580.3570930874703</v>
      </c>
      <c r="L703" s="444">
        <f t="shared" ca="1" si="54"/>
        <v>-2308866.0594340805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-2308866.0594340805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-9710.505678952748</v>
      </c>
      <c r="L704" s="444">
        <f t="shared" ca="1" si="54"/>
        <v>-2340231.868627612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-2340231.868627612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-9841.1965505924618</v>
      </c>
      <c r="L705" s="444">
        <f t="shared" ca="1" si="54"/>
        <v>-2371728.3686927832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-2371728.3686927832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-9972.4319675306742</v>
      </c>
      <c r="L706" s="444">
        <f t="shared" ca="1" si="54"/>
        <v>-2403356.1041748929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-2403356.1041748929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-10104.214198706131</v>
      </c>
      <c r="L707" s="444">
        <f t="shared" ca="1" si="54"/>
        <v>-2435115.6218881779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-2435115.6218881779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-10236.545522511486</v>
      </c>
      <c r="L708" s="444">
        <f t="shared" ca="1" si="54"/>
        <v>-2467007.4709252683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-2467007.4709252683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-10369.428226832697</v>
      </c>
      <c r="L709" s="444">
        <f t="shared" ca="1" si="54"/>
        <v>-2499032.2026666799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-2499032.2026666799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-10502.864609088578</v>
      </c>
      <c r="L710" s="444">
        <f t="shared" ca="1" si="54"/>
        <v>-2531190.3707903475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-2531190.3707903475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-10636.856976270527</v>
      </c>
      <c r="L711" s="444">
        <f t="shared" ca="1" si="54"/>
        <v>-2563482.531281197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-2563482.531281197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-10771.407644982399</v>
      </c>
      <c r="L712" s="444">
        <f t="shared" ca="1" si="54"/>
        <v>-2595909.2424407583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-2595909.2424407583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-10906.518941480572</v>
      </c>
      <c r="L713" s="444">
        <f t="shared" ca="1" si="54"/>
        <v>-2628471.0648968178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-2628471.0648968178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-11042.193201714152</v>
      </c>
      <c r="L714" s="444">
        <f t="shared" ca="1" si="54"/>
        <v>-2661168.5616131108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-2661168.5616131108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-11178.432771365373</v>
      </c>
      <c r="L715" s="444">
        <f t="shared" ca="1" si="54"/>
        <v>-2694002.2978990548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-2694002.2978990548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-11315.24000589014</v>
      </c>
      <c r="L716" s="444">
        <f t="shared" ca="1" si="54"/>
        <v>-2726972.8414195236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-2726972.8414195236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-11452.61727055876</v>
      </c>
      <c r="L717" s="444">
        <f t="shared" ca="1" si="54"/>
        <v>-2760080.762204661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-2760080.762204661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-11590.566940496832</v>
      </c>
      <c r="L718" s="444">
        <f t="shared" ca="1" si="54"/>
        <v>-2793326.6326597366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-2793326.6326597366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-11729.091400726315</v>
      </c>
      <c r="L719" s="444">
        <f t="shared" ca="1" si="54"/>
        <v>-2826711.0275750416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-2826711.0275750416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-11868.193046206752</v>
      </c>
      <c r="L720" s="444">
        <f t="shared" ca="1" si="54"/>
        <v>-2860234.5241358271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-2860234.5241358271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-12007.874281876691</v>
      </c>
      <c r="L721" s="444">
        <f t="shared" ca="1" si="54"/>
        <v>-2893897.7019322827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-2893897.7019322827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-12148.137522695257</v>
      </c>
      <c r="L722" s="444">
        <f t="shared" ca="1" si="54"/>
        <v>-2927701.1429695566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-2927701.1429695566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-12288.985193683897</v>
      </c>
      <c r="L723" s="444">
        <f t="shared" ca="1" si="54"/>
        <v>-2961645.4316778192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-2961645.4316778192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-12430.419729968326</v>
      </c>
      <c r="L724" s="444">
        <f t="shared" ca="1" si="54"/>
        <v>-2995731.1549223666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-2995731.1549223666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-12572.443576820606</v>
      </c>
      <c r="L725" s="444">
        <f t="shared" ca="1" si="54"/>
        <v>-3029958.9020137661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-3029958.9020137661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-12715.059189701436</v>
      </c>
      <c r="L726" s="444">
        <f t="shared" ca="1" si="54"/>
        <v>-3064329.2647180464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-3064329.2647180464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-12858.269034302604</v>
      </c>
      <c r="L727" s="444">
        <f t="shared" ca="1" si="54"/>
        <v>-3098842.8372669281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-3098842.8372669281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-13002.075586589612</v>
      </c>
      <c r="L728" s="444">
        <f t="shared" ca="1" si="54"/>
        <v>-3133500.2163680964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-3133500.2163680964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-13146.48133284448</v>
      </c>
      <c r="L729" s="444">
        <f t="shared" ca="1" si="54"/>
        <v>-3168302.0012155198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-3168302.0012155198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-13291.488769708745</v>
      </c>
      <c r="L730" s="444">
        <f t="shared" ca="1" si="54"/>
        <v>-3203248.7934998074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-3203248.7934998074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-13437.100404226609</v>
      </c>
      <c r="L731" s="444">
        <f t="shared" ca="1" si="54"/>
        <v>-3238341.1974186129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-3238341.1974186129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-13583.318753888299</v>
      </c>
      <c r="L732" s="444">
        <f t="shared" ca="1" si="54"/>
        <v>-3273579.8196870801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-3273579.8196870801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-13730.146346673579</v>
      </c>
      <c r="L733" s="444">
        <f t="shared" ca="1" si="54"/>
        <v>-3308965.2695483323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-3308965.2695483323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-13877.585721095462</v>
      </c>
      <c r="L734" s="444">
        <f t="shared" ca="1" si="54"/>
        <v>-3344498.1587840067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-3344498.1587840067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-14025.639426244106</v>
      </c>
      <c r="L735" s="444">
        <f t="shared" ca="1" si="54"/>
        <v>-3380179.1017248295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-3380179.1017248295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-14174.310021830868</v>
      </c>
      <c r="L736" s="444">
        <f t="shared" ca="1" si="54"/>
        <v>-3416008.7152612391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-3416008.7152612391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-14323.600078232574</v>
      </c>
      <c r="L737" s="444">
        <f t="shared" ca="1" si="54"/>
        <v>-3451987.6188540505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-3451987.6188540505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-14473.512176535958</v>
      </c>
      <c r="L738" s="444">
        <f t="shared" ca="1" si="54"/>
        <v>-3488116.4345451654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-3488116.4345451654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-14624.048908582268</v>
      </c>
      <c r="L739" s="444">
        <f t="shared" ca="1" si="54"/>
        <v>-3524395.7869683267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-3524395.7869683267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-14775.212877012105</v>
      </c>
      <c r="L740" s="444">
        <f t="shared" ca="1" si="54"/>
        <v>-3560826.3033599178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-3560826.3033599178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-14927.006695310403</v>
      </c>
      <c r="L741" s="444">
        <f t="shared" ca="1" si="54"/>
        <v>-3597408.6135698073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-3597408.6135698073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-15079.432987851609</v>
      </c>
      <c r="L742" s="444">
        <f t="shared" ca="1" si="54"/>
        <v>-3634143.3500722377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-3634143.3500722377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-15232.494389945066</v>
      </c>
      <c r="L743" s="444">
        <f t="shared" ca="1" si="54"/>
        <v>-3671031.1479767617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-3671031.1479767617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-15386.193547880584</v>
      </c>
      <c r="L744" s="444">
        <f t="shared" ca="1" si="54"/>
        <v>-3708072.6450392213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-3708072.6450392213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-15540.533118974166</v>
      </c>
      <c r="L745" s="444">
        <f t="shared" ca="1" si="54"/>
        <v>-3745268.4816727741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-3745268.4816727741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-15695.515771613971</v>
      </c>
      <c r="L746" s="444">
        <f t="shared" ca="1" si="54"/>
        <v>-3782619.3009589668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-3782619.3009589668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-15851.144185306441</v>
      </c>
      <c r="L747" s="444">
        <f t="shared" ca="1" si="54"/>
        <v>-3820125.7486588522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-3820125.7486588522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-16007.421050722629</v>
      </c>
      <c r="L748" s="444">
        <f t="shared" ca="1" si="54"/>
        <v>-3857788.4732241537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-3857788.4732241537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-16164.349069744718</v>
      </c>
      <c r="L749" s="444">
        <f t="shared" ca="1" si="54"/>
        <v>-3895608.1258084774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-3895608.1258084774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-16321.930955512735</v>
      </c>
      <c r="L750" s="444">
        <f t="shared" ca="1" si="54"/>
        <v>-3933585.3602785692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-3933585.3602785692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-16480.169432471448</v>
      </c>
      <c r="L751" s="444">
        <f t="shared" ca="1" si="54"/>
        <v>-3971720.8332256195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-3971720.8332256195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-16639.067236417493</v>
      </c>
      <c r="L752" s="444">
        <f t="shared" ca="1" si="54"/>
        <v>-4010015.2039766158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-4010015.2039766158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-16798.627114546645</v>
      </c>
      <c r="L753" s="444">
        <f t="shared" ca="1" si="54"/>
        <v>-4048469.1346057411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-4048469.1346057411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-16958.851825501333</v>
      </c>
      <c r="L754" s="444">
        <f t="shared" ca="1" si="54"/>
        <v>-4087083.2899458213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-4087083.2899458213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-17119.744139418333</v>
      </c>
      <c r="L755" s="444">
        <f t="shared" ca="1" si="54"/>
        <v>-4125858.3375998186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-4125858.3375998186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-17281.306837976656</v>
      </c>
      <c r="L756" s="444">
        <f t="shared" ca="1" si="54"/>
        <v>-4164794.9479523739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-4164794.9479523739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-17443.542714445637</v>
      </c>
      <c r="L757" s="444">
        <f t="shared" ca="1" si="54"/>
        <v>-4203893.7941813981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-4203893.7941813981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-17606.454573733234</v>
      </c>
      <c r="L758" s="444">
        <f t="shared" ca="1" si="54"/>
        <v>-4243155.5522697093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-4243155.5522697093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-17770.045232434531</v>
      </c>
      <c r="L759" s="444">
        <f t="shared" ca="1" si="54"/>
        <v>-4282580.9010167224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-4282580.9010167224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-17934.31751888042</v>
      </c>
      <c r="L760" s="444">
        <f t="shared" ca="1" si="54"/>
        <v>-4322170.5220501814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-4322170.5220501814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-18099.2742731865</v>
      </c>
      <c r="L761" s="444">
        <f t="shared" ca="1" si="54"/>
        <v>-4361925.0998379467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-4361925.0998379467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-18264.918347302188</v>
      </c>
      <c r="L762" s="444">
        <f t="shared" ca="1" si="54"/>
        <v>-4401845.321699827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-4401845.321699827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-18431.252605060021</v>
      </c>
      <c r="L763" s="444">
        <f t="shared" ca="1" si="54"/>
        <v>-4441931.8778194655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-4441931.8778194655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-18598.279922225182</v>
      </c>
      <c r="L764" s="444">
        <f t="shared" ca="1" si="54"/>
        <v>-4482185.4612562694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-4482185.4612562694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-18766.0031865452</v>
      </c>
      <c r="L765" s="444">
        <f t="shared" ca="1" si="54"/>
        <v>-4522606.7679573931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-4522606.7679573931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-18934.42529779988</v>
      </c>
      <c r="L766" s="444">
        <f t="shared" ca="1" si="54"/>
        <v>-4563196.496769771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-4563196.496769771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-19103.549167851455</v>
      </c>
      <c r="L767" s="444">
        <f t="shared" ca="1" si="54"/>
        <v>-4603955.3494522013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-4603955.3494522013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-19273.377720694916</v>
      </c>
      <c r="L768" s="444">
        <f t="shared" ca="1" si="54"/>
        <v>-4644884.0306874746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-4644884.0306874746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-19443.913892508554</v>
      </c>
      <c r="L769" s="444">
        <f t="shared" ca="1" si="54"/>
        <v>-4685983.2480945615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-4685983.2480945615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-19615.160631704748</v>
      </c>
      <c r="L770" s="444">
        <f t="shared" ca="1" si="54"/>
        <v>-4727253.712240845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-4727253.712240845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-19787.120898980931</v>
      </c>
      <c r="L771" s="444">
        <f t="shared" ca="1" si="54"/>
        <v>-4768696.136654404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-4768696.136654404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-19959.79766737076</v>
      </c>
      <c r="L772" s="444">
        <f t="shared" ca="1" si="54"/>
        <v>-4810311.2378363535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-4810311.2378363535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-20133.193922295548</v>
      </c>
      <c r="L773" s="444">
        <f t="shared" ref="L773:L1027" ca="1" si="80">I773-J773+K773</f>
        <v>-4852099.7352732271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-4852099.7352732271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-20307.312661615855</v>
      </c>
      <c r="L774" s="444">
        <f t="shared" ca="1" si="80"/>
        <v>-4894062.3514494216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-4894062.3514494216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-20482.156895683333</v>
      </c>
      <c r="L775" s="444">
        <f t="shared" ca="1" si="80"/>
        <v>-4936199.8118596831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-4936199.8118596831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-20657.729647392756</v>
      </c>
      <c r="L776" s="444">
        <f t="shared" ca="1" si="80"/>
        <v>-4978512.8450216539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-4978512.8450216539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-20834.033952234302</v>
      </c>
      <c r="L777" s="444">
        <f t="shared" ca="1" si="80"/>
        <v>-5021002.1824884666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-5021002.1824884666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-21011.072858346022</v>
      </c>
      <c r="L778" s="444">
        <f t="shared" ca="1" si="80"/>
        <v>-5063668.5588613907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-5063668.5588613907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-21188.849426566536</v>
      </c>
      <c r="L779" s="444">
        <f t="shared" ca="1" si="80"/>
        <v>-5106512.7118025357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-5106512.7118025357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-21367.366730487975</v>
      </c>
      <c r="L780" s="444">
        <f t="shared" ca="1" si="80"/>
        <v>-5149535.382047602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-5149535.382047602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-21546.627856509083</v>
      </c>
      <c r="L781" s="444">
        <f t="shared" ca="1" si="80"/>
        <v>-5192737.3134186892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-5192737.3134186892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-21726.635903888615</v>
      </c>
      <c r="L782" s="444">
        <f t="shared" ca="1" si="80"/>
        <v>-5236119.2528371559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-5236119.2528371559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-21907.393984798891</v>
      </c>
      <c r="L783" s="444">
        <f t="shared" ca="1" si="80"/>
        <v>-5279681.9503365336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-5279681.9503365336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-22088.905224379632</v>
      </c>
      <c r="L784" s="444">
        <f t="shared" ca="1" si="80"/>
        <v>-5323426.1590754921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-5323426.1590754921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-22271.17276079196</v>
      </c>
      <c r="L785" s="444">
        <f t="shared" ca="1" si="80"/>
        <v>-5367352.6353508625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-5367352.6353508625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-22454.199745272672</v>
      </c>
      <c r="L786" s="444">
        <f t="shared" ca="1" si="80"/>
        <v>-5411462.1386107132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-5411462.1386107132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-22637.989342188714</v>
      </c>
      <c r="L787" s="444">
        <f t="shared" ca="1" si="80"/>
        <v>-5455755.43146748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-5455755.43146748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-22822.544729091911</v>
      </c>
      <c r="L788" s="444">
        <f t="shared" ca="1" si="80"/>
        <v>-5500233.2797111506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-5500233.2797111506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-23007.869096773869</v>
      </c>
      <c r="L789" s="444">
        <f t="shared" ca="1" si="80"/>
        <v>-5544896.4523225026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-5544896.4523225026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-23193.96564932117</v>
      </c>
      <c r="L790" s="444">
        <f t="shared" ca="1" si="80"/>
        <v>-5589745.7214864017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-5589745.7214864017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-23380.837604170749</v>
      </c>
      <c r="L791" s="444">
        <f t="shared" ca="1" si="80"/>
        <v>-5634781.8626051508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-5634781.8626051508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-23568.48819216554</v>
      </c>
      <c r="L792" s="444">
        <f t="shared" ca="1" si="80"/>
        <v>-5680005.6543118944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-5680005.6543118944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-23756.920657610302</v>
      </c>
      <c r="L793" s="444">
        <f t="shared" ca="1" si="80"/>
        <v>-5725417.8784840833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-5725417.8784840833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-23946.138258327755</v>
      </c>
      <c r="L794" s="444">
        <f t="shared" ca="1" si="80"/>
        <v>-5771019.3202569894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-5771019.3202569894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-24136.144265714865</v>
      </c>
      <c r="L795" s="444">
        <f t="shared" ca="1" si="80"/>
        <v>-5816810.7680372829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-5816810.7680372829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-24326.941964799422</v>
      </c>
      <c r="L796" s="444">
        <f t="shared" ca="1" si="80"/>
        <v>-5862793.0135166608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-5862793.0135166608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-24518.534654296829</v>
      </c>
      <c r="L797" s="444">
        <f t="shared" ca="1" si="80"/>
        <v>-5908966.8516855361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-5908966.8516855361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-24710.925646667143</v>
      </c>
      <c r="L798" s="444">
        <f t="shared" ca="1" si="80"/>
        <v>-5955333.0808467818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-5955333.0808467818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-24904.118268172333</v>
      </c>
      <c r="L799" s="444">
        <f t="shared" ca="1" si="80"/>
        <v>-6001892.5026295325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-6001892.5026295325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-25098.115858933794</v>
      </c>
      <c r="L800" s="444">
        <f t="shared" ca="1" si="80"/>
        <v>-6048645.9220030447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-6048645.9220030447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-25292.921772990096</v>
      </c>
      <c r="L801" s="444">
        <f t="shared" ca="1" si="80"/>
        <v>-6095594.1472906135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-6095594.1472906135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-25488.539378354966</v>
      </c>
      <c r="L802" s="444">
        <f t="shared" ca="1" si="80"/>
        <v>-6142737.9901835471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-6142737.9901835471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-25684.972057075523</v>
      </c>
      <c r="L803" s="444">
        <f t="shared" ca="1" si="80"/>
        <v>-6190078.2657552008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-6190078.2657552008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-25882.223205290746</v>
      </c>
      <c r="L804" s="444">
        <f t="shared" ca="1" si="80"/>
        <v>-6237615.7924750699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-6237615.7924750699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-26080.296233290203</v>
      </c>
      <c r="L805" s="444">
        <f t="shared" ca="1" si="80"/>
        <v>-6285351.3922229381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-6285351.3922229381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-26279.194565572983</v>
      </c>
      <c r="L806" s="444">
        <f t="shared" ca="1" si="80"/>
        <v>-6333285.8903030893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-6333285.8903030893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-26478.921640906949</v>
      </c>
      <c r="L807" s="444">
        <f t="shared" ca="1" si="80"/>
        <v>-6381420.1154585741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-6381420.1154585741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-26679.480912388135</v>
      </c>
      <c r="L808" s="444">
        <f t="shared" ca="1" si="80"/>
        <v>-6429754.8998855408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-6429754.8998855408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-26880.875847500498</v>
      </c>
      <c r="L809" s="444">
        <f t="shared" ca="1" si="80"/>
        <v>-6478291.07924762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-6478291.07924762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-27083.109928175825</v>
      </c>
      <c r="L810" s="444">
        <f t="shared" ca="1" si="80"/>
        <v>-6527029.4926903741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-6527029.4926903741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-27286.186650853968</v>
      </c>
      <c r="L811" s="444">
        <f t="shared" ca="1" si="80"/>
        <v>-6575970.9828558061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-6575970.9828558061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-27490.10952654327</v>
      </c>
      <c r="L812" s="444">
        <f t="shared" ca="1" si="80"/>
        <v>-6625116.3958969275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-6625116.3958969275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-27694.882080881274</v>
      </c>
      <c r="L813" s="444">
        <f t="shared" ca="1" si="80"/>
        <v>-6674466.5814923868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-6674466.5814923868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-27900.507854195686</v>
      </c>
      <c r="L814" s="444">
        <f t="shared" ca="1" si="80"/>
        <v>-6724022.3928611604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-6724022.3928611604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-28106.990401565574</v>
      </c>
      <c r="L815" s="444">
        <f t="shared" ca="1" si="80"/>
        <v>-6773784.6867773049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-6773784.6867773049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-28314.333292882842</v>
      </c>
      <c r="L816" s="444">
        <f t="shared" ca="1" si="80"/>
        <v>-6823754.3235847661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-6823754.3235847661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-28522.540112913935</v>
      </c>
      <c r="L817" s="444">
        <f t="shared" ca="1" si="80"/>
        <v>-6873932.1672122581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-6873932.1672122581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-28731.61446136182</v>
      </c>
      <c r="L818" s="444">
        <f t="shared" ca="1" si="80"/>
        <v>-6924319.0851881979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-6924319.0851881979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-28941.559952928237</v>
      </c>
      <c r="L819" s="444">
        <f t="shared" ca="1" si="80"/>
        <v>-6974915.948655705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-6974915.948655705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-29152.38021737618</v>
      </c>
      <c r="L820" s="444">
        <f t="shared" ca="1" si="80"/>
        <v>-7025723.6323876595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-7025723.6323876595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-29364.078899592656</v>
      </c>
      <c r="L821" s="444">
        <f t="shared" ca="1" si="80"/>
        <v>-7076743.014801831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-7076743.014801831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-29576.659659651708</v>
      </c>
      <c r="L822" s="444">
        <f t="shared" ca="1" si="80"/>
        <v>-7127974.9779760614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-7127974.9779760614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-29790.126172877666</v>
      </c>
      <c r="L823" s="444">
        <f t="shared" ca="1" si="80"/>
        <v>-7179420.4076635176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-7179420.4076635176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-30004.482129908734</v>
      </c>
      <c r="L824" s="444">
        <f t="shared" ca="1" si="80"/>
        <v>-7231080.1933080051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-7231080.1933080051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-30219.731236760766</v>
      </c>
      <c r="L825" s="444">
        <f t="shared" ca="1" si="80"/>
        <v>-7282955.228059344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-7282955.228059344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-30435.877214891341</v>
      </c>
      <c r="L826" s="444">
        <f t="shared" ca="1" si="80"/>
        <v>-7335046.4087888133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-7335046.4087888133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-30652.923801264129</v>
      </c>
      <c r="L827" s="444">
        <f t="shared" ca="1" si="80"/>
        <v>-7387354.6361046555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-7387354.6361046555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-30870.874748413473</v>
      </c>
      <c r="L828" s="444">
        <f t="shared" ca="1" si="80"/>
        <v>-7439880.8143676473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-7439880.8143676473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-31089.733824509276</v>
      </c>
      <c r="L829" s="444">
        <f t="shared" ca="1" si="80"/>
        <v>-7492625.8517067349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-7492625.8517067349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-31309.50481342214</v>
      </c>
      <c r="L830" s="444">
        <f t="shared" ca="1" si="80"/>
        <v>-7545590.6600347357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-7545590.6600347357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-31530.191514788807</v>
      </c>
      <c r="L831" s="444">
        <f t="shared" ca="1" si="80"/>
        <v>-7598776.1550641032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-7598776.1550641032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-31751.797744077838</v>
      </c>
      <c r="L832" s="444">
        <f t="shared" ca="1" si="80"/>
        <v>-7652183.2563227592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-7652183.2563227592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-31974.327332655572</v>
      </c>
      <c r="L833" s="444">
        <f t="shared" ca="1" si="80"/>
        <v>-7705812.8871699935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-7705812.8871699935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-32197.784127852381</v>
      </c>
      <c r="L834" s="444">
        <f t="shared" ca="1" si="80"/>
        <v>-7759665.9748124238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-7759665.9748124238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-32422.171993029177</v>
      </c>
      <c r="L835" s="444">
        <f t="shared" ca="1" si="80"/>
        <v>-7813743.4503200315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-7813743.4503200315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-32647.494807644209</v>
      </c>
      <c r="L836" s="444">
        <f t="shared" ca="1" si="80"/>
        <v>-7868046.2486422537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-7868046.2486422537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-32873.756467320127</v>
      </c>
      <c r="L837" s="444">
        <f t="shared" ca="1" si="80"/>
        <v>-7922575.3086241521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-7922575.3086241521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-33100.960883911372</v>
      </c>
      <c r="L838" s="444">
        <f t="shared" ca="1" si="80"/>
        <v>-7977331.5730226422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-7977331.5730226422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-33329.111985571748</v>
      </c>
      <c r="L839" s="444">
        <f t="shared" ca="1" si="80"/>
        <v>-8032315.9885227922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-8032315.9885227922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-33558.213716822371</v>
      </c>
      <c r="L840" s="444">
        <f t="shared" ca="1" si="80"/>
        <v>-8087529.5057541933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-8087529.5057541933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-33788.270038619878</v>
      </c>
      <c r="L841" s="444">
        <f t="shared" ca="1" si="80"/>
        <v>-8142973.0793073913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-8142973.0793073913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-34019.284928424873</v>
      </c>
      <c r="L842" s="444">
        <f t="shared" ca="1" si="80"/>
        <v>-8198647.6677503949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-8198647.6677503949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-34251.262380270724</v>
      </c>
      <c r="L843" s="444">
        <f t="shared" ca="1" si="80"/>
        <v>-8254554.2336452436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-8254554.2336452436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-34484.206404832592</v>
      </c>
      <c r="L844" s="444">
        <f t="shared" ca="1" si="80"/>
        <v>-8310693.7435646541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-8310693.7435646541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-34718.121029496804</v>
      </c>
      <c r="L845" s="444">
        <f t="shared" ca="1" si="80"/>
        <v>-8367067.1681087296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-8367067.1681087296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-34953.010298430454</v>
      </c>
      <c r="L846" s="444">
        <f t="shared" ca="1" si="80"/>
        <v>-8423675.4819217399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-8423675.4819217399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-35188.878272651331</v>
      </c>
      <c r="L847" s="444">
        <f t="shared" ca="1" si="80"/>
        <v>-8480519.66370897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-8480519.66370897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-35425.729030098119</v>
      </c>
      <c r="L848" s="444">
        <f t="shared" ca="1" si="80"/>
        <v>-8537600.696253648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-8537600.696253648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-35663.56666570095</v>
      </c>
      <c r="L849" s="444">
        <f t="shared" ca="1" si="80"/>
        <v>-8594919.5664339289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-8594919.5664339289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-35902.395291452114</v>
      </c>
      <c r="L850" s="444">
        <f t="shared" ca="1" si="80"/>
        <v>-8652477.2652399596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-8652477.2652399596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-36142.219036477247</v>
      </c>
      <c r="L851" s="444">
        <f t="shared" ca="1" si="80"/>
        <v>-8710274.7877910156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-8710274.7877910156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-36383.042047106646</v>
      </c>
      <c r="L852" s="444">
        <f t="shared" ca="1" si="80"/>
        <v>-8768313.1333527006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-8768313.1333527006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-36624.868486947002</v>
      </c>
      <c r="L853" s="444">
        <f t="shared" ca="1" si="80"/>
        <v>-8826593.3053542264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-8826593.3053542264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-36867.702536953359</v>
      </c>
      <c r="L854" s="444">
        <f t="shared" ca="1" si="80"/>
        <v>-8885116.3114057593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-8885116.3114057593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-37111.548395501413</v>
      </c>
      <c r="L855" s="444">
        <f t="shared" ca="1" si="80"/>
        <v>-8943883.1633158401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-8943883.1633158401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-37356.410278460084</v>
      </c>
      <c r="L856" s="444">
        <f t="shared" ca="1" si="80"/>
        <v>-9002894.8771088794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-9002894.8771088794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-37602.292419264413</v>
      </c>
      <c r="L857" s="444">
        <f t="shared" ca="1" si="80"/>
        <v>-9062152.4730427228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-9062152.4730427228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-37849.199068988761</v>
      </c>
      <c r="L858" s="444">
        <f t="shared" ca="1" si="80"/>
        <v>-9121656.9756262917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-9121656.9756262917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-38097.134496420294</v>
      </c>
      <c r="L859" s="444">
        <f t="shared" ca="1" si="80"/>
        <v>-9181409.4136372916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-9181409.4136372916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-38346.102988132792</v>
      </c>
      <c r="L860" s="444">
        <f t="shared" ca="1" si="80"/>
        <v>-9241410.8201400042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-9241410.8201400042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-38596.108848560762</v>
      </c>
      <c r="L861" s="444">
        <f t="shared" ca="1" si="80"/>
        <v>-9301662.2325031441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-9301662.2325031441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-38847.156400073844</v>
      </c>
      <c r="L862" s="444">
        <f t="shared" ca="1" si="80"/>
        <v>-9362164.6924177967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-9362164.6924177967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-39099.249983051566</v>
      </c>
      <c r="L863" s="444">
        <f t="shared" ca="1" si="80"/>
        <v>-9422919.2459154278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-9422919.2459154278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-39352.39395595836</v>
      </c>
      <c r="L864" s="444">
        <f t="shared" ca="1" si="80"/>
        <v>-9483926.9433859661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-9483926.9433859661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-39606.592695418942</v>
      </c>
      <c r="L865" s="444">
        <f t="shared" ca="1" si="80"/>
        <v>-9545188.8395959642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-9545188.8395959642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-39861.850596293931</v>
      </c>
      <c r="L866" s="444">
        <f t="shared" ca="1" si="80"/>
        <v>-9606705.9937068373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-9606705.9937068373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-40118.1720717559</v>
      </c>
      <c r="L867" s="444">
        <f t="shared" ca="1" si="80"/>
        <v>-9668479.4692931734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-9668479.4692931734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-40375.561553365638</v>
      </c>
      <c r="L868" s="444">
        <f t="shared" ca="1" si="80"/>
        <v>-9730510.3343611192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-9730510.3343611192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-40634.023491148742</v>
      </c>
      <c r="L869" s="444">
        <f t="shared" ca="1" si="80"/>
        <v>-9792799.6613668464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-9792799.6613668464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-40893.562353672605</v>
      </c>
      <c r="L870" s="444">
        <f t="shared" ca="1" si="80"/>
        <v>-9855348.5272350982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-9855348.5272350982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-41154.182628123657</v>
      </c>
      <c r="L871" s="444">
        <f t="shared" ca="1" si="80"/>
        <v>-9918158.0133778006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-9918158.0133778006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-41415.888820384913</v>
      </c>
      <c r="L872" s="444">
        <f t="shared" ca="1" si="80"/>
        <v>-9981229.2057127655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-9981229.2057127655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-41678.685455113933</v>
      </c>
      <c r="L873" s="444">
        <f t="shared" ca="1" si="80"/>
        <v>-10044563.194682458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-10044563.194682458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-41942.577075820991</v>
      </c>
      <c r="L874" s="444">
        <f t="shared" ca="1" si="80"/>
        <v>-10108161.075272858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-10108161.075272858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-42207.568244947659</v>
      </c>
      <c r="L875" s="444">
        <f t="shared" ca="1" si="80"/>
        <v>-10172023.947032385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-10172023.947032385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-42473.66354394568</v>
      </c>
      <c r="L876" s="444">
        <f t="shared" ca="1" si="80"/>
        <v>-10236152.914090909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-10236152.914090909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-42740.867573356198</v>
      </c>
      <c r="L877" s="444">
        <f t="shared" ca="1" si="80"/>
        <v>-10300549.085178845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-10300549.085178845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-43009.184952889264</v>
      </c>
      <c r="L878" s="444">
        <f t="shared" ca="1" si="80"/>
        <v>-10365213.573646313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-10365213.573646313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-43278.620321503717</v>
      </c>
      <c r="L879" s="444">
        <f t="shared" ca="1" si="80"/>
        <v>-10430147.497482395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-10430147.497482395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-43549.178337487392</v>
      </c>
      <c r="L880" s="444">
        <f t="shared" ca="1" si="80"/>
        <v>-10495351.979334462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-10495351.979334462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-43820.863678537673</v>
      </c>
      <c r="L881" s="444">
        <f t="shared" ca="1" si="80"/>
        <v>-10560828.146527579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-10560828.146527579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-44093.681041842327</v>
      </c>
      <c r="L882" s="444">
        <f t="shared" ca="1" si="80"/>
        <v>-10626577.131084001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-10626577.131084001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-44367.635144160748</v>
      </c>
      <c r="L883" s="444">
        <f t="shared" ca="1" si="80"/>
        <v>-10692600.069742741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-10692600.069742741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-44642.7307219055</v>
      </c>
      <c r="L884" s="444">
        <f t="shared" ca="1" si="80"/>
        <v>-10758898.103979226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-10758898.103979226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-44918.972531224186</v>
      </c>
      <c r="L885" s="444">
        <f t="shared" ca="1" si="80"/>
        <v>-10825472.380025029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-10825472.380025029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-45196.365348081701</v>
      </c>
      <c r="L886" s="444">
        <f t="shared" ca="1" si="80"/>
        <v>-10892324.048887691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-10892324.048887691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-45474.913968342793</v>
      </c>
      <c r="L887" s="444">
        <f t="shared" ca="1" si="80"/>
        <v>-10959454.266370613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-10959454.266370613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-45754.623207854966</v>
      </c>
      <c r="L888" s="444">
        <f t="shared" ca="1" si="80"/>
        <v>-11026864.193093047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-11026864.193093047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-46035.497902531773</v>
      </c>
      <c r="L889" s="444">
        <f t="shared" ca="1" si="80"/>
        <v>-11094554.994510157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-11094554.994510157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-46317.5429084364</v>
      </c>
      <c r="L890" s="444">
        <f t="shared" ca="1" si="80"/>
        <v>-11162527.840933172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-11162527.840933172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-46600.763101865632</v>
      </c>
      <c r="L891" s="444">
        <f t="shared" ca="1" si="80"/>
        <v>-11230783.907549618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-11230783.907549618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-46885.163379434154</v>
      </c>
      <c r="L892" s="444">
        <f t="shared" ca="1" si="80"/>
        <v>-11299324.374443632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-11299324.374443632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-47170.748658159209</v>
      </c>
      <c r="L893" s="444">
        <f t="shared" ca="1" si="80"/>
        <v>-11368150.426616371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-11368150.426616371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-47457.523875545623</v>
      </c>
      <c r="L894" s="444">
        <f t="shared" ca="1" si="80"/>
        <v>-11437263.254006496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-11437263.254006496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-47745.493989671144</v>
      </c>
      <c r="L895" s="444">
        <f t="shared" ca="1" si="80"/>
        <v>-11506664.051510746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-11506664.051510746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-48034.663979272183</v>
      </c>
      <c r="L896" s="444">
        <f t="shared" ca="1" si="80"/>
        <v>-11576354.019004596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-11576354.019004596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-48325.038843829898</v>
      </c>
      <c r="L897" s="444">
        <f t="shared" ca="1" si="80"/>
        <v>-11646334.361363005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-11646334.361363005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-48616.623603656597</v>
      </c>
      <c r="L898" s="444">
        <f t="shared" ca="1" si="80"/>
        <v>-11716606.288481241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-11716606.288481241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-48909.423299982584</v>
      </c>
      <c r="L899" s="444">
        <f t="shared" ca="1" si="80"/>
        <v>-11787171.015295804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-11787171.015295804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-49203.44299504326</v>
      </c>
      <c r="L900" s="444">
        <f t="shared" ca="1" si="80"/>
        <v>-11858029.761805426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-11858029.761805426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-49498.68777216669</v>
      </c>
      <c r="L901" s="444">
        <f t="shared" ca="1" si="80"/>
        <v>-11929183.753092172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-11929183.753092172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-49795.162735861464</v>
      </c>
      <c r="L902" s="444">
        <f t="shared" ca="1" si="80"/>
        <v>-12000634.219342612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-12000634.219342612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-50092.873011904965</v>
      </c>
      <c r="L903" s="444">
        <f t="shared" ca="1" si="80"/>
        <v>-12072382.395869097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-12072382.395869097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-50391.823747431983</v>
      </c>
      <c r="L904" s="444">
        <f t="shared" ca="1" si="80"/>
        <v>-12144429.523131108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-12144429.523131108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-50692.020111023696</v>
      </c>
      <c r="L905" s="444">
        <f t="shared" ca="1" si="80"/>
        <v>-12216776.846756712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-12216776.846756712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-50993.467292797046</v>
      </c>
      <c r="L906" s="444">
        <f t="shared" ca="1" si="80"/>
        <v>-12289425.617564088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-12289425.617564088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-51296.170504494447</v>
      </c>
      <c r="L907" s="444">
        <f t="shared" ca="1" si="80"/>
        <v>-12362377.091583161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-12362377.091583161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-51600.134979573915</v>
      </c>
      <c r="L908" s="444">
        <f t="shared" ca="1" si="80"/>
        <v>-12435632.530077314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-12435632.530077314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-51905.365973299558</v>
      </c>
      <c r="L909" s="444">
        <f t="shared" ca="1" si="80"/>
        <v>-12509193.199565193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-12509193.199565193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-52211.868762832382</v>
      </c>
      <c r="L910" s="444">
        <f t="shared" ca="1" si="80"/>
        <v>-12583060.371842604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-12583060.371842604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-52519.648647321599</v>
      </c>
      <c r="L911" s="444">
        <f t="shared" ca="1" si="80"/>
        <v>-12657235.324004505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-12657235.324004505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-52828.71094799618</v>
      </c>
      <c r="L912" s="444">
        <f t="shared" ca="1" si="80"/>
        <v>-12731719.33846708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-12731719.33846708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-53139.061008256911</v>
      </c>
      <c r="L913" s="444">
        <f t="shared" ca="1" si="80"/>
        <v>-12806513.702989917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-12806513.702989917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-53450.704193768732</v>
      </c>
      <c r="L914" s="444">
        <f t="shared" ca="1" si="80"/>
        <v>-12881619.710698266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-12881619.710698266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-53763.645892553519</v>
      </c>
      <c r="L915" s="444">
        <f t="shared" ca="1" si="80"/>
        <v>-12957038.660105398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-12957038.660105398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-54077.89151508324</v>
      </c>
      <c r="L916" s="444">
        <f t="shared" ca="1" si="80"/>
        <v>-13032771.855135061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-13032771.855135061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-54393.4464943735</v>
      </c>
      <c r="L917" s="444">
        <f t="shared" ca="1" si="80"/>
        <v>-13108820.605144015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-13108820.605144015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-54710.316286077476</v>
      </c>
      <c r="L918" s="444">
        <f t="shared" ca="1" si="80"/>
        <v>-13185186.224944672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-13185186.224944672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-55028.506368580216</v>
      </c>
      <c r="L919" s="444">
        <f t="shared" ca="1" si="80"/>
        <v>-13261870.03482783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-13261870.03482783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-55348.022243093372</v>
      </c>
      <c r="L920" s="444">
        <f t="shared" ca="1" si="80"/>
        <v>-13338873.360585503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-13338873.360585503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-55668.86943375034</v>
      </c>
      <c r="L921" s="444">
        <f t="shared" ca="1" si="80"/>
        <v>-13416197.533533832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-13416197.533533832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-55991.05348770172</v>
      </c>
      <c r="L922" s="444">
        <f t="shared" ca="1" si="80"/>
        <v>-13493843.890536113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-13493843.890536113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-56314.579975211214</v>
      </c>
      <c r="L923" s="444">
        <f t="shared" ca="1" si="80"/>
        <v>-13571813.774025904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-13571813.774025904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-56639.45448975201</v>
      </c>
      <c r="L924" s="444">
        <f t="shared" ca="1" si="80"/>
        <v>-13650108.532030236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-13650108.532030236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-56965.6826481034</v>
      </c>
      <c r="L925" s="444">
        <f t="shared" ca="1" si="80"/>
        <v>-13728729.518192919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-13728729.518192919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-57293.270090447899</v>
      </c>
      <c r="L926" s="444">
        <f t="shared" ca="1" si="80"/>
        <v>-13807678.091797946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-13807678.091797946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-57622.222480468859</v>
      </c>
      <c r="L927" s="444">
        <f t="shared" ca="1" si="80"/>
        <v>-13886955.617792994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-13886955.617792994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-57952.545505448223</v>
      </c>
      <c r="L928" s="444">
        <f t="shared" ca="1" si="80"/>
        <v>-13966563.46681302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-13966563.46681302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-58284.244876364995</v>
      </c>
      <c r="L929" s="444">
        <f t="shared" ca="1" si="80"/>
        <v>-14046503.015203964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-14046503.015203964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-58617.326327993927</v>
      </c>
      <c r="L930" s="444">
        <f t="shared" ca="1" si="80"/>
        <v>-14126775.645046538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-14126775.645046538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-58951.795619004653</v>
      </c>
      <c r="L931" s="444">
        <f t="shared" ca="1" si="80"/>
        <v>-14207382.744180122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-14207382.744180122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-59287.658532061258</v>
      </c>
      <c r="L932" s="444">
        <f t="shared" ca="1" si="80"/>
        <v>-14288325.706226762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-14288325.706226762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-59624.920873922259</v>
      </c>
      <c r="L933" s="444">
        <f t="shared" ca="1" si="80"/>
        <v>-14369605.930615263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-14369605.930615263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-59963.588475541008</v>
      </c>
      <c r="L934" s="444">
        <f t="shared" ca="1" si="80"/>
        <v>-14451224.822605383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-14451224.822605383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-60303.667192166504</v>
      </c>
      <c r="L935" s="444">
        <f t="shared" ca="1" si="80"/>
        <v>-14533183.793312129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-14533183.793312129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-60645.162903444616</v>
      </c>
      <c r="L936" s="444">
        <f t="shared" ca="1" si="80"/>
        <v>-14615484.259730153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-14615484.259730153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-60988.081513519719</v>
      </c>
      <c r="L937" s="444">
        <f t="shared" ca="1" si="80"/>
        <v>-14698127.644758252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-14698127.644758252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-61332.428951136797</v>
      </c>
      <c r="L938" s="444">
        <f t="shared" ca="1" si="80"/>
        <v>-14781115.377223969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-14781115.377223969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-61678.211169743947</v>
      </c>
      <c r="L939" s="444">
        <f t="shared" ca="1" si="80"/>
        <v>-14864448.891908292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-14864448.891908292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-62025.434147595297</v>
      </c>
      <c r="L940" s="444">
        <f t="shared" ca="1" si="80"/>
        <v>-14948129.629570466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-14948129.629570466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-62374.103887854355</v>
      </c>
      <c r="L941" s="444">
        <f t="shared" ca="1" si="80"/>
        <v>-15032159.036972899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-15032159.036972899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-62724.226418697828</v>
      </c>
      <c r="L942" s="444">
        <f t="shared" ca="1" si="80"/>
        <v>-15116538.566906177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-15116538.566906177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-63075.807793419808</v>
      </c>
      <c r="L943" s="444">
        <f t="shared" ca="1" si="80"/>
        <v>-15201269.678214176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-15201269.678214176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-63428.854090536479</v>
      </c>
      <c r="L944" s="444">
        <f t="shared" ca="1" si="80"/>
        <v>-15286353.835819291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-15286353.835819291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-63783.371413891124</v>
      </c>
      <c r="L945" s="444">
        <f t="shared" ca="1" si="80"/>
        <v>-15371792.510747761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-15371792.510747761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-64139.36589275975</v>
      </c>
      <c r="L946" s="444">
        <f t="shared" ca="1" si="80"/>
        <v>-15457587.1801551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-15457587.1801551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-64496.843681956998</v>
      </c>
      <c r="L947" s="444">
        <f t="shared" ca="1" si="80"/>
        <v>-15543739.327351637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-15543739.327351637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-64855.810961942567</v>
      </c>
      <c r="L948" s="444">
        <f t="shared" ca="1" si="80"/>
        <v>-15630250.44182816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-15630250.44182816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-65216.273938928076</v>
      </c>
      <c r="L949" s="444">
        <f t="shared" ca="1" si="80"/>
        <v>-15717122.019281667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-15717122.019281667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-65578.238844984357</v>
      </c>
      <c r="L950" s="444">
        <f t="shared" ca="1" si="80"/>
        <v>-15804355.561641231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-15804355.561641231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-65941.711938149223</v>
      </c>
      <c r="L951" s="444">
        <f t="shared" ca="1" si="80"/>
        <v>-15891952.577093959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-15891952.577093959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-66306.699502535572</v>
      </c>
      <c r="L952" s="444">
        <f t="shared" ca="1" si="80"/>
        <v>-15979914.580111073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-15979914.580111073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-66673.207848440215</v>
      </c>
      <c r="L953" s="444">
        <f t="shared" ca="1" si="80"/>
        <v>-16068243.091474093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-16068243.091474093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-67041.243312452803</v>
      </c>
      <c r="L954" s="444">
        <f t="shared" ca="1" si="80"/>
        <v>-16156939.638301125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-16156939.638301125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-67410.812257565427</v>
      </c>
      <c r="L955" s="444">
        <f t="shared" ca="1" si="80"/>
        <v>-16246005.75407327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-16246005.75407327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-67781.921073282705</v>
      </c>
      <c r="L956" s="444">
        <f t="shared" ca="1" si="80"/>
        <v>-16335442.978661131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-16335442.978661131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-68154.576175732131</v>
      </c>
      <c r="L957" s="444">
        <f t="shared" ca="1" si="80"/>
        <v>-16425252.858351443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-16425252.858351443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-68528.784007775088</v>
      </c>
      <c r="L958" s="444">
        <f t="shared" ca="1" si="80"/>
        <v>-16515436.945873797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-16515436.945873797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-68904.551039118232</v>
      </c>
      <c r="L959" s="444">
        <f t="shared" ca="1" si="80"/>
        <v>-16605996.800427495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-16605996.800427495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-69281.883766425308</v>
      </c>
      <c r="L960" s="444">
        <f t="shared" ca="1" si="80"/>
        <v>-16696933.9877085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-16696933.9877085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-69660.788713429487</v>
      </c>
      <c r="L961" s="444">
        <f t="shared" ca="1" si="80"/>
        <v>-16788250.079936508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-16788250.079936508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-70041.272431046193</v>
      </c>
      <c r="L962" s="444">
        <f t="shared" ca="1" si="80"/>
        <v>-16879946.655882131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-16879946.655882131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-70423.341497486283</v>
      </c>
      <c r="L963" s="444">
        <f t="shared" ca="1" si="80"/>
        <v>-16972025.300894193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-16972025.300894193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-70807.002518369874</v>
      </c>
      <c r="L964" s="444">
        <f t="shared" ca="1" si="80"/>
        <v>-17064487.606927142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-17064487.606927142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-71192.262126840491</v>
      </c>
      <c r="L965" s="444">
        <f t="shared" ca="1" si="80"/>
        <v>-17157335.17256856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-17157335.17256856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-71579.126983679744</v>
      </c>
      <c r="L966" s="444">
        <f t="shared" ca="1" si="80"/>
        <v>-17250569.603066817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-17250569.603066817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-71967.603777422482</v>
      </c>
      <c r="L967" s="444">
        <f t="shared" ca="1" si="80"/>
        <v>-17344192.510358818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-17344192.510358818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-72357.699224472482</v>
      </c>
      <c r="L968" s="444">
        <f t="shared" ca="1" si="80"/>
        <v>-17438205.513097867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-17438205.513097867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-72749.420069218526</v>
      </c>
      <c r="L969" s="444">
        <f t="shared" ca="1" si="80"/>
        <v>-17532610.236681662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-17532610.236681662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-73142.773084151006</v>
      </c>
      <c r="L970" s="444">
        <f t="shared" ca="1" si="80"/>
        <v>-17627408.313280392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-17627408.313280392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-73537.765069979039</v>
      </c>
      <c r="L971" s="444">
        <f t="shared" ca="1" si="80"/>
        <v>-17722601.38186495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-17722601.38186495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-73934.402855748034</v>
      </c>
      <c r="L972" s="444">
        <f t="shared" ca="1" si="80"/>
        <v>-17818191.088235274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-17818191.088235274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-74332.693298957718</v>
      </c>
      <c r="L973" s="444">
        <f t="shared" ca="1" si="80"/>
        <v>-17914179.08504881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-17914179.08504881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-74732.643285680781</v>
      </c>
      <c r="L974" s="444">
        <f t="shared" ca="1" si="80"/>
        <v>-18010567.031849068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-18010567.031849068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-75134.25973068185</v>
      </c>
      <c r="L975" s="444">
        <f t="shared" ca="1" si="80"/>
        <v>-18107356.595094327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-18107356.595094327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-75537.549577537095</v>
      </c>
      <c r="L976" s="444">
        <f t="shared" ca="1" si="80"/>
        <v>-18204549.448186442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-18204549.448186442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-75942.519798754249</v>
      </c>
      <c r="L977" s="444">
        <f t="shared" ca="1" si="80"/>
        <v>-18302147.271499775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-18302147.271499775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-76349.17739589313</v>
      </c>
      <c r="L978" s="444">
        <f t="shared" ca="1" si="80"/>
        <v>-18400151.752410244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-18400151.752410244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-76757.529399686755</v>
      </c>
      <c r="L979" s="444">
        <f t="shared" ca="1" si="80"/>
        <v>-18498564.585324507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-18498564.585324507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-77167.582870162849</v>
      </c>
      <c r="L980" s="444">
        <f t="shared" ca="1" si="80"/>
        <v>-18597387.471709248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-18597387.471709248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-77579.344896765935</v>
      </c>
      <c r="L981" s="444">
        <f t="shared" ca="1" si="80"/>
        <v>-18696622.120120592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-18696622.120120592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-77992.822598479877</v>
      </c>
      <c r="L982" s="444">
        <f t="shared" ca="1" si="80"/>
        <v>-18796270.24623365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-18796270.24623365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-78408.023123950945</v>
      </c>
      <c r="L983" s="444">
        <f t="shared" ca="1" si="80"/>
        <v>-18896333.572872177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-18896333.572872177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-78824.953651611475</v>
      </c>
      <c r="L984" s="444">
        <f t="shared" ca="1" si="80"/>
        <v>-18996813.830038365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-18996813.830038365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-79243.621389803928</v>
      </c>
      <c r="L985" s="444">
        <f t="shared" ca="1" si="80"/>
        <v>-19097712.754942745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-19097712.754942745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-79664.033576905509</v>
      </c>
      <c r="L986" s="444">
        <f t="shared" ca="1" si="80"/>
        <v>-19199032.092034228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-19199032.092034228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-80086.197481453361</v>
      </c>
      <c r="L987" s="444">
        <f t="shared" ca="1" si="80"/>
        <v>-19300773.593030259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-19300773.593030259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-80510.120402270157</v>
      </c>
      <c r="L988" s="444">
        <f t="shared" ca="1" si="80"/>
        <v>-19402939.016947106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-19402939.016947106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-80935.809668590344</v>
      </c>
      <c r="L989" s="444">
        <f t="shared" ca="1" si="80"/>
        <v>-19505530.130130272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-19505530.130130272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-81363.272640186871</v>
      </c>
      <c r="L990" s="444">
        <f t="shared" ca="1" si="80"/>
        <v>-19608548.706285037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-19608548.706285037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-81792.516707498391</v>
      </c>
      <c r="L991" s="444">
        <f t="shared" ca="1" si="80"/>
        <v>-19711996.526507113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-19711996.526507113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-82223.549291757037</v>
      </c>
      <c r="L992" s="444">
        <f t="shared" ca="1" si="80"/>
        <v>-19815875.379313447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-19815875.379313447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-82656.37784511676</v>
      </c>
      <c r="L993" s="444">
        <f t="shared" ca="1" si="80"/>
        <v>-19920187.06067314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-19920187.06067314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-83091.009850782153</v>
      </c>
      <c r="L994" s="444">
        <f t="shared" ca="1" si="80"/>
        <v>-20024933.374038499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-20024933.374038499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-83527.452823137821</v>
      </c>
      <c r="L995" s="444">
        <f t="shared" ca="1" si="80"/>
        <v>-20130116.130376212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-20130116.130376212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-83965.714307878283</v>
      </c>
      <c r="L996" s="444">
        <f t="shared" ca="1" si="80"/>
        <v>-20235737.148198668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-20235737.148198668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-84405.801882138519</v>
      </c>
      <c r="L997" s="444">
        <f t="shared" ca="1" si="80"/>
        <v>-20341798.253595386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-20341798.253595386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-84847.723154624851</v>
      </c>
      <c r="L998" s="444">
        <f t="shared" ca="1" si="80"/>
        <v>-20448301.280264586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-20448301.280264586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-85291.485765746518</v>
      </c>
      <c r="L999" s="444">
        <f t="shared" ca="1" si="80"/>
        <v>-20555248.069544911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-20555248.069544911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-85737.097387747868</v>
      </c>
      <c r="L1000" s="444">
        <f t="shared" ca="1" si="80"/>
        <v>-20662640.470447239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-20662640.470447239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-86184.565724840897</v>
      </c>
      <c r="L1001" s="444">
        <f t="shared" ca="1" si="80"/>
        <v>-20770480.339686658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-20770480.339686658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-86633.898513338485</v>
      </c>
      <c r="L1002" s="444">
        <f t="shared" ca="1" si="80"/>
        <v>-20878769.541714575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-20878769.541714575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-87085.103521788129</v>
      </c>
      <c r="L1003" s="444">
        <f t="shared" ca="1" si="80"/>
        <v>-20987509.948750939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-20987509.948750939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-87538.188551106316</v>
      </c>
      <c r="L1004" s="444">
        <f t="shared" ca="1" si="80"/>
        <v>-21096703.440816622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-21096703.440816622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-87993.161434713329</v>
      </c>
      <c r="L1005" s="444">
        <f t="shared" ca="1" si="80"/>
        <v>-21206351.905765913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-21206351.905765913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-88450.030038668716</v>
      </c>
      <c r="L1006" s="444">
        <f t="shared" ca="1" si="80"/>
        <v>-21316457.239319161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-21316457.239319161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-88908.802261807243</v>
      </c>
      <c r="L1007" s="444">
        <f t="shared" ca="1" si="80"/>
        <v>-21427021.345095545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-21427021.345095545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-89369.48603587551</v>
      </c>
      <c r="L1008" s="444">
        <f t="shared" ca="1" si="80"/>
        <v>-21538046.134645998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-21538046.134645998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-89832.089325669062</v>
      </c>
      <c r="L1009" s="444">
        <f t="shared" ca="1" si="80"/>
        <v>-21649533.527486246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-21649533.527486246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-90296.6201291701</v>
      </c>
      <c r="L1010" s="444">
        <f t="shared" ca="1" si="80"/>
        <v>-21761485.451129995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-21761485.451129995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-90763.08647768572</v>
      </c>
      <c r="L1011" s="444">
        <f t="shared" ca="1" si="80"/>
        <v>-21873903.841122258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-21873903.841122258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-91231.496435986817</v>
      </c>
      <c r="L1012" s="444">
        <f t="shared" ca="1" si="80"/>
        <v>-21986790.641072821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-21986790.641072821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-91701.858102447499</v>
      </c>
      <c r="L1013" s="444">
        <f t="shared" ca="1" si="80"/>
        <v>-22100147.802689847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-22100147.802689847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-92174.179609185099</v>
      </c>
      <c r="L1014" s="444">
        <f t="shared" ca="1" si="80"/>
        <v>-22213977.285813611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-22213977.285813611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-92648.469122200782</v>
      </c>
      <c r="L1015" s="444">
        <f t="shared" ca="1" si="80"/>
        <v>-22328281.05845039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-22328281.05845039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-93124.734841520694</v>
      </c>
      <c r="L1016" s="444">
        <f t="shared" ca="1" si="80"/>
        <v>-22443061.096806489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-22443061.096806489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-93602.985001337773</v>
      </c>
      <c r="L1017" s="444">
        <f t="shared" ca="1" si="80"/>
        <v>-22558319.385322403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-22558319.385322403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-94083.227870154078</v>
      </c>
      <c r="L1018" s="444">
        <f t="shared" ca="1" si="80"/>
        <v>-22674057.916707136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-22674057.916707136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-94565.471750923811</v>
      </c>
      <c r="L1019" s="444">
        <f t="shared" ca="1" si="80"/>
        <v>-22790278.691972636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-22790278.691972636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-95049.724981196719</v>
      </c>
      <c r="L1020" s="444">
        <f t="shared" ca="1" si="80"/>
        <v>-22906983.720468409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-22906983.720468409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-95535.995933262442</v>
      </c>
      <c r="L1021" s="444">
        <f t="shared" ca="1" si="80"/>
        <v>-23024175.019916248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-23024175.019916248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-96024.293014295108</v>
      </c>
      <c r="L1022" s="444">
        <f t="shared" ca="1" si="80"/>
        <v>-23141854.61644512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-23141854.61644512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-96514.624666498741</v>
      </c>
      <c r="L1023" s="444">
        <f t="shared" ca="1" si="80"/>
        <v>-23260024.544626195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-23260024.544626195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-97006.999367253215</v>
      </c>
      <c r="L1024" s="444">
        <f t="shared" ca="1" si="80"/>
        <v>-23378686.847508024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-23378686.847508024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-97501.425629260833</v>
      </c>
      <c r="L1025" s="444">
        <f t="shared" ca="1" si="80"/>
        <v>-23497843.576651864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-23497843.576651864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-97997.912000693497</v>
      </c>
      <c r="L1026" s="444">
        <f t="shared" ca="1" si="80"/>
        <v>-23617496.792167135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-23617496.792167135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-98496.467065340461</v>
      </c>
      <c r="L1027" s="444">
        <f t="shared" ca="1" si="80"/>
        <v>-23737648.562747054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-23737648.562747054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-98997.099442756793</v>
      </c>
      <c r="L1028" s="444">
        <f t="shared" ref="L1028:L1282" ca="1" si="104">I1028-J1028+K1028</f>
        <v>-23858300.965704389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-23858300.965704389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-99499.817788412358</v>
      </c>
      <c r="L1029" s="444">
        <f t="shared" ca="1" si="104"/>
        <v>-23979456.087007377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-23979456.087007377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-100004.63079384148</v>
      </c>
      <c r="L1030" s="444">
        <f t="shared" ca="1" si="104"/>
        <v>-24101116.021315794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-24101116.021315794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-100511.54718679322</v>
      </c>
      <c r="L1031" s="444">
        <f t="shared" ca="1" si="104"/>
        <v>-24223282.872017164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-24223282.872017164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-101020.57573138225</v>
      </c>
      <c r="L1032" s="444">
        <f t="shared" ca="1" si="104"/>
        <v>-24345958.751263123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-24345958.751263123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-101531.72522824042</v>
      </c>
      <c r="L1033" s="444">
        <f t="shared" ca="1" si="104"/>
        <v>-24469145.780005939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-24469145.780005939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-102045.00451466882</v>
      </c>
      <c r="L1034" s="444">
        <f t="shared" ca="1" si="104"/>
        <v>-24592846.088035185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-24592846.088035185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-102560.42246479068</v>
      </c>
      <c r="L1035" s="444">
        <f t="shared" ca="1" si="104"/>
        <v>-24717061.814014554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-24717061.814014554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-103077.98798970471</v>
      </c>
      <c r="L1036" s="444">
        <f t="shared" ca="1" si="104"/>
        <v>-24841795.105518837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-24841795.105518837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-103597.71003763922</v>
      </c>
      <c r="L1037" s="444">
        <f t="shared" ca="1" si="104"/>
        <v>-24967048.119071051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-24967048.119071051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-104119.59759410679</v>
      </c>
      <c r="L1038" s="444">
        <f t="shared" ca="1" si="104"/>
        <v>-25092823.020179737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-25092823.020179737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-104643.65968205965</v>
      </c>
      <c r="L1039" s="444">
        <f t="shared" ca="1" si="104"/>
        <v>-25219121.983376373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-25219121.983376373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-105169.90536204563</v>
      </c>
      <c r="L1040" s="444">
        <f t="shared" ca="1" si="104"/>
        <v>-25345947.192252997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-25345947.192252997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-105698.3437323649</v>
      </c>
      <c r="L1041" s="444">
        <f t="shared" ca="1" si="104"/>
        <v>-25473300.839499939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-25473300.839499939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-106228.98392922715</v>
      </c>
      <c r="L1042" s="444">
        <f t="shared" ca="1" si="104"/>
        <v>-25601185.126943745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-25601185.126943745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-106761.83512690967</v>
      </c>
      <c r="L1043" s="444">
        <f t="shared" ca="1" si="104"/>
        <v>-25729602.265585233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-25729602.265585233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-107296.90653791587</v>
      </c>
      <c r="L1044" s="444">
        <f t="shared" ca="1" si="104"/>
        <v>-25858554.475637726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-25858554.475637726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-107834.2074131346</v>
      </c>
      <c r="L1045" s="444">
        <f t="shared" ca="1" si="104"/>
        <v>-25988043.986565437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-25988043.986565437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-108373.74704200006</v>
      </c>
      <c r="L1046" s="444">
        <f t="shared" ca="1" si="104"/>
        <v>-26118073.037122015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-26118073.037122015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-108915.53475265247</v>
      </c>
      <c r="L1047" s="444">
        <f t="shared" ca="1" si="104"/>
        <v>-26248643.875389244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-26248643.875389244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-109459.57991209926</v>
      </c>
      <c r="L1048" s="444">
        <f t="shared" ca="1" si="104"/>
        <v>-26379758.758815922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-26379758.758815922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-110005.89192637708</v>
      </c>
      <c r="L1049" s="444">
        <f t="shared" ca="1" si="104"/>
        <v>-26511419.954256877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-26511419.954256877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-110554.48024071439</v>
      </c>
      <c r="L1050" s="444">
        <f t="shared" ca="1" si="104"/>
        <v>-26643629.738012169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-26643629.738012169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-111105.35433969478</v>
      </c>
      <c r="L1051" s="444">
        <f t="shared" ca="1" si="104"/>
        <v>-26776390.395866442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-26776390.395866442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-111658.52374742091</v>
      </c>
      <c r="L1052" s="444">
        <f t="shared" ca="1" si="104"/>
        <v>-26909704.223128442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-26909704.223128442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-112213.99802767926</v>
      </c>
      <c r="L1053" s="444">
        <f t="shared" ca="1" si="104"/>
        <v>-27043573.524670698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-27043573.524670698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-112771.78678410531</v>
      </c>
      <c r="L1054" s="444">
        <f t="shared" ca="1" si="104"/>
        <v>-27178000.61496938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-27178000.61496938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-113331.89966034981</v>
      </c>
      <c r="L1055" s="444">
        <f t="shared" ca="1" si="104"/>
        <v>-27312987.818144307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-27312987.818144307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-113894.34634024536</v>
      </c>
      <c r="L1056" s="444">
        <f t="shared" ca="1" si="104"/>
        <v>-27448537.46799913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-27448537.46799913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-114459.13654797377</v>
      </c>
      <c r="L1057" s="444">
        <f t="shared" ca="1" si="104"/>
        <v>-27584651.908061683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-27584651.908061683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-115026.28004823442</v>
      </c>
      <c r="L1058" s="444">
        <f t="shared" ca="1" si="104"/>
        <v>-27721333.491624497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-27721333.491624497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-115595.7866464128</v>
      </c>
      <c r="L1059" s="444">
        <f t="shared" ca="1" si="104"/>
        <v>-27858584.581785489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-27858584.581785489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-116167.66618875027</v>
      </c>
      <c r="L1060" s="444">
        <f t="shared" ca="1" si="104"/>
        <v>-27996407.551488817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-27996407.551488817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-116741.92856251413</v>
      </c>
      <c r="L1061" s="444">
        <f t="shared" ca="1" si="104"/>
        <v>-28134804.783565909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-28134804.783565909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-117318.58369616869</v>
      </c>
      <c r="L1062" s="444">
        <f t="shared" ca="1" si="104"/>
        <v>-28273778.670776654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-28273778.670776654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-117897.64155954678</v>
      </c>
      <c r="L1063" s="444">
        <f t="shared" ca="1" si="104"/>
        <v>-28413331.615850776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-28413331.615850776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-118479.1121640223</v>
      </c>
      <c r="L1064" s="444">
        <f t="shared" ca="1" si="104"/>
        <v>-28553466.031529374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-28553466.031529374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-119063.00556268313</v>
      </c>
      <c r="L1065" s="444">
        <f t="shared" ca="1" si="104"/>
        <v>-28694184.340606634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-28694184.340606634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-119649.33185050506</v>
      </c>
      <c r="L1066" s="444">
        <f t="shared" ca="1" si="104"/>
        <v>-28835488.975971717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-28835488.975971717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-120238.10116452625</v>
      </c>
      <c r="L1067" s="444">
        <f t="shared" ca="1" si="104"/>
        <v>-28977382.380650822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-28977382.380650822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-120829.32368402249</v>
      </c>
      <c r="L1068" s="444">
        <f t="shared" ca="1" si="104"/>
        <v>-29119867.007849421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-29119867.007849421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-121423.00963068333</v>
      </c>
      <c r="L1069" s="444">
        <f t="shared" ca="1" si="104"/>
        <v>-29262945.320994683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-29262945.320994683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-122019.16926878857</v>
      </c>
      <c r="L1070" s="444">
        <f t="shared" ca="1" si="104"/>
        <v>-29406619.793778047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-29406619.793778047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-122617.81290538593</v>
      </c>
      <c r="L1071" s="444">
        <f t="shared" ca="1" si="104"/>
        <v>-29550892.910198011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-29550892.910198011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-123218.95089046912</v>
      </c>
      <c r="L1072" s="444">
        <f t="shared" ca="1" si="104"/>
        <v>-29695767.164603058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-29695767.164603058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-123822.59361715683</v>
      </c>
      <c r="L1073" s="444">
        <f t="shared" ca="1" si="104"/>
        <v>-29841245.061734792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-29841245.061734792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-124428.75152187237</v>
      </c>
      <c r="L1074" s="444">
        <f t="shared" ca="1" si="104"/>
        <v>-29987329.116771244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-29987329.116771244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-125037.43508452426</v>
      </c>
      <c r="L1075" s="444">
        <f t="shared" ca="1" si="104"/>
        <v>-30134021.855370346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-30134021.855370346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-125648.65482868717</v>
      </c>
      <c r="L1076" s="444">
        <f t="shared" ca="1" si="104"/>
        <v>-30281325.81371361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-30281325.81371361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-126262.42132178412</v>
      </c>
      <c r="L1077" s="444">
        <f t="shared" ca="1" si="104"/>
        <v>-30429243.538549971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-30429243.538549971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-126878.74517526894</v>
      </c>
      <c r="L1078" s="444">
        <f t="shared" ca="1" si="104"/>
        <v>-30577777.587239817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-30577777.587239817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-127497.63704480998</v>
      </c>
      <c r="L1079" s="444">
        <f t="shared" ca="1" si="104"/>
        <v>-30726930.527799204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-30726930.527799204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-128119.10763047409</v>
      </c>
      <c r="L1080" s="444">
        <f t="shared" ca="1" si="104"/>
        <v>-30876704.938944254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-30876704.938944254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-128743.16767691179</v>
      </c>
      <c r="L1081" s="444">
        <f t="shared" ca="1" si="104"/>
        <v>-31027103.410135742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-31027103.410135742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-129369.827973543</v>
      </c>
      <c r="L1082" s="444">
        <f t="shared" ca="1" si="104"/>
        <v>-31178128.541623864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-31178128.541623864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-129999.09935474349</v>
      </c>
      <c r="L1083" s="444">
        <f t="shared" ca="1" si="104"/>
        <v>-31329782.944493186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-31329782.944493186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-130630.99270003232</v>
      </c>
      <c r="L1084" s="444">
        <f t="shared" ca="1" si="104"/>
        <v>-31482069.240707796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-31482069.240707796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-131265.51893425989</v>
      </c>
      <c r="L1085" s="444">
        <f t="shared" ca="1" si="104"/>
        <v>-31634990.063156635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-31634990.063156635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-131902.68902779673</v>
      </c>
      <c r="L1086" s="444">
        <f t="shared" ca="1" si="104"/>
        <v>-31788548.055699009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-31788548.055699009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-132542.51399672328</v>
      </c>
      <c r="L1087" s="444">
        <f t="shared" ca="1" si="104"/>
        <v>-31942745.873210311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-31942745.873210311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-133185.00490302037</v>
      </c>
      <c r="L1088" s="444">
        <f t="shared" ca="1" si="104"/>
        <v>-32097586.181627911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-32097586.181627911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-133830.17285476034</v>
      </c>
      <c r="L1089" s="444">
        <f t="shared" ca="1" si="104"/>
        <v>-32253071.657997247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-32253071.657997247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-134478.02900629927</v>
      </c>
      <c r="L1090" s="444">
        <f t="shared" ca="1" si="104"/>
        <v>-32409204.990518123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-32409204.990518123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-135128.58455846959</v>
      </c>
      <c r="L1091" s="444">
        <f t="shared" ca="1" si="104"/>
        <v>-32565988.878591169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-32565988.878591169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-135781.85075877394</v>
      </c>
      <c r="L1092" s="444">
        <f t="shared" ca="1" si="104"/>
        <v>-32723426.032864518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-32723426.032864518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-136437.83890157955</v>
      </c>
      <c r="L1093" s="444">
        <f t="shared" ca="1" si="104"/>
        <v>-32881519.175280675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-32881519.175280675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-137096.56032831356</v>
      </c>
      <c r="L1094" s="444">
        <f t="shared" ca="1" si="104"/>
        <v>-33040271.039123565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-33040271.039123565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-137758.02642765892</v>
      </c>
      <c r="L1095" s="444">
        <f t="shared" ca="1" si="104"/>
        <v>-33199684.369065803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-33199684.369065803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-138422.2486357516</v>
      </c>
      <c r="L1096" s="444">
        <f t="shared" ca="1" si="104"/>
        <v>-33359761.92121613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-33359761.92121613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-139089.23843637793</v>
      </c>
      <c r="L1097" s="444">
        <f t="shared" ca="1" si="104"/>
        <v>-33520506.463167086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-33520506.463167086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-139759.0073611736</v>
      </c>
      <c r="L1098" s="444">
        <f t="shared" ca="1" si="104"/>
        <v>-33681920.774042837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-33681920.774042837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-140431.56698982255</v>
      </c>
      <c r="L1099" s="444">
        <f t="shared" ca="1" si="104"/>
        <v>-33844007.644547239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-33844007.644547239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-141106.92895025757</v>
      </c>
      <c r="L1100" s="444">
        <f t="shared" ca="1" si="104"/>
        <v>-34006769.877012074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-34006769.877012074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-141785.10491886103</v>
      </c>
      <c r="L1101" s="444">
        <f t="shared" ca="1" si="104"/>
        <v>-34170210.285445511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-34170210.285445511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-142466.10662066704</v>
      </c>
      <c r="L1102" s="444">
        <f t="shared" ca="1" si="104"/>
        <v>-34334331.695580758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-34334331.695580758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-143149.94582956389</v>
      </c>
      <c r="L1103" s="444">
        <f t="shared" ca="1" si="104"/>
        <v>-34499136.944924898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-34499136.944924898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-143836.63436849782</v>
      </c>
      <c r="L1104" s="444">
        <f t="shared" ca="1" si="104"/>
        <v>-34664628.88280797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-34664628.88280797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-144526.18410967727</v>
      </c>
      <c r="L1105" s="444">
        <f t="shared" ca="1" si="104"/>
        <v>-34830810.370432228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-34830810.370432228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-145218.60697477835</v>
      </c>
      <c r="L1106" s="444">
        <f t="shared" ca="1" si="104"/>
        <v>-34997684.280921586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-34997684.280921586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-145913.91493515068</v>
      </c>
      <c r="L1107" s="444">
        <f t="shared" ca="1" si="104"/>
        <v>-35165253.499371313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-35165253.499371313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-146612.12001202453</v>
      </c>
      <c r="L1108" s="444">
        <f t="shared" ca="1" si="104"/>
        <v>-35333520.922897913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-35333520.922897913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-147313.23427671869</v>
      </c>
      <c r="L1109" s="444">
        <f t="shared" ca="1" si="104"/>
        <v>-35502489.460689209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-35502489.460689209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-148017.26985084912</v>
      </c>
      <c r="L1110" s="444">
        <f t="shared" ca="1" si="104"/>
        <v>-35672162.034054637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-35672162.034054637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-148724.2389065384</v>
      </c>
      <c r="L1111" s="444">
        <f t="shared" ca="1" si="104"/>
        <v>-35842541.576475754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-35842541.576475754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-149434.15366662637</v>
      </c>
      <c r="L1112" s="444">
        <f t="shared" ca="1" si="104"/>
        <v>-36013631.033656955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-36013631.033656955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-150147.02640488138</v>
      </c>
      <c r="L1113" s="444">
        <f t="shared" ca="1" si="104"/>
        <v>-36185433.363576412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-36185433.363576412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-150862.86944621245</v>
      </c>
      <c r="L1114" s="444">
        <f t="shared" ca="1" si="104"/>
        <v>-36357951.5365372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-36357951.5365372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-151581.69516688242</v>
      </c>
      <c r="L1115" s="444">
        <f t="shared" ca="1" si="104"/>
        <v>-36531188.535218664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-36531188.535218664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-152303.51599472185</v>
      </c>
      <c r="L1116" s="444">
        <f t="shared" ca="1" si="104"/>
        <v>-36705147.354727961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-36705147.354727961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-153028.3444093439</v>
      </c>
      <c r="L1117" s="444">
        <f t="shared" ca="1" si="104"/>
        <v>-36879831.002651885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-36879831.002651885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-153756.19294236027</v>
      </c>
      <c r="L1118" s="444">
        <f t="shared" ca="1" si="104"/>
        <v>-37055242.499108821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-37055242.499108821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-154487.0741775975</v>
      </c>
      <c r="L1119" s="444">
        <f t="shared" ca="1" si="104"/>
        <v>-37231384.876800999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-37231384.876800999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-155221.00075131489</v>
      </c>
      <c r="L1120" s="444">
        <f t="shared" ca="1" si="104"/>
        <v>-37408261.181066893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-37408261.181066893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-155957.98535242278</v>
      </c>
      <c r="L1121" s="444">
        <f t="shared" ca="1" si="104"/>
        <v>-37585874.46993389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-37585874.46993389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-156698.04072270193</v>
      </c>
      <c r="L1122" s="444">
        <f t="shared" ca="1" si="104"/>
        <v>-37764227.814171173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-37764227.814171173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-157441.17965702395</v>
      </c>
      <c r="L1123" s="444">
        <f t="shared" ca="1" si="104"/>
        <v>-37943324.297342777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-37943324.297342777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-158187.4150035723</v>
      </c>
      <c r="L1124" s="444">
        <f t="shared" ca="1" si="104"/>
        <v>-38123167.01586093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-38123167.01586093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-158936.75966406462</v>
      </c>
      <c r="L1125" s="444">
        <f t="shared" ca="1" si="104"/>
        <v>-38303759.079039574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-38303759.079039574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-159689.22659397562</v>
      </c>
      <c r="L1126" s="444">
        <f t="shared" ca="1" si="104"/>
        <v>-38485103.60914813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-38485103.60914813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-160444.82880276127</v>
      </c>
      <c r="L1127" s="444">
        <f t="shared" ca="1" si="104"/>
        <v>-38667203.741465472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-38667203.741465472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-161203.57935408354</v>
      </c>
      <c r="L1128" s="444">
        <f t="shared" ca="1" si="104"/>
        <v>-38850062.624334134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-38850062.624334134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-161965.49136603629</v>
      </c>
      <c r="L1129" s="444">
        <f t="shared" ca="1" si="104"/>
        <v>-39033683.419214748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-39033683.419214748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-162730.57801137218</v>
      </c>
      <c r="L1130" s="444">
        <f t="shared" ca="1" si="104"/>
        <v>-39218069.300740696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-39218069.300740696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-163498.85251773029</v>
      </c>
      <c r="L1131" s="444">
        <f t="shared" ca="1" si="104"/>
        <v>-39403223.456773005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-39403223.456773005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-164270.32816786494</v>
      </c>
      <c r="L1132" s="444">
        <f t="shared" ca="1" si="104"/>
        <v>-39589149.088455446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-39589149.088455446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-165045.01829987508</v>
      </c>
      <c r="L1133" s="444">
        <f t="shared" ca="1" si="104"/>
        <v>-39775849.410269901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-39775849.410269901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-165822.93630743533</v>
      </c>
      <c r="L1134" s="444">
        <f t="shared" ca="1" si="104"/>
        <v>-39963327.650091916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-39963327.650091916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-166604.09564002705</v>
      </c>
      <c r="L1135" s="444">
        <f t="shared" ca="1" si="104"/>
        <v>-40151587.04924652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-40151587.04924652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-167388.50980317124</v>
      </c>
      <c r="L1136" s="444">
        <f t="shared" ca="1" si="104"/>
        <v>-40340630.862564266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-40340630.862564266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-168176.19235866185</v>
      </c>
      <c r="L1137" s="444">
        <f t="shared" ca="1" si="104"/>
        <v>-40530462.358437508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-40530462.358437508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-168967.15692480037</v>
      </c>
      <c r="L1138" s="444">
        <f t="shared" ca="1" si="104"/>
        <v>-40721084.818876885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-40721084.818876885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-169761.4171766311</v>
      </c>
      <c r="L1139" s="444">
        <f t="shared" ca="1" si="104"/>
        <v>-40912501.539568096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-40912501.539568096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-170558.98684617781</v>
      </c>
      <c r="L1140" s="444">
        <f t="shared" ca="1" si="104"/>
        <v>-41104715.829928853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-41104715.829928853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-171359.87972268095</v>
      </c>
      <c r="L1141" s="444">
        <f t="shared" ca="1" si="104"/>
        <v>-41297731.013166115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-41297731.013166115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-172164.10965283622</v>
      </c>
      <c r="L1142" s="444">
        <f t="shared" ca="1" si="104"/>
        <v>-41491550.426333532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-41491550.426333532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-172971.69054103378</v>
      </c>
      <c r="L1143" s="444">
        <f t="shared" ca="1" si="104"/>
        <v>-41686177.420389146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-41686177.420389146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-173782.63634959885</v>
      </c>
      <c r="L1144" s="444">
        <f t="shared" ca="1" si="104"/>
        <v>-41881615.360253319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-41881615.360253319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-174596.96109903289</v>
      </c>
      <c r="L1145" s="444">
        <f t="shared" ca="1" si="104"/>
        <v>-42077867.624866933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-42077867.624866933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-175414.67886825628</v>
      </c>
      <c r="L1146" s="444">
        <f t="shared" ca="1" si="104"/>
        <v>-42274937.607249767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-42274937.607249767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-176235.80379485144</v>
      </c>
      <c r="L1147" s="444">
        <f t="shared" ca="1" si="104"/>
        <v>-42472828.714559197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-42472828.714559197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-177060.35007530739</v>
      </c>
      <c r="L1148" s="444">
        <f t="shared" ca="1" si="104"/>
        <v>-42671544.368149079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-42671544.368149079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-177888.33196526524</v>
      </c>
      <c r="L1149" s="444">
        <f t="shared" ca="1" si="104"/>
        <v>-42871088.003628924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-42871088.003628924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-178719.76377976459</v>
      </c>
      <c r="L1150" s="444">
        <f t="shared" ca="1" si="104"/>
        <v>-43071463.070923269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-43071463.070923269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-179554.65989349101</v>
      </c>
      <c r="L1151" s="444">
        <f t="shared" ca="1" si="104"/>
        <v>-43272673.034331337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-43272673.034331337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-180393.03474102463</v>
      </c>
      <c r="L1152" s="444">
        <f t="shared" ca="1" si="104"/>
        <v>-43474721.372586936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-43474721.372586936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-181234.90281708963</v>
      </c>
      <c r="L1153" s="444">
        <f t="shared" ca="1" si="104"/>
        <v>-43677611.578918606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-43677611.578918606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-182080.27867680494</v>
      </c>
      <c r="L1154" s="444">
        <f t="shared" ca="1" si="104"/>
        <v>-43881347.161109991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-43881347.161109991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-182929.17693593571</v>
      </c>
      <c r="L1155" s="444">
        <f t="shared" ca="1" si="104"/>
        <v>-44085931.641560502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-44085931.641560502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-183781.61227114615</v>
      </c>
      <c r="L1156" s="444">
        <f t="shared" ca="1" si="104"/>
        <v>-44291368.557346225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-44291368.557346225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-184637.59942025333</v>
      </c>
      <c r="L1157" s="444">
        <f t="shared" ca="1" si="104"/>
        <v>-44497661.460281059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-44497661.460281059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-185497.15318248182</v>
      </c>
      <c r="L1158" s="444">
        <f t="shared" ca="1" si="104"/>
        <v>-44704813.916978121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-44704813.916978121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-186360.28841871957</v>
      </c>
      <c r="L1159" s="444">
        <f t="shared" ca="1" si="104"/>
        <v>-44912829.508911416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-44912829.508911416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-187227.02005177498</v>
      </c>
      <c r="L1160" s="444">
        <f t="shared" ca="1" si="104"/>
        <v>-45121711.832477771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-45121711.832477771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-188097.36306663477</v>
      </c>
      <c r="L1161" s="444">
        <f t="shared" ca="1" si="104"/>
        <v>-45331464.499058984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-45331464.499058984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-188971.33251072318</v>
      </c>
      <c r="L1162" s="444">
        <f t="shared" ca="1" si="104"/>
        <v>-45542091.135084286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-45542091.135084286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-189848.94349416194</v>
      </c>
      <c r="L1163" s="444">
        <f t="shared" ca="1" si="104"/>
        <v>-45753595.382093027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-45753595.382093027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-190730.2111900317</v>
      </c>
      <c r="L1164" s="444">
        <f t="shared" ca="1" si="104"/>
        <v>-45965980.896797635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-45965980.896797635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-191615.1508346342</v>
      </c>
      <c r="L1165" s="444">
        <f t="shared" ca="1" si="104"/>
        <v>-46179251.351146847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-46179251.351146847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-192503.77772775592</v>
      </c>
      <c r="L1166" s="444">
        <f t="shared" ca="1" si="104"/>
        <v>-46393410.432389177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-46393410.432389177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-193396.10723293232</v>
      </c>
      <c r="L1167" s="444">
        <f t="shared" ca="1" si="104"/>
        <v>-46608461.843136691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-46608461.843136691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-194292.15477771361</v>
      </c>
      <c r="L1168" s="444">
        <f t="shared" ca="1" si="104"/>
        <v>-46824409.301428981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-46824409.301428981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-195101.70542262075</v>
      </c>
      <c r="L1169" s="444">
        <f t="shared" ca="1" si="104"/>
        <v>-47019511.006851599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-47019511.006851599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-195914.62919521501</v>
      </c>
      <c r="L1170" s="444">
        <f t="shared" ca="1" si="104"/>
        <v>-47215425.636046812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-47215425.636046812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-196730.94015019503</v>
      </c>
      <c r="L1171" s="444">
        <f t="shared" ca="1" si="104"/>
        <v>-47412156.576197006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-47412156.576197006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-197550.65240082087</v>
      </c>
      <c r="L1172" s="444">
        <f t="shared" ca="1" si="104"/>
        <v>-47609707.228597827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-47609707.228597827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-198373.7801191576</v>
      </c>
      <c r="L1173" s="444">
        <f t="shared" ca="1" si="104"/>
        <v>-47808081.008716986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-47808081.008716986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-199200.33753632076</v>
      </c>
      <c r="L1174" s="444">
        <f t="shared" ca="1" si="104"/>
        <v>-48007281.346253306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-48007281.346253306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-200030.3389427221</v>
      </c>
      <c r="L1175" s="444">
        <f t="shared" ca="1" si="104"/>
        <v>-48207311.685196027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-48207311.685196027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-200863.79868831678</v>
      </c>
      <c r="L1176" s="444">
        <f t="shared" ca="1" si="104"/>
        <v>-48408175.483884342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-48408175.483884342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-201700.73118285142</v>
      </c>
      <c r="L1177" s="444">
        <f t="shared" ca="1" si="104"/>
        <v>-48609876.215067193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-48609876.215067193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-202541.15089611331</v>
      </c>
      <c r="L1178" s="444">
        <f t="shared" ca="1" si="104"/>
        <v>-48812417.365963303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-48812417.365963303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-203385.07235818042</v>
      </c>
      <c r="L1179" s="444">
        <f t="shared" ca="1" si="104"/>
        <v>-49015802.438321486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-49015802.438321486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-204232.51015967285</v>
      </c>
      <c r="L1180" s="444">
        <f t="shared" ca="1" si="104"/>
        <v>-49220034.948481157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-49220034.948481157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-205083.47895200481</v>
      </c>
      <c r="L1181" s="444">
        <f t="shared" ca="1" si="104"/>
        <v>-49425118.427433163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-49425118.427433163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-205937.99344763817</v>
      </c>
      <c r="L1182" s="444">
        <f t="shared" ca="1" si="104"/>
        <v>-49631056.420880802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-49631056.420880802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-206796.06842033667</v>
      </c>
      <c r="L1183" s="444">
        <f t="shared" ca="1" si="104"/>
        <v>-49837852.489301138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-49837852.489301138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-207657.7187054214</v>
      </c>
      <c r="L1184" s="444">
        <f t="shared" ca="1" si="104"/>
        <v>-50045510.208006561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-50045510.208006561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-208522.95920002734</v>
      </c>
      <c r="L1185" s="444">
        <f t="shared" ca="1" si="104"/>
        <v>-50254033.167206585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-50254033.167206585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-209391.80486336077</v>
      </c>
      <c r="L1186" s="444">
        <f t="shared" ca="1" si="104"/>
        <v>-50463424.972069949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-50463424.972069949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-210264.27071695813</v>
      </c>
      <c r="L1187" s="444">
        <f t="shared" ca="1" si="104"/>
        <v>-50673689.242786907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-50673689.242786907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-211140.37184494545</v>
      </c>
      <c r="L1188" s="444">
        <f t="shared" ca="1" si="104"/>
        <v>-50884829.614631854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-50884829.614631854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-212020.12339429939</v>
      </c>
      <c r="L1189" s="444">
        <f t="shared" ca="1" si="104"/>
        <v>-51096849.738026157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-51096849.738026157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-212903.54057510899</v>
      </c>
      <c r="L1190" s="444">
        <f t="shared" ca="1" si="104"/>
        <v>-51309753.278601266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-51309753.278601266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-213790.63866083859</v>
      </c>
      <c r="L1191" s="444">
        <f t="shared" ca="1" si="104"/>
        <v>-51523543.917262107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-51523543.917262107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-214681.4329885921</v>
      </c>
      <c r="L1192" s="444">
        <f t="shared" ca="1" si="104"/>
        <v>-51738225.350250699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-51738225.350250699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-215575.93895937791</v>
      </c>
      <c r="L1193" s="444">
        <f t="shared" ca="1" si="104"/>
        <v>-51953801.289210074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-51953801.289210074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-216474.17203837531</v>
      </c>
      <c r="L1194" s="444">
        <f t="shared" ca="1" si="104"/>
        <v>-52170275.46124845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-52170275.46124845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-217376.14775520188</v>
      </c>
      <c r="L1195" s="444">
        <f t="shared" ca="1" si="104"/>
        <v>-52387651.609003648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-52387651.609003648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-218281.88170418187</v>
      </c>
      <c r="L1196" s="444">
        <f t="shared" ca="1" si="104"/>
        <v>-52605933.49070783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-52605933.49070783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-219191.38954461596</v>
      </c>
      <c r="L1197" s="444">
        <f t="shared" ca="1" si="104"/>
        <v>-52825124.880252443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-52825124.880252443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-220104.68700105188</v>
      </c>
      <c r="L1198" s="444">
        <f t="shared" ca="1" si="104"/>
        <v>-53045229.567253493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-53045229.567253493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-221021.78986355622</v>
      </c>
      <c r="L1199" s="444">
        <f t="shared" ca="1" si="104"/>
        <v>-53266251.357117049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-53266251.357117049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-221942.71398798769</v>
      </c>
      <c r="L1200" s="444">
        <f t="shared" ca="1" si="104"/>
        <v>-53488194.071105041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-53488194.071105041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-222867.475296271</v>
      </c>
      <c r="L1201" s="444">
        <f t="shared" ca="1" si="104"/>
        <v>-53711061.546401314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-53711061.546401314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-223796.08977667213</v>
      </c>
      <c r="L1202" s="444">
        <f t="shared" ca="1" si="104"/>
        <v>-53934857.636177987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-53934857.636177987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-224728.57348407491</v>
      </c>
      <c r="L1203" s="444">
        <f t="shared" ca="1" si="104"/>
        <v>-54159586.209662065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-54159586.209662065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-225664.94254025861</v>
      </c>
      <c r="L1204" s="444">
        <f t="shared" ca="1" si="104"/>
        <v>-54385251.152202323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-54385251.152202323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-226605.21313417636</v>
      </c>
      <c r="L1205" s="444">
        <f t="shared" ca="1" si="104"/>
        <v>-54611856.3653365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-54611856.3653365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-227549.40152223542</v>
      </c>
      <c r="L1206" s="444">
        <f t="shared" ca="1" si="104"/>
        <v>-54839405.766858734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-54839405.766858734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-228497.52402857805</v>
      </c>
      <c r="L1207" s="444">
        <f t="shared" ca="1" si="104"/>
        <v>-55067903.290887311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-55067903.290887311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-229449.59704536377</v>
      </c>
      <c r="L1208" s="444">
        <f t="shared" ca="1" si="104"/>
        <v>-55297352.887932673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-55297352.887932673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-230405.63703305283</v>
      </c>
      <c r="L1209" s="444">
        <f t="shared" ca="1" si="104"/>
        <v>-55527758.524965726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-55527758.524965726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-231365.66052069052</v>
      </c>
      <c r="L1210" s="444">
        <f t="shared" ca="1" si="104"/>
        <v>-55759124.185486414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-55759124.185486414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-232329.68410619337</v>
      </c>
      <c r="L1211" s="444">
        <f t="shared" ca="1" si="104"/>
        <v>-55991453.869592607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-55991453.869592607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-233297.72445663586</v>
      </c>
      <c r="L1212" s="444">
        <f t="shared" ca="1" si="104"/>
        <v>-56224751.594049245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-56224751.594049245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-234269.79830853851</v>
      </c>
      <c r="L1213" s="444">
        <f t="shared" ca="1" si="104"/>
        <v>-56459021.392357782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-56459021.392357782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-235245.9224681574</v>
      </c>
      <c r="L1214" s="444">
        <f t="shared" ca="1" si="104"/>
        <v>-56694267.314825937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-56694267.314825937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-236226.11381177476</v>
      </c>
      <c r="L1215" s="444">
        <f t="shared" ca="1" si="104"/>
        <v>-56930493.428637713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-56930493.428637713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-237210.38928599047</v>
      </c>
      <c r="L1216" s="444">
        <f t="shared" ca="1" si="104"/>
        <v>-57167703.817923702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-57167703.817923702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-238198.76590801546</v>
      </c>
      <c r="L1217" s="444">
        <f t="shared" ca="1" si="104"/>
        <v>-57405902.58383172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-57405902.58383172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-239191.26076596548</v>
      </c>
      <c r="L1218" s="444">
        <f t="shared" ca="1" si="104"/>
        <v>-57645093.844597682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-57645093.844597682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-240187.89101915702</v>
      </c>
      <c r="L1219" s="444">
        <f t="shared" ca="1" si="104"/>
        <v>-57885281.73561684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-57885281.73561684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-241188.67389840353</v>
      </c>
      <c r="L1220" s="444">
        <f t="shared" ca="1" si="104"/>
        <v>-58126470.409515247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-58126470.409515247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-242193.62670631352</v>
      </c>
      <c r="L1221" s="444">
        <f t="shared" ca="1" si="104"/>
        <v>-58368664.036221564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-58368664.036221564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-243202.76681758984</v>
      </c>
      <c r="L1222" s="444">
        <f t="shared" ca="1" si="104"/>
        <v>-58611866.803039156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-58611866.803039156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-244216.11167932977</v>
      </c>
      <c r="L1223" s="444">
        <f t="shared" ca="1" si="104"/>
        <v>-58856082.914718486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-58856082.914718486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-245233.67881132703</v>
      </c>
      <c r="L1224" s="444">
        <f t="shared" ca="1" si="104"/>
        <v>-59101316.593529813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-59101316.593529813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-246255.48580637423</v>
      </c>
      <c r="L1225" s="444">
        <f t="shared" ca="1" si="104"/>
        <v>-59347572.079336189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-59347572.079336189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-247281.55033056744</v>
      </c>
      <c r="L1226" s="444">
        <f t="shared" ca="1" si="104"/>
        <v>-59594853.629666753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-59594853.629666753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-248311.89012361146</v>
      </c>
      <c r="L1227" s="444">
        <f t="shared" ca="1" si="104"/>
        <v>-59843165.519790366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-59843165.519790366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-249346.52299912652</v>
      </c>
      <c r="L1228" s="444">
        <f t="shared" ca="1" si="104"/>
        <v>-60092512.042789496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-60092512.042789496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-250385.46684495625</v>
      </c>
      <c r="L1229" s="444">
        <f t="shared" ca="1" si="104"/>
        <v>-60342897.50963445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-60342897.50963445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-251428.73962347687</v>
      </c>
      <c r="L1230" s="444">
        <f t="shared" ca="1" si="104"/>
        <v>-60594326.24925793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-60594326.24925793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-252476.35937190804</v>
      </c>
      <c r="L1231" s="444">
        <f t="shared" ca="1" si="104"/>
        <v>-60846802.608629838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-60846802.608629838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-253528.34420262431</v>
      </c>
      <c r="L1232" s="444">
        <f t="shared" ca="1" si="104"/>
        <v>-61100330.95283246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-61100330.95283246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-254584.71230346858</v>
      </c>
      <c r="L1233" s="444">
        <f t="shared" ca="1" si="104"/>
        <v>-61354915.665135927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-61354915.665135927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-255645.48193806637</v>
      </c>
      <c r="L1234" s="444">
        <f t="shared" ca="1" si="104"/>
        <v>-61610561.147073992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-61610561.147073992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-256710.67144614158</v>
      </c>
      <c r="L1235" s="444">
        <f t="shared" ca="1" si="104"/>
        <v>-61867271.818520136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-61867271.818520136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-257780.29924383387</v>
      </c>
      <c r="L1236" s="444">
        <f t="shared" ca="1" si="104"/>
        <v>-62125052.117763966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-62125052.117763966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-258854.38382401652</v>
      </c>
      <c r="L1237" s="444">
        <f t="shared" ca="1" si="104"/>
        <v>-62383906.501587979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-62383906.501587979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-259932.94375661659</v>
      </c>
      <c r="L1238" s="444">
        <f t="shared" ca="1" si="104"/>
        <v>-62643839.445344597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-62643839.445344597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-261015.99768893584</v>
      </c>
      <c r="L1239" s="444">
        <f t="shared" ca="1" si="104"/>
        <v>-62904855.443033531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-62904855.443033531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-262103.56434597308</v>
      </c>
      <c r="L1240" s="444">
        <f t="shared" ca="1" si="104"/>
        <v>-63166959.007379502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-63166959.007379502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-263195.66253074794</v>
      </c>
      <c r="L1241" s="444">
        <f t="shared" ca="1" si="104"/>
        <v>-63430154.669910252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-63430154.669910252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-264292.31112462608</v>
      </c>
      <c r="L1242" s="444">
        <f t="shared" ca="1" si="104"/>
        <v>-63694446.981034875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-63694446.981034875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-265393.52908764529</v>
      </c>
      <c r="L1243" s="444">
        <f t="shared" ca="1" si="104"/>
        <v>-63959840.510122523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-63959840.510122523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-266499.33545884385</v>
      </c>
      <c r="L1244" s="444">
        <f t="shared" ca="1" si="104"/>
        <v>-64226339.845581368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-64226339.845581368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-267609.74935658899</v>
      </c>
      <c r="L1245" s="444">
        <f t="shared" ca="1" si="104"/>
        <v>-64493949.594937958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-64493949.594937958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-268724.78997890814</v>
      </c>
      <c r="L1246" s="444">
        <f t="shared" ca="1" si="104"/>
        <v>-64762674.384916864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-64762674.384916864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-269844.47660382022</v>
      </c>
      <c r="L1247" s="444">
        <f t="shared" ca="1" si="104"/>
        <v>-65032518.861520685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-65032518.861520685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-270968.82858966949</v>
      </c>
      <c r="L1248" s="444">
        <f t="shared" ca="1" si="104"/>
        <v>-65303487.690110356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-65303487.690110356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-272097.86537545983</v>
      </c>
      <c r="L1249" s="444">
        <f t="shared" ca="1" si="104"/>
        <v>-65575585.555485815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-65575585.555485815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-273231.60648119095</v>
      </c>
      <c r="L1250" s="444">
        <f t="shared" ca="1" si="104"/>
        <v>-65848817.161967009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-65848817.161967009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-274370.07150819589</v>
      </c>
      <c r="L1251" s="444">
        <f t="shared" ca="1" si="104"/>
        <v>-66123187.233475208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-66123187.233475208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-275513.28013948002</v>
      </c>
      <c r="L1252" s="444">
        <f t="shared" ca="1" si="104"/>
        <v>-66398700.513614692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-66398700.513614692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-276661.25214006123</v>
      </c>
      <c r="L1253" s="444">
        <f t="shared" ca="1" si="104"/>
        <v>-66675361.765754752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-66675361.765754752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-277814.00735731144</v>
      </c>
      <c r="L1254" s="444">
        <f t="shared" ca="1" si="104"/>
        <v>-66953175.773112066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-66953175.773112066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-278971.56572130031</v>
      </c>
      <c r="L1255" s="444">
        <f t="shared" ca="1" si="104"/>
        <v>-67232147.338833362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-67232147.338833362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-280133.94724513899</v>
      </c>
      <c r="L1256" s="444">
        <f t="shared" ca="1" si="104"/>
        <v>-67512281.286078498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-67512281.286078498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-281301.17202532705</v>
      </c>
      <c r="L1257" s="444">
        <f t="shared" ca="1" si="104"/>
        <v>-67793582.458103821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-67793582.458103821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-282473.26024209923</v>
      </c>
      <c r="L1258" s="444">
        <f t="shared" ca="1" si="104"/>
        <v>-68076055.718345925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-68076055.718345925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-283650.23215977469</v>
      </c>
      <c r="L1259" s="444">
        <f t="shared" ca="1" si="104"/>
        <v>-68359705.950505704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-68359705.950505704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-284832.10812710709</v>
      </c>
      <c r="L1260" s="444">
        <f t="shared" ca="1" si="104"/>
        <v>-68644538.058632806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-68644538.058632806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-286018.9085776367</v>
      </c>
      <c r="L1261" s="444">
        <f t="shared" ca="1" si="104"/>
        <v>-68930556.967210442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-68930556.967210442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-287210.65403004352</v>
      </c>
      <c r="L1262" s="444">
        <f t="shared" ca="1" si="104"/>
        <v>-69217767.621240482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-69217767.621240482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-288407.365088502</v>
      </c>
      <c r="L1263" s="444">
        <f t="shared" ca="1" si="104"/>
        <v>-69506174.986328989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-69506174.986328989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-289609.06244303746</v>
      </c>
      <c r="L1264" s="444">
        <f t="shared" ca="1" si="104"/>
        <v>-69795784.048772022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-69795784.048772022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-290815.7668698834</v>
      </c>
      <c r="L1265" s="444">
        <f t="shared" ca="1" si="104"/>
        <v>-70086599.81564191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-70086599.81564191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-292027.4992318413</v>
      </c>
      <c r="L1266" s="444">
        <f t="shared" ca="1" si="104"/>
        <v>-70378627.314873755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-70378627.314873755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-293244.28047864063</v>
      </c>
      <c r="L1267" s="444">
        <f t="shared" ca="1" si="104"/>
        <v>-70671871.595352396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-70671871.595352396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-294466.13164730166</v>
      </c>
      <c r="L1268" s="444">
        <f t="shared" ca="1" si="104"/>
        <v>-70966337.7269997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-70966337.7269997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-295693.07386249874</v>
      </c>
      <c r="L1269" s="444">
        <f t="shared" ca="1" si="104"/>
        <v>-71262030.800862193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-71262030.800862193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-296925.12833692582</v>
      </c>
      <c r="L1270" s="444">
        <f t="shared" ca="1" si="104"/>
        <v>-71558955.929199114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-71558955.929199114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-298162.31637166295</v>
      </c>
      <c r="L1271" s="444">
        <f t="shared" ca="1" si="104"/>
        <v>-71857118.245570779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-71857118.245570779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-299404.6593565449</v>
      </c>
      <c r="L1272" s="444">
        <f t="shared" ca="1" si="104"/>
        <v>-72156522.904927328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-72156522.904927328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-300652.1787705305</v>
      </c>
      <c r="L1273" s="444">
        <f t="shared" ca="1" si="104"/>
        <v>-72457175.083697855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-72457175.083697855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-301904.89618207439</v>
      </c>
      <c r="L1274" s="444">
        <f t="shared" ca="1" si="104"/>
        <v>-72759079.979879931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-72759079.979879931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-303162.83324949973</v>
      </c>
      <c r="L1275" s="444">
        <f t="shared" ca="1" si="104"/>
        <v>-73062242.813129425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-73062242.813129425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-304426.0117213726</v>
      </c>
      <c r="L1276" s="444">
        <f t="shared" ca="1" si="104"/>
        <v>-73366668.824850798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-73366668.824850798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-305694.45343687834</v>
      </c>
      <c r="L1277" s="444">
        <f t="shared" ca="1" si="104"/>
        <v>-73672363.278287679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-73672363.278287679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-306968.18032619864</v>
      </c>
      <c r="L1278" s="444">
        <f t="shared" ca="1" si="104"/>
        <v>-73979331.458613873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-73979331.458613873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-308247.21441089112</v>
      </c>
      <c r="L1279" s="444">
        <f t="shared" ca="1" si="104"/>
        <v>-74287578.673024759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-74287578.673024759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-309531.57780426985</v>
      </c>
      <c r="L1280" s="444">
        <f t="shared" ca="1" si="104"/>
        <v>-74597110.250829026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-74597110.250829026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-310821.29271178762</v>
      </c>
      <c r="L1281" s="444">
        <f t="shared" ca="1" si="104"/>
        <v>-74907931.54354082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-74907931.54354082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-312116.3814314201</v>
      </c>
      <c r="L1282" s="444">
        <f t="shared" ca="1" si="104"/>
        <v>-75220047.924972236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-75220047.924972236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-313416.86635405099</v>
      </c>
      <c r="L1283" s="444">
        <f t="shared" ref="L1283:L1537" ca="1" si="109">I1283-J1283+K1283</f>
        <v>-75533464.791326284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-75533464.791326284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-314722.76996385952</v>
      </c>
      <c r="L1284" s="444">
        <f t="shared" ca="1" si="109"/>
        <v>-75848187.561290145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-75848187.561290145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-316034.11483870895</v>
      </c>
      <c r="L1285" s="444">
        <f t="shared" ca="1" si="109"/>
        <v>-76164221.676128849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-76164221.676128849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-317350.92365053686</v>
      </c>
      <c r="L1286" s="444">
        <f t="shared" ca="1" si="109"/>
        <v>-76481572.599779382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-76481572.599779382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-318673.2191657474</v>
      </c>
      <c r="L1287" s="444">
        <f t="shared" ca="1" si="109"/>
        <v>-76800245.818945125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-76800245.818945125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-320001.0242456047</v>
      </c>
      <c r="L1288" s="444">
        <f t="shared" ca="1" si="109"/>
        <v>-77120246.84319073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-77120246.84319073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-321334.36184662802</v>
      </c>
      <c r="L1289" s="444">
        <f t="shared" ca="1" si="109"/>
        <v>-77441581.205037355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-77441581.205037355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-322673.25502098899</v>
      </c>
      <c r="L1290" s="444">
        <f t="shared" ca="1" si="109"/>
        <v>-77764254.460058346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-77764254.460058346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-324017.7269169098</v>
      </c>
      <c r="L1291" s="444">
        <f t="shared" ca="1" si="109"/>
        <v>-78088272.186975256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-78088272.186975256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-325367.80077906355</v>
      </c>
      <c r="L1292" s="444">
        <f t="shared" ca="1" si="109"/>
        <v>-78413639.987754315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-78413639.987754315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-326723.49994897633</v>
      </c>
      <c r="L1293" s="444">
        <f t="shared" ca="1" si="109"/>
        <v>-78740363.487703294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-78740363.487703294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-328084.84786543041</v>
      </c>
      <c r="L1294" s="444">
        <f t="shared" ca="1" si="109"/>
        <v>-79068448.335568726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-79068448.335568726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-329451.86806486966</v>
      </c>
      <c r="L1295" s="444">
        <f t="shared" ca="1" si="109"/>
        <v>-79397900.203633592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-79397900.203633592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-330824.58418180665</v>
      </c>
      <c r="L1296" s="444">
        <f t="shared" ca="1" si="109"/>
        <v>-79728724.787815392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-79728724.787815392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-332203.01994923077</v>
      </c>
      <c r="L1297" s="444">
        <f t="shared" ca="1" si="109"/>
        <v>-80060927.80776462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-80060927.80776462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-333587.19919901923</v>
      </c>
      <c r="L1298" s="444">
        <f t="shared" ca="1" si="109"/>
        <v>-80394515.00696364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-80394515.00696364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-334977.14586234849</v>
      </c>
      <c r="L1299" s="444">
        <f t="shared" ca="1" si="109"/>
        <v>-80729492.152825996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-80729492.152825996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-336372.88397010829</v>
      </c>
      <c r="L1300" s="444">
        <f t="shared" ca="1" si="109"/>
        <v>-81065865.036796108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-81065865.036796108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-337774.43765331712</v>
      </c>
      <c r="L1301" s="444">
        <f t="shared" ca="1" si="109"/>
        <v>-81403639.474449426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-81403639.474449426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-339181.83114353928</v>
      </c>
      <c r="L1302" s="444">
        <f t="shared" ca="1" si="109"/>
        <v>-81742821.305592969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-81742821.305592969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-340595.08877330401</v>
      </c>
      <c r="L1303" s="444">
        <f t="shared" ca="1" si="109"/>
        <v>-82083416.394366279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-82083416.394366279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-342014.23497652618</v>
      </c>
      <c r="L1304" s="444">
        <f t="shared" ca="1" si="109"/>
        <v>-82425430.629342809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-82425430.629342809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-343439.29428892839</v>
      </c>
      <c r="L1305" s="444">
        <f t="shared" ca="1" si="109"/>
        <v>-82768869.923631743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-82768869.923631743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-344870.2913484656</v>
      </c>
      <c r="L1306" s="444">
        <f t="shared" ca="1" si="109"/>
        <v>-83113740.214980215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-83113740.214980215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-346307.25089575088</v>
      </c>
      <c r="L1307" s="444">
        <f t="shared" ca="1" si="109"/>
        <v>-83460047.465875968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-83460047.465875968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-347750.19777448318</v>
      </c>
      <c r="L1308" s="444">
        <f t="shared" ca="1" si="109"/>
        <v>-83807797.663650453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-83807797.663650453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-349199.1569318769</v>
      </c>
      <c r="L1309" s="444">
        <f t="shared" ca="1" si="109"/>
        <v>-84156996.82058233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-84156996.82058233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-350654.15341909305</v>
      </c>
      <c r="L1310" s="444">
        <f t="shared" ca="1" si="109"/>
        <v>-84507650.974001423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-84507650.974001423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-352115.2123916726</v>
      </c>
      <c r="L1311" s="444">
        <f t="shared" ca="1" si="109"/>
        <v>-84859766.186393097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-84859766.186393097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-353582.35910997121</v>
      </c>
      <c r="L1312" s="444">
        <f t="shared" ca="1" si="109"/>
        <v>-85213348.545503065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-85213348.545503065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-355055.61893959611</v>
      </c>
      <c r="L1313" s="444">
        <f t="shared" ca="1" si="109"/>
        <v>-85568404.164442658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-85568404.164442658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-356535.01735184441</v>
      </c>
      <c r="L1314" s="444">
        <f t="shared" ca="1" si="109"/>
        <v>-85924939.181794509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-85924939.181794509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-358020.57992414379</v>
      </c>
      <c r="L1315" s="444">
        <f t="shared" ca="1" si="109"/>
        <v>-86282959.761718646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-86282959.761718646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-359512.33234049438</v>
      </c>
      <c r="L1316" s="444">
        <f t="shared" ca="1" si="109"/>
        <v>-86642472.094059139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-86642472.094059139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-361010.3003919131</v>
      </c>
      <c r="L1317" s="444">
        <f t="shared" ca="1" si="109"/>
        <v>-87003482.394451052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-87003482.394451052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-362514.5099768794</v>
      </c>
      <c r="L1318" s="444">
        <f t="shared" ca="1" si="109"/>
        <v>-87365996.904427931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-87365996.904427931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-364024.98710178304</v>
      </c>
      <c r="L1319" s="444">
        <f t="shared" ca="1" si="109"/>
        <v>-87730021.891529709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-87730021.891529709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-365541.75788137381</v>
      </c>
      <c r="L1320" s="444">
        <f t="shared" ca="1" si="109"/>
        <v>-88095563.649411082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-88095563.649411082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-367064.84853921284</v>
      </c>
      <c r="L1321" s="444">
        <f t="shared" ca="1" si="109"/>
        <v>-88462628.497950301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-88462628.497950301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-368594.28540812625</v>
      </c>
      <c r="L1322" s="444">
        <f t="shared" ca="1" si="109"/>
        <v>-88831222.783358425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-88831222.783358425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-370130.0949306601</v>
      </c>
      <c r="L1323" s="444">
        <f t="shared" ca="1" si="109"/>
        <v>-89201352.878289089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-89201352.878289089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-371672.30365953787</v>
      </c>
      <c r="L1324" s="444">
        <f t="shared" ca="1" si="109"/>
        <v>-89573025.181948632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-89573025.181948632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-373220.93825811928</v>
      </c>
      <c r="L1325" s="444">
        <f t="shared" ca="1" si="109"/>
        <v>-89946246.120206758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-89946246.120206758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-374776.02550086146</v>
      </c>
      <c r="L1326" s="444">
        <f t="shared" ca="1" si="109"/>
        <v>-90321022.145707622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-90321022.145707622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-376337.59227378177</v>
      </c>
      <c r="L1327" s="444">
        <f t="shared" ca="1" si="109"/>
        <v>-90697359.737981409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-90697359.737981409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-377905.66557492252</v>
      </c>
      <c r="L1328" s="444">
        <f t="shared" ca="1" si="109"/>
        <v>-91075265.403556332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-91075265.403556332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-379480.27251481806</v>
      </c>
      <c r="L1329" s="444">
        <f t="shared" ca="1" si="109"/>
        <v>-91454745.676071152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-91454745.676071152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-381061.44031696313</v>
      </c>
      <c r="L1330" s="444">
        <f t="shared" ca="1" si="109"/>
        <v>-91835807.116388112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-91835807.116388112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-382649.19631828379</v>
      </c>
      <c r="L1331" s="444">
        <f t="shared" ca="1" si="109"/>
        <v>-92218456.312706396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-92218456.312706396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-384243.56796960998</v>
      </c>
      <c r="L1332" s="444">
        <f t="shared" ca="1" si="109"/>
        <v>-92602699.880676001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-92602699.880676001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-385844.58283615002</v>
      </c>
      <c r="L1333" s="444">
        <f t="shared" ca="1" si="109"/>
        <v>-92988544.463512152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-92988544.463512152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-387452.26859796728</v>
      </c>
      <c r="L1334" s="444">
        <f t="shared" ca="1" si="109"/>
        <v>-93375996.732110113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-93375996.732110113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-389066.65305045882</v>
      </c>
      <c r="L1335" s="444">
        <f t="shared" ca="1" si="109"/>
        <v>-93765063.385160565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-93765063.385160565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-390687.76410483569</v>
      </c>
      <c r="L1336" s="444">
        <f t="shared" ca="1" si="109"/>
        <v>-94155751.149265409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-94155751.149265409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-392315.62978860585</v>
      </c>
      <c r="L1337" s="444">
        <f t="shared" ca="1" si="109"/>
        <v>-94548066.779054016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-94548066.779054016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-393950.27824605838</v>
      </c>
      <c r="L1338" s="444">
        <f t="shared" ca="1" si="109"/>
        <v>-94942017.057300076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-94942017.057300076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-395591.73773875029</v>
      </c>
      <c r="L1339" s="444">
        <f t="shared" ca="1" si="109"/>
        <v>-95337608.795038819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-95337608.795038819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-397240.0366459951</v>
      </c>
      <c r="L1340" s="444">
        <f t="shared" ca="1" si="109"/>
        <v>-95734848.831684813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-95734848.831684813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-398895.20346535341</v>
      </c>
      <c r="L1341" s="444">
        <f t="shared" ca="1" si="109"/>
        <v>-96133744.03515017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-96133744.03515017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-400557.26681312569</v>
      </c>
      <c r="L1342" s="444">
        <f t="shared" ca="1" si="109"/>
        <v>-96534301.3019633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-96534301.3019633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-402226.25542484707</v>
      </c>
      <c r="L1343" s="444">
        <f t="shared" ca="1" si="109"/>
        <v>-96936527.557388142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-96936527.557388142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-403902.19815578393</v>
      </c>
      <c r="L1344" s="444">
        <f t="shared" ca="1" si="109"/>
        <v>-97340429.755543932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-97340429.755543932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-405585.12398143305</v>
      </c>
      <c r="L1345" s="444">
        <f t="shared" ca="1" si="109"/>
        <v>-97746014.879525363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-97746014.879525363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-407275.06199802237</v>
      </c>
      <c r="L1346" s="444">
        <f t="shared" ca="1" si="109"/>
        <v>-98153289.941523388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-98153289.941523388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-408972.04142301413</v>
      </c>
      <c r="L1347" s="444">
        <f t="shared" ca="1" si="109"/>
        <v>-98562261.982946396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-98562261.982946396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-410676.09159560996</v>
      </c>
      <c r="L1348" s="444">
        <f t="shared" ca="1" si="109"/>
        <v>-98972938.074542001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-98972938.074542001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-412387.24197725835</v>
      </c>
      <c r="L1349" s="444">
        <f t="shared" ca="1" si="109"/>
        <v>-99385325.31651926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-99385325.31651926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-414105.52215216355</v>
      </c>
      <c r="L1350" s="444">
        <f t="shared" ca="1" si="109"/>
        <v>-99799430.838671431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-99799430.838671431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-415830.96182779764</v>
      </c>
      <c r="L1351" s="444">
        <f t="shared" ca="1" si="109"/>
        <v>-100215261.80049923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-100215261.80049923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-417563.59083541343</v>
      </c>
      <c r="L1352" s="444">
        <f t="shared" ca="1" si="109"/>
        <v>-100632825.39133464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-100632825.39133464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-419303.43913056096</v>
      </c>
      <c r="L1353" s="444">
        <f t="shared" ca="1" si="109"/>
        <v>-101052128.8304652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-101052128.8304652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-421050.53679360496</v>
      </c>
      <c r="L1354" s="444">
        <f t="shared" ca="1" si="109"/>
        <v>-101473179.3672588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-101473179.3672588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-422804.91403024498</v>
      </c>
      <c r="L1355" s="444">
        <f t="shared" ca="1" si="109"/>
        <v>-101895984.28128904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-101895984.28128904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-424566.60117203766</v>
      </c>
      <c r="L1356" s="444">
        <f t="shared" ca="1" si="109"/>
        <v>-102320550.88246109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-102320550.88246109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-426335.62867692119</v>
      </c>
      <c r="L1357" s="444">
        <f t="shared" ca="1" si="109"/>
        <v>-102746886.51113801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-102746886.51113801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-428112.02712974168</v>
      </c>
      <c r="L1358" s="444">
        <f t="shared" ca="1" si="109"/>
        <v>-103174998.53826775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-103174998.53826775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-429895.82724278228</v>
      </c>
      <c r="L1359" s="444">
        <f t="shared" ca="1" si="109"/>
        <v>-103604894.36551052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-103604894.36551052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-431687.05985629384</v>
      </c>
      <c r="L1360" s="444">
        <f t="shared" ca="1" si="109"/>
        <v>-104036581.42536682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-104036581.42536682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-433485.7559390284</v>
      </c>
      <c r="L1361" s="444">
        <f t="shared" ca="1" si="109"/>
        <v>-104470067.18130584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-104470067.18130584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-435291.94658877433</v>
      </c>
      <c r="L1362" s="444">
        <f t="shared" ca="1" si="109"/>
        <v>-104905359.12789461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-104905359.12789461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-437105.66303289426</v>
      </c>
      <c r="L1363" s="444">
        <f t="shared" ca="1" si="109"/>
        <v>-105342464.7909275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-105342464.7909275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-438926.93662886461</v>
      </c>
      <c r="L1364" s="444">
        <f t="shared" ca="1" si="109"/>
        <v>-105781391.72755636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-105781391.72755636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-440755.79886481818</v>
      </c>
      <c r="L1365" s="444">
        <f t="shared" ca="1" si="109"/>
        <v>-106222147.52642117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-106222147.52642117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-442592.28136008821</v>
      </c>
      <c r="L1366" s="444">
        <f t="shared" ca="1" si="109"/>
        <v>-106664739.80778126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-106664739.80778126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-444436.41586575523</v>
      </c>
      <c r="L1367" s="444">
        <f t="shared" ca="1" si="109"/>
        <v>-107109176.22364701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-107109176.22364701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-446288.23426519585</v>
      </c>
      <c r="L1368" s="444">
        <f t="shared" ca="1" si="109"/>
        <v>-107555464.45791221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-107555464.45791221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-448147.76857463428</v>
      </c>
      <c r="L1369" s="444">
        <f t="shared" ca="1" si="109"/>
        <v>-108003612.22648685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-108003612.22648685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-450015.05094369518</v>
      </c>
      <c r="L1370" s="444">
        <f t="shared" ca="1" si="109"/>
        <v>-108453627.27743055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-108453627.27743055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-451890.11365596054</v>
      </c>
      <c r="L1371" s="444">
        <f t="shared" ca="1" si="109"/>
        <v>-108905517.3910865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-108905517.3910865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-453772.98912952701</v>
      </c>
      <c r="L1372" s="444">
        <f t="shared" ca="1" si="109"/>
        <v>-109359290.38021603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-109359290.38021603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-455663.7099175668</v>
      </c>
      <c r="L1373" s="444">
        <f t="shared" ca="1" si="109"/>
        <v>-109814954.09013359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-109814954.09013359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-457562.30870888988</v>
      </c>
      <c r="L1374" s="444">
        <f t="shared" ca="1" si="109"/>
        <v>-110272516.39884248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-110272516.39884248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-459468.81832851033</v>
      </c>
      <c r="L1375" s="444">
        <f t="shared" ca="1" si="109"/>
        <v>-110731985.217171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-110731985.217171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-461383.2717382125</v>
      </c>
      <c r="L1376" s="444">
        <f t="shared" ca="1" si="109"/>
        <v>-111193368.48890921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-111193368.48890921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-463305.70203712169</v>
      </c>
      <c r="L1377" s="444">
        <f t="shared" ca="1" si="109"/>
        <v>-111656674.19094634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-111656674.19094634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-465236.14246227645</v>
      </c>
      <c r="L1378" s="444">
        <f t="shared" ca="1" si="109"/>
        <v>-112121910.33340862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-112121910.33340862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-467174.62638920255</v>
      </c>
      <c r="L1379" s="444">
        <f t="shared" ca="1" si="109"/>
        <v>-112589084.95979783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-112589084.95979783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-469121.18733249092</v>
      </c>
      <c r="L1380" s="444">
        <f t="shared" ca="1" si="109"/>
        <v>-113058206.14713033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-113058206.14713033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-471075.85894637642</v>
      </c>
      <c r="L1381" s="444">
        <f t="shared" ca="1" si="109"/>
        <v>-113529282.00607671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-113529282.00607671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-473038.67502531962</v>
      </c>
      <c r="L1382" s="444">
        <f t="shared" ca="1" si="109"/>
        <v>-114002320.68110202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-114002320.68110202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-475009.66950459179</v>
      </c>
      <c r="L1383" s="444">
        <f t="shared" ca="1" si="109"/>
        <v>-114477330.35060662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-114477330.35060662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-476988.87646086089</v>
      </c>
      <c r="L1384" s="444">
        <f t="shared" ca="1" si="109"/>
        <v>-114954319.22706749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-114954319.22706749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-478976.33011278126</v>
      </c>
      <c r="L1385" s="444">
        <f t="shared" ca="1" si="109"/>
        <v>-115433295.55718027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-115433295.55718027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-480972.06482158444</v>
      </c>
      <c r="L1386" s="444">
        <f t="shared" ca="1" si="109"/>
        <v>-115914267.62200186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-115914267.62200186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-482976.11509167444</v>
      </c>
      <c r="L1387" s="444">
        <f t="shared" ca="1" si="109"/>
        <v>-116397243.73709354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-116397243.73709354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-484988.51557122305</v>
      </c>
      <c r="L1388" s="444">
        <f t="shared" ca="1" si="109"/>
        <v>-116882232.25266476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-116882232.25266476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-487009.30105276982</v>
      </c>
      <c r="L1389" s="444">
        <f t="shared" ca="1" si="109"/>
        <v>-117369241.55371752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-117369241.55371752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-489038.50647382298</v>
      </c>
      <c r="L1390" s="444">
        <f t="shared" ca="1" si="109"/>
        <v>-117858280.06019135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-117858280.06019135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-491076.16691746394</v>
      </c>
      <c r="L1391" s="444">
        <f t="shared" ca="1" si="109"/>
        <v>-118349356.22710881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-118349356.22710881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-493122.31761295337</v>
      </c>
      <c r="L1392" s="444">
        <f t="shared" ca="1" si="109"/>
        <v>-118842478.54472175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-118842478.54472175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-495176.99393634062</v>
      </c>
      <c r="L1393" s="444">
        <f t="shared" ca="1" si="109"/>
        <v>-119337655.5386581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-119337655.5386581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-497240.23141107539</v>
      </c>
      <c r="L1394" s="444">
        <f t="shared" ca="1" si="109"/>
        <v>-119834895.77006917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-119834895.77006917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-499312.06570862152</v>
      </c>
      <c r="L1395" s="444">
        <f t="shared" ca="1" si="109"/>
        <v>-120334207.83577779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-120334207.83577779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-501392.5326490741</v>
      </c>
      <c r="L1396" s="444">
        <f t="shared" ca="1" si="109"/>
        <v>-120835600.36842686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-120835600.36842686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-503481.66820177849</v>
      </c>
      <c r="L1397" s="444">
        <f t="shared" ca="1" si="109"/>
        <v>-121339082.03662863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-121339082.03662863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-505579.50848595263</v>
      </c>
      <c r="L1398" s="444">
        <f t="shared" ca="1" si="109"/>
        <v>-121844661.54511459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-121844661.54511459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-507686.0897713108</v>
      </c>
      <c r="L1399" s="444">
        <f t="shared" ca="1" si="109"/>
        <v>-122352347.63488591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-122352347.63488591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-509801.44847869134</v>
      </c>
      <c r="L1400" s="444">
        <f t="shared" ca="1" si="109"/>
        <v>-122862149.08336461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-122862149.08336461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-511925.62118068588</v>
      </c>
      <c r="L1401" s="444">
        <f t="shared" ca="1" si="109"/>
        <v>-123374074.70454529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-123374074.70454529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-514058.64460227202</v>
      </c>
      <c r="L1402" s="444">
        <f t="shared" ca="1" si="109"/>
        <v>-123888133.34914756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-123888133.34914756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-516200.55562144815</v>
      </c>
      <c r="L1403" s="444">
        <f t="shared" ca="1" si="109"/>
        <v>-124404333.904769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-124404333.904769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-518351.39126987092</v>
      </c>
      <c r="L1404" s="444">
        <f t="shared" ca="1" si="109"/>
        <v>-124922685.29603888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-124922685.29603888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-520511.18873349531</v>
      </c>
      <c r="L1405" s="444">
        <f t="shared" ca="1" si="109"/>
        <v>-125443196.48477237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-125443196.48477237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-522679.98535321822</v>
      </c>
      <c r="L1406" s="444">
        <f t="shared" ca="1" si="109"/>
        <v>-125965876.47012559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-125965876.47012559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-524857.81862552324</v>
      </c>
      <c r="L1407" s="444">
        <f t="shared" ca="1" si="109"/>
        <v>-126490734.28875111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-126490734.28875111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-527044.72620312963</v>
      </c>
      <c r="L1408" s="444">
        <f t="shared" ca="1" si="109"/>
        <v>-127017779.01495424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-127017779.01495424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-529240.74589564267</v>
      </c>
      <c r="L1409" s="444">
        <f t="shared" ca="1" si="109"/>
        <v>-127547019.76084988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-127547019.76084988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-531445.91567020782</v>
      </c>
      <c r="L1410" s="444">
        <f t="shared" ca="1" si="109"/>
        <v>-128078465.67652008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-128078465.67652008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-533660.27365216694</v>
      </c>
      <c r="L1411" s="444">
        <f t="shared" ca="1" si="109"/>
        <v>-128612125.95017225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-128612125.95017225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-535883.85812571773</v>
      </c>
      <c r="L1412" s="444">
        <f t="shared" ca="1" si="109"/>
        <v>-129148009.80829796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-129148009.80829796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-538116.70753457479</v>
      </c>
      <c r="L1413" s="444">
        <f t="shared" ca="1" si="109"/>
        <v>-129686126.51583254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-129686126.51583254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-540358.86048263556</v>
      </c>
      <c r="L1414" s="444">
        <f t="shared" ca="1" si="109"/>
        <v>-130226485.37631518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-130226485.37631518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-542610.35573464667</v>
      </c>
      <c r="L1415" s="444">
        <f t="shared" ca="1" si="109"/>
        <v>-130769095.73204982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-130769095.73204982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-544871.23221687425</v>
      </c>
      <c r="L1416" s="444">
        <f t="shared" ca="1" si="109"/>
        <v>-131313966.9642667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-131313966.9642667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-547141.52901777788</v>
      </c>
      <c r="L1417" s="444">
        <f t="shared" ca="1" si="109"/>
        <v>-131861108.49328448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-131861108.49328448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-549421.28538868541</v>
      </c>
      <c r="L1418" s="444">
        <f t="shared" ca="1" si="109"/>
        <v>-132410529.77867316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-132410529.77867316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-551710.54074447148</v>
      </c>
      <c r="L1419" s="444">
        <f t="shared" ca="1" si="109"/>
        <v>-132962240.31941763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-132962240.31941763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-554009.33466424013</v>
      </c>
      <c r="L1420" s="444">
        <f t="shared" ca="1" si="109"/>
        <v>-133516249.65408187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-133516249.65408187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-556317.70689200773</v>
      </c>
      <c r="L1421" s="444">
        <f t="shared" ca="1" si="109"/>
        <v>-134072567.36097388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-134072567.36097388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-558635.6973373912</v>
      </c>
      <c r="L1422" s="444">
        <f t="shared" ca="1" si="109"/>
        <v>-134631203.05831128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-134631203.05831128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-560963.34607629699</v>
      </c>
      <c r="L1423" s="444">
        <f t="shared" ca="1" si="109"/>
        <v>-135192166.40438759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-135192166.40438759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-563300.69335161499</v>
      </c>
      <c r="L1424" s="444">
        <f t="shared" ca="1" si="109"/>
        <v>-135755467.09773922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-135755467.09773922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-565647.77957391343</v>
      </c>
      <c r="L1425" s="444">
        <f t="shared" ca="1" si="109"/>
        <v>-136321114.87731314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-136321114.87731314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-568004.64532213809</v>
      </c>
      <c r="L1426" s="444">
        <f t="shared" ca="1" si="109"/>
        <v>-136889119.52263528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-136889119.52263528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-570371.33134431369</v>
      </c>
      <c r="L1427" s="444">
        <f t="shared" ca="1" si="109"/>
        <v>-137459490.85397959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-137459490.85397959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-572747.87855824828</v>
      </c>
      <c r="L1428" s="444">
        <f t="shared" ca="1" si="109"/>
        <v>-138032238.73253784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-138032238.73253784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-575134.32805224101</v>
      </c>
      <c r="L1429" s="444">
        <f t="shared" ca="1" si="109"/>
        <v>-138607373.06059009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-138607373.06059009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-577530.72108579206</v>
      </c>
      <c r="L1430" s="444">
        <f t="shared" ca="1" si="109"/>
        <v>-139184903.78167588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-139184903.78167588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-579937.0990903161</v>
      </c>
      <c r="L1431" s="444">
        <f t="shared" ca="1" si="109"/>
        <v>-139764840.88076618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-139764840.88076618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-582353.50366985914</v>
      </c>
      <c r="L1432" s="444">
        <f t="shared" ca="1" si="109"/>
        <v>-140347194.38443604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-140347194.38443604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-584779.97660181683</v>
      </c>
      <c r="L1433" s="444">
        <f t="shared" ca="1" si="109"/>
        <v>-140931974.36103785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-140931974.36103785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-587216.55983765773</v>
      </c>
      <c r="L1434" s="444">
        <f t="shared" ca="1" si="109"/>
        <v>-141519190.92087552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-141519190.92087552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-589663.295503648</v>
      </c>
      <c r="L1435" s="444">
        <f t="shared" ca="1" si="109"/>
        <v>-142108854.21637917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-142108854.21637917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-592120.22590157983</v>
      </c>
      <c r="L1436" s="444">
        <f t="shared" ca="1" si="109"/>
        <v>-142700974.44228074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-142700974.44228074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-594587.3935095031</v>
      </c>
      <c r="L1437" s="444">
        <f t="shared" ca="1" si="109"/>
        <v>-143295561.83579025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-143295561.83579025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-597064.84098245937</v>
      </c>
      <c r="L1438" s="444">
        <f t="shared" ca="1" si="109"/>
        <v>-143892626.67677271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-143892626.67677271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-599552.61115321959</v>
      </c>
      <c r="L1439" s="444">
        <f t="shared" ca="1" si="109"/>
        <v>-144492179.28792593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-144492179.28792593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-602050.74703302467</v>
      </c>
      <c r="L1440" s="444">
        <f t="shared" ca="1" si="109"/>
        <v>-145094230.03495896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-145094230.03495896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-604559.29181232897</v>
      </c>
      <c r="L1441" s="444">
        <f t="shared" ca="1" si="109"/>
        <v>-145698789.32677129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-145698789.32677129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-607078.28886154701</v>
      </c>
      <c r="L1442" s="444">
        <f t="shared" ca="1" si="109"/>
        <v>-146305867.61563283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-146305867.61563283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-609607.78173180344</v>
      </c>
      <c r="L1443" s="444">
        <f t="shared" ca="1" si="109"/>
        <v>-146915475.39736465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-146915475.39736465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-612147.81415568606</v>
      </c>
      <c r="L1444" s="444">
        <f t="shared" ca="1" si="109"/>
        <v>-147527623.21152034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-147527623.21152034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-614698.43004800146</v>
      </c>
      <c r="L1445" s="444">
        <f t="shared" ca="1" si="109"/>
        <v>-148142321.64156833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-148142321.64156833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-617259.67350653466</v>
      </c>
      <c r="L1446" s="444">
        <f t="shared" ca="1" si="109"/>
        <v>-148759581.31507486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-148759581.31507486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-619831.58881281188</v>
      </c>
      <c r="L1447" s="444">
        <f t="shared" ca="1" si="109"/>
        <v>-149379412.90388766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-149379412.90388766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-622414.2204328652</v>
      </c>
      <c r="L1448" s="444">
        <f t="shared" ca="1" si="109"/>
        <v>-150001827.12432054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-150001827.12432054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-625007.61301800224</v>
      </c>
      <c r="L1449" s="444">
        <f t="shared" ca="1" si="109"/>
        <v>-150626834.73733854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-150626834.73733854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-627611.81140557723</v>
      </c>
      <c r="L1450" s="444">
        <f t="shared" ca="1" si="109"/>
        <v>-151254446.54874411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-151254446.54874411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-630226.8606197671</v>
      </c>
      <c r="L1451" s="444">
        <f t="shared" ca="1" si="109"/>
        <v>-151884673.40936387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-151884673.40936387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-632852.80587234942</v>
      </c>
      <c r="L1452" s="444">
        <f t="shared" ca="1" si="109"/>
        <v>-152517526.21523622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-152517526.21523622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-635489.69256348419</v>
      </c>
      <c r="L1453" s="444">
        <f t="shared" ca="1" si="109"/>
        <v>-153153015.90779969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-153153015.90779969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-638137.56628249865</v>
      </c>
      <c r="L1454" s="444">
        <f t="shared" ca="1" si="109"/>
        <v>-153791153.4740822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-153791153.4740822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-640796.47280867584</v>
      </c>
      <c r="L1455" s="444">
        <f t="shared" ca="1" si="109"/>
        <v>-154431949.94689089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-154431949.94689089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-643466.45811204542</v>
      </c>
      <c r="L1456" s="444">
        <f t="shared" ca="1" si="109"/>
        <v>-155075416.40500292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-155075416.40500292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-646147.5683541788</v>
      </c>
      <c r="L1457" s="444">
        <f t="shared" ca="1" si="109"/>
        <v>-155721563.97335711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-155721563.97335711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-648839.84988898796</v>
      </c>
      <c r="L1458" s="444">
        <f t="shared" ca="1" si="109"/>
        <v>-156370403.82324609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-156370403.82324609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-651543.34926352534</v>
      </c>
      <c r="L1459" s="444">
        <f t="shared" ca="1" si="109"/>
        <v>-157021947.17250961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-157021947.17250961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-654258.11321879004</v>
      </c>
      <c r="L1460" s="444">
        <f t="shared" ca="1" si="109"/>
        <v>-157676205.28572839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-157676205.28572839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-656984.18869053503</v>
      </c>
      <c r="L1461" s="444">
        <f t="shared" ca="1" si="109"/>
        <v>-158333189.47441894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-158333189.47441894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-659721.6228100789</v>
      </c>
      <c r="L1462" s="444">
        <f t="shared" ca="1" si="109"/>
        <v>-158992911.097229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-158992911.097229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-662470.4629051208</v>
      </c>
      <c r="L1463" s="444">
        <f t="shared" ca="1" si="109"/>
        <v>-159655381.56013411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-159655381.56013411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-665230.75650055881</v>
      </c>
      <c r="L1464" s="444">
        <f t="shared" ca="1" si="109"/>
        <v>-160320612.31663468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-160320612.31663468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-668002.55131931114</v>
      </c>
      <c r="L1465" s="444">
        <f t="shared" ca="1" si="109"/>
        <v>-160988614.86795399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-160988614.86795399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-670785.89528314164</v>
      </c>
      <c r="L1466" s="444">
        <f t="shared" ca="1" si="109"/>
        <v>-161659400.76323712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-161659400.76323712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-673580.83651348797</v>
      </c>
      <c r="L1467" s="444">
        <f t="shared" ca="1" si="109"/>
        <v>-162332981.59975061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-162332981.59975061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-676387.42333229422</v>
      </c>
      <c r="L1468" s="444">
        <f t="shared" ca="1" si="109"/>
        <v>-163009369.02308291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-163009369.02308291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-679205.70426284545</v>
      </c>
      <c r="L1469" s="444">
        <f t="shared" ca="1" si="109"/>
        <v>-163688574.72734576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-163688574.72734576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-682035.72803060734</v>
      </c>
      <c r="L1470" s="444">
        <f t="shared" ca="1" si="109"/>
        <v>-164370610.45537639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-164370610.45537639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-684877.54356406827</v>
      </c>
      <c r="L1471" s="444">
        <f t="shared" ca="1" si="109"/>
        <v>-165055487.99894047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-165055487.99894047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-687731.19999558525</v>
      </c>
      <c r="L1472" s="444">
        <f t="shared" ca="1" si="109"/>
        <v>-165743219.19893605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-165743219.19893605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-690596.74666223349</v>
      </c>
      <c r="L1473" s="444">
        <f t="shared" ca="1" si="109"/>
        <v>-166433815.94559827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-166433815.94559827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-693474.23310665949</v>
      </c>
      <c r="L1474" s="444">
        <f t="shared" ca="1" si="109"/>
        <v>-167127290.17870495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-167127290.17870495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-696363.7090779373</v>
      </c>
      <c r="L1475" s="444">
        <f t="shared" ca="1" si="109"/>
        <v>-167823653.88778287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-167823653.88778287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-699265.22453242866</v>
      </c>
      <c r="L1476" s="444">
        <f t="shared" ca="1" si="109"/>
        <v>-168522919.1123153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-168522919.1123153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-702178.82963464712</v>
      </c>
      <c r="L1477" s="444">
        <f t="shared" ca="1" si="109"/>
        <v>-169225097.94194993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-169225097.94194993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-705104.57475812477</v>
      </c>
      <c r="L1478" s="444">
        <f t="shared" ca="1" si="109"/>
        <v>-169930202.51670805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-169930202.51670805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-708042.51048628357</v>
      </c>
      <c r="L1479" s="444">
        <f t="shared" ca="1" si="109"/>
        <v>-170638245.02719432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-170638245.02719432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-710992.68761330971</v>
      </c>
      <c r="L1480" s="444">
        <f t="shared" ca="1" si="109"/>
        <v>-171349237.71480763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-171349237.71480763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-713955.15714503173</v>
      </c>
      <c r="L1481" s="444">
        <f t="shared" ca="1" si="109"/>
        <v>-172063192.87195265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-172063192.87195265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-716929.97029980272</v>
      </c>
      <c r="L1482" s="444">
        <f t="shared" ca="1" si="109"/>
        <v>-172780122.84225246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-172780122.84225246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-719917.17850938521</v>
      </c>
      <c r="L1483" s="444">
        <f t="shared" ca="1" si="109"/>
        <v>-173500040.02076185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-173500040.02076185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-722916.83341984102</v>
      </c>
      <c r="L1484" s="444">
        <f t="shared" ca="1" si="109"/>
        <v>-174222956.85418168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-174222956.85418168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-725928.98689242359</v>
      </c>
      <c r="L1485" s="444">
        <f t="shared" ca="1" si="109"/>
        <v>-174948885.84107411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-174948885.84107411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-728953.69100447546</v>
      </c>
      <c r="L1486" s="444">
        <f t="shared" ca="1" si="109"/>
        <v>-175677839.53207859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-175677839.53207859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-731990.99805032741</v>
      </c>
      <c r="L1487" s="444">
        <f t="shared" ca="1" si="109"/>
        <v>-176409830.53012893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-176409830.53012893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-735040.96054220386</v>
      </c>
      <c r="L1488" s="444">
        <f t="shared" ca="1" si="109"/>
        <v>-177144871.49067113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-177144871.49067113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-738103.63121112972</v>
      </c>
      <c r="L1489" s="444">
        <f t="shared" ca="1" si="109"/>
        <v>-177882975.12188226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-177882975.12188226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-741179.06300784275</v>
      </c>
      <c r="L1490" s="444">
        <f t="shared" ca="1" si="109"/>
        <v>-178624154.18489009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-178624154.18489009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-744267.30910370871</v>
      </c>
      <c r="L1491" s="444">
        <f t="shared" ca="1" si="109"/>
        <v>-179368421.49399379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-179368421.49399379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-747368.4228916408</v>
      </c>
      <c r="L1492" s="444">
        <f t="shared" ca="1" si="109"/>
        <v>-180115789.91688544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-180115789.91688544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-750482.45798702259</v>
      </c>
      <c r="L1493" s="444">
        <f t="shared" ca="1" si="109"/>
        <v>-180866272.37487245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-180866272.37487245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-753609.46822863515</v>
      </c>
      <c r="L1494" s="444">
        <f t="shared" ca="1" si="109"/>
        <v>-181619881.84310108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-181619881.84310108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-756749.50767958781</v>
      </c>
      <c r="L1495" s="444">
        <f t="shared" ca="1" si="109"/>
        <v>-182376631.35078067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-182376631.35078067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-759902.63062825275</v>
      </c>
      <c r="L1496" s="444">
        <f t="shared" ca="1" si="109"/>
        <v>-183136533.98140892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-183136533.98140892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-763068.89158920385</v>
      </c>
      <c r="L1497" s="444">
        <f t="shared" ca="1" si="109"/>
        <v>-183899602.87299812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-183899602.87299812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-766248.34530415887</v>
      </c>
      <c r="L1498" s="444">
        <f t="shared" ca="1" si="109"/>
        <v>-184665851.21830228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-184665851.21830228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-769441.04674292612</v>
      </c>
      <c r="L1499" s="444">
        <f t="shared" ca="1" si="109"/>
        <v>-185435292.2650452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-185435292.2650452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-772647.05110435502</v>
      </c>
      <c r="L1500" s="444">
        <f t="shared" ca="1" si="109"/>
        <v>-186207939.31614956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-186207939.31614956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-775866.41381728987</v>
      </c>
      <c r="L1501" s="444">
        <f t="shared" ca="1" si="109"/>
        <v>-186983805.72996685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-186983805.72996685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-779099.19054152851</v>
      </c>
      <c r="L1502" s="444">
        <f t="shared" ca="1" si="109"/>
        <v>-187762904.92050838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-187762904.92050838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-782345.43716878491</v>
      </c>
      <c r="L1503" s="444">
        <f t="shared" ca="1" si="109"/>
        <v>-188545250.35767716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-188545250.35767716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-785605.20982365485</v>
      </c>
      <c r="L1504" s="444">
        <f t="shared" ca="1" si="109"/>
        <v>-189330855.56750083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-189330855.56750083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-788878.56486458681</v>
      </c>
      <c r="L1505" s="444">
        <f t="shared" ca="1" si="109"/>
        <v>-190119734.13236541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-190119734.13236541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-792165.55888485583</v>
      </c>
      <c r="L1506" s="444">
        <f t="shared" ca="1" si="109"/>
        <v>-190911899.69125026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-190911899.69125026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-795466.24871354271</v>
      </c>
      <c r="L1507" s="444">
        <f t="shared" ca="1" si="109"/>
        <v>-191707365.93996382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-191707365.93996382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-798780.69141651585</v>
      </c>
      <c r="L1508" s="444">
        <f t="shared" ca="1" si="109"/>
        <v>-192506146.63138032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-192506146.63138032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-802108.944297418</v>
      </c>
      <c r="L1509" s="444">
        <f t="shared" ca="1" si="109"/>
        <v>-193308255.57567775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-193308255.57567775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-805451.06489865726</v>
      </c>
      <c r="L1510" s="444">
        <f t="shared" ca="1" si="109"/>
        <v>-194113706.64057642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-194113706.64057642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-808807.1110024018</v>
      </c>
      <c r="L1511" s="444">
        <f t="shared" ca="1" si="109"/>
        <v>-194922513.75157884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-194922513.75157884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-812177.14063157851</v>
      </c>
      <c r="L1512" s="444">
        <f t="shared" ca="1" si="109"/>
        <v>-195734690.89221042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-195734690.89221042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-815561.21205087681</v>
      </c>
      <c r="L1513" s="444">
        <f t="shared" ca="1" si="109"/>
        <v>-196550252.10426131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-196550252.10426131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-818959.38376775547</v>
      </c>
      <c r="L1514" s="444">
        <f t="shared" ca="1" si="109"/>
        <v>-197369211.48802906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-197369211.48802906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-822371.71453345439</v>
      </c>
      <c r="L1515" s="444">
        <f t="shared" ca="1" si="109"/>
        <v>-198191583.20256251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-198191583.20256251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-825798.26334401045</v>
      </c>
      <c r="L1516" s="444">
        <f t="shared" ca="1" si="109"/>
        <v>-199017381.46590653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-199017381.46590653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-829239.0894412772</v>
      </c>
      <c r="L1517" s="444">
        <f t="shared" ca="1" si="109"/>
        <v>-199846620.5553478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-199846620.5553478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-832694.25231394917</v>
      </c>
      <c r="L1518" s="444">
        <f t="shared" ca="1" si="109"/>
        <v>-200679314.80766174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-200679314.80766174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-836163.81169859064</v>
      </c>
      <c r="L1519" s="444">
        <f t="shared" ca="1" si="109"/>
        <v>-201515478.61936033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-201515478.61936033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-839647.82758066803</v>
      </c>
      <c r="L1520" s="444">
        <f t="shared" ca="1" si="109"/>
        <v>-202355126.44694099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-202355126.44694099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-843146.36019558739</v>
      </c>
      <c r="L1521" s="444">
        <f t="shared" ca="1" si="109"/>
        <v>-203198272.80713657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-203198272.80713657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-846659.4700297357</v>
      </c>
      <c r="L1522" s="444">
        <f t="shared" ca="1" si="109"/>
        <v>-204044932.27716631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-204044932.27716631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-850187.21782152622</v>
      </c>
      <c r="L1523" s="444">
        <f t="shared" ca="1" si="109"/>
        <v>-204895119.49498785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-204895119.49498785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-853729.66456244932</v>
      </c>
      <c r="L1524" s="444">
        <f t="shared" ca="1" si="109"/>
        <v>-205748849.15955031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-205748849.15955031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-857286.8714981263</v>
      </c>
      <c r="L1525" s="444">
        <f t="shared" ca="1" si="109"/>
        <v>-206606136.03104845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-206606136.03104845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-860858.90012936853</v>
      </c>
      <c r="L1526" s="444">
        <f t="shared" ca="1" si="109"/>
        <v>-207466994.93117782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-207466994.93117782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-864445.81221324089</v>
      </c>
      <c r="L1527" s="444">
        <f t="shared" ca="1" si="109"/>
        <v>-208331440.74339107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-208331440.74339107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-868047.66976412944</v>
      </c>
      <c r="L1528" s="444">
        <f t="shared" ca="1" si="109"/>
        <v>-209199488.4131552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-209199488.4131552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-871664.53505481326</v>
      </c>
      <c r="L1529" s="444">
        <f t="shared" ca="1" si="109"/>
        <v>-210071152.94821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-210071152.94821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-875296.47061754169</v>
      </c>
      <c r="L1530" s="444">
        <f t="shared" ca="1" si="109"/>
        <v>-210946449.41882753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-210946449.41882753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-878943.53924511466</v>
      </c>
      <c r="L1531" s="444">
        <f t="shared" ca="1" si="109"/>
        <v>-211825392.95807266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-211825392.95807266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-882605.80399196944</v>
      </c>
      <c r="L1532" s="444">
        <f t="shared" ca="1" si="109"/>
        <v>-212707998.76206464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-212707998.76206464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-886283.32817526942</v>
      </c>
      <c r="L1533" s="444">
        <f t="shared" ca="1" si="109"/>
        <v>-213594282.09023991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-213594282.09023991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-889976.17537599965</v>
      </c>
      <c r="L1534" s="444">
        <f t="shared" ca="1" si="109"/>
        <v>-214484258.26561591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-214484258.26561591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-893684.40944006643</v>
      </c>
      <c r="L1535" s="444">
        <f t="shared" ca="1" si="109"/>
        <v>-215377942.67505598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-215377942.67505598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-897408.09447939985</v>
      </c>
      <c r="L1536" s="444">
        <f t="shared" ca="1" si="109"/>
        <v>-216275350.76953539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-216275350.76953539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-901147.29487306415</v>
      </c>
      <c r="L1537" s="444">
        <f t="shared" ca="1" si="109"/>
        <v>-217176498.06440845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-217176498.06440845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-904902.07526836859</v>
      </c>
      <c r="L1538" s="444">
        <f t="shared" ref="L1538:L1792" ca="1" si="114">I1538-J1538+K1538</f>
        <v>-218081400.13967681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-218081400.13967681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-908672.50058198674</v>
      </c>
      <c r="L1539" s="444">
        <f t="shared" ca="1" si="114"/>
        <v>-218990072.64025879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-218990072.64025879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-912458.63600107841</v>
      </c>
      <c r="L1540" s="444">
        <f t="shared" ca="1" si="114"/>
        <v>-219902531.27625987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-219902531.27625987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-916260.5469844162</v>
      </c>
      <c r="L1541" s="444">
        <f t="shared" ca="1" si="114"/>
        <v>-220818791.82324427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-220818791.82324427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-920078.29926351772</v>
      </c>
      <c r="L1542" s="444">
        <f t="shared" ca="1" si="114"/>
        <v>-221738870.12250778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-221738870.12250778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-923911.95884378243</v>
      </c>
      <c r="L1543" s="444">
        <f t="shared" ca="1" si="114"/>
        <v>-222662782.08135155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-222662782.08135155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-927761.59200563142</v>
      </c>
      <c r="L1544" s="444">
        <f t="shared" ca="1" si="114"/>
        <v>-223590543.67335719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-223590543.67335719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-931627.26530565496</v>
      </c>
      <c r="L1545" s="444">
        <f t="shared" ca="1" si="114"/>
        <v>-224522170.93866286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-224522170.93866286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-935509.04557776183</v>
      </c>
      <c r="L1546" s="444">
        <f t="shared" ca="1" si="114"/>
        <v>-225457679.98424062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-225457679.98424062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-939406.99993433582</v>
      </c>
      <c r="L1547" s="444">
        <f t="shared" ca="1" si="114"/>
        <v>-226397086.98417497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-226397086.98417497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-943321.19576739566</v>
      </c>
      <c r="L1548" s="444">
        <f t="shared" ca="1" si="114"/>
        <v>-227340408.17994237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-227340408.17994237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-947251.70074975991</v>
      </c>
      <c r="L1549" s="444">
        <f t="shared" ca="1" si="114"/>
        <v>-228287659.88069212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-228287659.88069212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-951198.58283621701</v>
      </c>
      <c r="L1550" s="444">
        <f t="shared" ca="1" si="114"/>
        <v>-229238858.46352834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-229238858.46352834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-955161.91026470135</v>
      </c>
      <c r="L1551" s="444">
        <f t="shared" ca="1" si="114"/>
        <v>-230194020.37379304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-230194020.37379304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-959141.751557471</v>
      </c>
      <c r="L1552" s="444">
        <f t="shared" ca="1" si="114"/>
        <v>-231153162.12535051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-231153162.12535051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-963138.17552229378</v>
      </c>
      <c r="L1553" s="444">
        <f t="shared" ca="1" si="114"/>
        <v>-232116300.3008728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-232116300.3008728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-967151.25125363679</v>
      </c>
      <c r="L1554" s="444">
        <f t="shared" ca="1" si="114"/>
        <v>-233083451.55212644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-233083451.55212644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-971181.04813386023</v>
      </c>
      <c r="L1555" s="444">
        <f t="shared" ca="1" si="114"/>
        <v>-234054632.60026029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-234054632.60026029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-975227.63583441789</v>
      </c>
      <c r="L1556" s="444">
        <f t="shared" ca="1" si="114"/>
        <v>-235029860.23609471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-235029860.23609471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-979291.08431706124</v>
      </c>
      <c r="L1557" s="444">
        <f t="shared" ca="1" si="114"/>
        <v>-236009151.32041177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-236009151.32041177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-983371.46383504895</v>
      </c>
      <c r="L1558" s="444">
        <f t="shared" ca="1" si="114"/>
        <v>-236992522.78424683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-236992522.78424683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-987468.84493436175</v>
      </c>
      <c r="L1559" s="444">
        <f t="shared" ca="1" si="114"/>
        <v>-237979991.62918121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-237979991.62918121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-991583.29845492169</v>
      </c>
      <c r="L1560" s="444">
        <f t="shared" ca="1" si="114"/>
        <v>-238971574.92763612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-238971574.92763612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-995714.89553181711</v>
      </c>
      <c r="L1561" s="444">
        <f t="shared" ca="1" si="114"/>
        <v>-239967289.82316792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-239967289.82316792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-999863.70759653288</v>
      </c>
      <c r="L1562" s="444">
        <f t="shared" ca="1" si="114"/>
        <v>-240967153.53076446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-240967153.53076446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-1004029.8063781853</v>
      </c>
      <c r="L1563" s="444">
        <f t="shared" ca="1" si="114"/>
        <v>-241971183.33714265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-241971183.33714265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-1008213.2639047612</v>
      </c>
      <c r="L1564" s="444">
        <f t="shared" ca="1" si="114"/>
        <v>-242979396.6010474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-242979396.6010474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-1012414.1525043641</v>
      </c>
      <c r="L1565" s="444">
        <f t="shared" ca="1" si="114"/>
        <v>-243991810.75355175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-243991810.75355175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-1016632.5448064657</v>
      </c>
      <c r="L1566" s="444">
        <f t="shared" ca="1" si="114"/>
        <v>-245008443.29835823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-245008443.29835823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-1020868.5137431592</v>
      </c>
      <c r="L1567" s="444">
        <f t="shared" ca="1" si="114"/>
        <v>-246029311.81210139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-246029311.81210139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-1025122.1325504225</v>
      </c>
      <c r="L1568" s="444">
        <f t="shared" ca="1" si="114"/>
        <v>-247054433.94465181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-247054433.94465181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-1029393.4747693825</v>
      </c>
      <c r="L1569" s="444">
        <f t="shared" ca="1" si="114"/>
        <v>-248083827.4194212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-248083827.4194212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-1033682.6142475882</v>
      </c>
      <c r="L1570" s="444">
        <f t="shared" ca="1" si="114"/>
        <v>-249117510.03366879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-249117510.03366879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-1037989.6251402866</v>
      </c>
      <c r="L1571" s="444">
        <f t="shared" ca="1" si="114"/>
        <v>-250155499.65880907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-250155499.65880907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-1042314.5819117044</v>
      </c>
      <c r="L1572" s="444">
        <f t="shared" ca="1" si="114"/>
        <v>-251197814.24072078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-251197814.24072078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-1046657.5593363367</v>
      </c>
      <c r="L1573" s="444">
        <f t="shared" ca="1" si="114"/>
        <v>-252244471.80005711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-252244471.80005711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-1051018.632500238</v>
      </c>
      <c r="L1574" s="444">
        <f t="shared" ca="1" si="114"/>
        <v>-253295490.43255734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-253295490.43255734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-1055397.8768023222</v>
      </c>
      <c r="L1575" s="444">
        <f t="shared" ca="1" si="114"/>
        <v>-254350888.30935967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-254350888.30935967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-1059795.3679556653</v>
      </c>
      <c r="L1576" s="444">
        <f t="shared" ca="1" si="114"/>
        <v>-255410683.67731532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-255410683.67731532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-1064211.1819888139</v>
      </c>
      <c r="L1577" s="444">
        <f t="shared" ca="1" si="114"/>
        <v>-256474894.85930413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-256474894.85930413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-1068645.3952471006</v>
      </c>
      <c r="L1578" s="444">
        <f t="shared" ca="1" si="114"/>
        <v>-257543540.25455123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-257543540.25455123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-1073098.0843939635</v>
      </c>
      <c r="L1579" s="444">
        <f t="shared" ca="1" si="114"/>
        <v>-258616638.33894521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-258616638.33894521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-1077569.3264122717</v>
      </c>
      <c r="L1580" s="444">
        <f t="shared" ca="1" si="114"/>
        <v>-259694207.66535747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-259694207.66535747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-1082059.1986056562</v>
      </c>
      <c r="L1581" s="444">
        <f t="shared" ca="1" si="114"/>
        <v>-260776266.86396313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-260776266.86396313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-1086567.7785998464</v>
      </c>
      <c r="L1582" s="444">
        <f t="shared" ca="1" si="114"/>
        <v>-261862834.64256299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-261862834.64256299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-1091095.1443440125</v>
      </c>
      <c r="L1583" s="444">
        <f t="shared" ca="1" si="114"/>
        <v>-262953929.78690699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-262953929.78690699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-1095641.3741121122</v>
      </c>
      <c r="L1584" s="444">
        <f t="shared" ca="1" si="114"/>
        <v>-264049571.16101909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-264049571.16101909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-1100206.5465042461</v>
      </c>
      <c r="L1585" s="444">
        <f t="shared" ca="1" si="114"/>
        <v>-265149777.70752335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-265149777.70752335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-1104790.7404480139</v>
      </c>
      <c r="L1586" s="444">
        <f t="shared" ca="1" si="114"/>
        <v>-266254568.44797137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-266254568.44797137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-1109394.0351998806</v>
      </c>
      <c r="L1587" s="444">
        <f t="shared" ca="1" si="114"/>
        <v>-267363962.48317125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-267363962.48317125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-1114016.5103465468</v>
      </c>
      <c r="L1588" s="444">
        <f t="shared" ca="1" si="114"/>
        <v>-268477978.99351782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-268477978.99351782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-1118658.2458063243</v>
      </c>
      <c r="L1589" s="444">
        <f t="shared" ca="1" si="114"/>
        <v>-269596637.23932415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-269596637.23932415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-1123319.3218305174</v>
      </c>
      <c r="L1590" s="444">
        <f t="shared" ca="1" si="114"/>
        <v>-270719956.56115466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-270719956.56115466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-1127999.8190048111</v>
      </c>
      <c r="L1591" s="444">
        <f t="shared" ca="1" si="114"/>
        <v>-271847956.3801595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-271847956.3801595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-1132699.8182506645</v>
      </c>
      <c r="L1592" s="444">
        <f t="shared" ca="1" si="114"/>
        <v>-272980656.19841015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-272980656.19841015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-1137419.4008267089</v>
      </c>
      <c r="L1593" s="444">
        <f t="shared" ca="1" si="114"/>
        <v>-274118075.59923685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-274118075.59923685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-1142158.6483301534</v>
      </c>
      <c r="L1594" s="444">
        <f t="shared" ca="1" si="114"/>
        <v>-275260234.247567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-275260234.247567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-1146917.6426981958</v>
      </c>
      <c r="L1595" s="444">
        <f t="shared" ca="1" si="114"/>
        <v>-276407151.89026517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-276407151.89026517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-1151696.4662094382</v>
      </c>
      <c r="L1596" s="444">
        <f t="shared" ca="1" si="114"/>
        <v>-277558848.35647458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-277558848.35647458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-1156495.2014853107</v>
      </c>
      <c r="L1597" s="444">
        <f t="shared" ca="1" si="114"/>
        <v>-278715343.55795991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-278715343.55795991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-1161313.9314914995</v>
      </c>
      <c r="L1598" s="444">
        <f t="shared" ca="1" si="114"/>
        <v>-279876657.48945141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-279876657.48945141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-1166152.7395393809</v>
      </c>
      <c r="L1599" s="444">
        <f t="shared" ca="1" si="114"/>
        <v>-281042810.22899079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-281042810.22899079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-1171011.7092874616</v>
      </c>
      <c r="L1600" s="444">
        <f t="shared" ca="1" si="114"/>
        <v>-282213821.93827826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-282213821.93827826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-1175890.924742826</v>
      </c>
      <c r="L1601" s="444">
        <f t="shared" ca="1" si="114"/>
        <v>-283389712.86302108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-283389712.86302108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-1180790.4702625878</v>
      </c>
      <c r="L1602" s="444">
        <f t="shared" ca="1" si="114"/>
        <v>-284570503.33328366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-284570503.33328366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-1185710.4305553485</v>
      </c>
      <c r="L1603" s="444">
        <f t="shared" ca="1" si="114"/>
        <v>-285756213.76383901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-285756213.76383901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-1190650.8906826626</v>
      </c>
      <c r="L1604" s="444">
        <f t="shared" ca="1" si="114"/>
        <v>-286946864.65452164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-286946864.65452164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-1195611.9360605069</v>
      </c>
      <c r="L1605" s="444">
        <f t="shared" ca="1" si="114"/>
        <v>-288142476.59058213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-288142476.59058213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-1200593.6524607588</v>
      </c>
      <c r="L1606" s="444">
        <f t="shared" ca="1" si="114"/>
        <v>-289343070.24304289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-289343070.24304289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-1205596.1260126787</v>
      </c>
      <c r="L1607" s="444">
        <f t="shared" ca="1" si="114"/>
        <v>-290548666.36905557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-290548666.36905557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-1210619.4432043983</v>
      </c>
      <c r="L1608" s="444">
        <f t="shared" ca="1" si="114"/>
        <v>-291759285.81225997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-291759285.81225997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-1215663.6908844165</v>
      </c>
      <c r="L1609" s="444">
        <f t="shared" ca="1" si="114"/>
        <v>-292974949.50314438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-292974949.50314438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-1220728.9562631017</v>
      </c>
      <c r="L1610" s="444">
        <f t="shared" ca="1" si="114"/>
        <v>-294195678.45940751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-294195678.45940751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-1225815.326914198</v>
      </c>
      <c r="L1611" s="444">
        <f t="shared" ca="1" si="114"/>
        <v>-295421493.7863217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-295421493.7863217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-1230922.8907763404</v>
      </c>
      <c r="L1612" s="444">
        <f t="shared" ca="1" si="114"/>
        <v>-296652416.67709804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-296652416.67709804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-1236051.7361545751</v>
      </c>
      <c r="L1613" s="444">
        <f t="shared" ca="1" si="114"/>
        <v>-297888468.41325259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-297888468.41325259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-1241201.9517218857</v>
      </c>
      <c r="L1614" s="444">
        <f t="shared" ca="1" si="114"/>
        <v>-299129670.3649745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-299129670.3649745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-1246373.6265207271</v>
      </c>
      <c r="L1615" s="444">
        <f t="shared" ca="1" si="114"/>
        <v>-300376043.99149525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-300376043.99149525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-1251566.8499645635</v>
      </c>
      <c r="L1616" s="444">
        <f t="shared" ca="1" si="114"/>
        <v>-301627610.84145981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-301627610.84145981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-1256781.7118394158</v>
      </c>
      <c r="L1617" s="444">
        <f t="shared" ca="1" si="114"/>
        <v>-302884392.55329925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-302884392.55329925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-1262018.3023054134</v>
      </c>
      <c r="L1618" s="444">
        <f t="shared" ca="1" si="114"/>
        <v>-304146410.85560465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-304146410.85560465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-1267276.7118983527</v>
      </c>
      <c r="L1619" s="444">
        <f t="shared" ca="1" si="114"/>
        <v>-305413687.56750298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-305413687.56750298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-1272557.0315312624</v>
      </c>
      <c r="L1620" s="444">
        <f t="shared" ca="1" si="114"/>
        <v>-306686244.59903425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-306686244.59903425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-1277859.352495976</v>
      </c>
      <c r="L1621" s="444">
        <f t="shared" ca="1" si="114"/>
        <v>-307964103.95153022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-307964103.95153022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-1283183.7664647093</v>
      </c>
      <c r="L1622" s="444">
        <f t="shared" ca="1" si="114"/>
        <v>-309247287.71799493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-309247287.71799493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-1288530.3654916454</v>
      </c>
      <c r="L1623" s="444">
        <f t="shared" ca="1" si="114"/>
        <v>-310535818.08348656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-310535818.08348656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-1293899.2420145273</v>
      </c>
      <c r="L1624" s="444">
        <f t="shared" ca="1" si="114"/>
        <v>-311829717.32550108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-311829717.32550108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-1299290.4888562546</v>
      </c>
      <c r="L1625" s="444">
        <f t="shared" ca="1" si="114"/>
        <v>-313129007.81435734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-313129007.81435734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-1304704.1992264888</v>
      </c>
      <c r="L1626" s="444">
        <f t="shared" ca="1" si="114"/>
        <v>-314433712.01358384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-314433712.01358384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-1310140.4667232661</v>
      </c>
      <c r="L1627" s="444">
        <f t="shared" ca="1" si="114"/>
        <v>-315743852.4803071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-315743852.4803071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-1315599.3853346128</v>
      </c>
      <c r="L1628" s="444">
        <f t="shared" ca="1" si="114"/>
        <v>-317059451.86564171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-317059451.86564171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-1321081.0494401739</v>
      </c>
      <c r="L1629" s="444">
        <f t="shared" ca="1" si="114"/>
        <v>-318380532.91508186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-318380532.91508186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-1326585.553812841</v>
      </c>
      <c r="L1630" s="444">
        <f t="shared" ca="1" si="114"/>
        <v>-319707118.46889472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-319707118.46889472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-1332112.9936203947</v>
      </c>
      <c r="L1631" s="444">
        <f t="shared" ca="1" si="114"/>
        <v>-321039231.46251512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-321039231.46251512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-1337663.4644271464</v>
      </c>
      <c r="L1632" s="444">
        <f t="shared" ca="1" si="114"/>
        <v>-322376894.92694229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-322376894.92694229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-1343237.0621955928</v>
      </c>
      <c r="L1633" s="444">
        <f t="shared" ca="1" si="114"/>
        <v>-323720131.98913789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-323720131.98913789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-1348833.8832880745</v>
      </c>
      <c r="L1634" s="444">
        <f t="shared" ca="1" si="114"/>
        <v>-325068965.87242597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-325068965.87242597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-1354454.0244684415</v>
      </c>
      <c r="L1635" s="444">
        <f t="shared" ca="1" si="114"/>
        <v>-326423419.8968944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-326423419.8968944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-1360097.5829037267</v>
      </c>
      <c r="L1636" s="444">
        <f t="shared" ca="1" si="114"/>
        <v>-327783517.47979814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-327783517.47979814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-1365764.6561658257</v>
      </c>
      <c r="L1637" s="444">
        <f t="shared" ca="1" si="114"/>
        <v>-329149282.13596398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-329149282.13596398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-1371455.3422331833</v>
      </c>
      <c r="L1638" s="444">
        <f t="shared" ca="1" si="114"/>
        <v>-330520737.47819716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-330520737.47819716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-1377169.7394924881</v>
      </c>
      <c r="L1639" s="444">
        <f t="shared" ca="1" si="114"/>
        <v>-331897907.21768963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-331897907.21768963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-1382907.9467403735</v>
      </c>
      <c r="L1640" s="444">
        <f t="shared" ca="1" si="114"/>
        <v>-333280815.16443002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-333280815.16443002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-1388670.0631851251</v>
      </c>
      <c r="L1641" s="444">
        <f t="shared" ca="1" si="114"/>
        <v>-334669485.22761512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-334669485.22761512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-1394456.1884483963</v>
      </c>
      <c r="L1642" s="444">
        <f t="shared" ca="1" si="114"/>
        <v>-336063941.41606349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-336063941.41606349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-1400266.4225669312</v>
      </c>
      <c r="L1643" s="444">
        <f t="shared" ca="1" si="114"/>
        <v>-337464207.83863044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-337464207.83863044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-1406100.8659942935</v>
      </c>
      <c r="L1644" s="444">
        <f t="shared" ca="1" si="114"/>
        <v>-338870308.70462471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-338870308.70462471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-1411959.6196026029</v>
      </c>
      <c r="L1645" s="444">
        <f t="shared" ca="1" si="114"/>
        <v>-340282268.32422733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-340282268.32422733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-1417842.7846842806</v>
      </c>
      <c r="L1646" s="444">
        <f t="shared" ca="1" si="114"/>
        <v>-341700111.10891163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-341700111.10891163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-1423750.4629537985</v>
      </c>
      <c r="L1647" s="444">
        <f t="shared" ca="1" si="114"/>
        <v>-343123861.57186544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-343123861.57186544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-1429682.7565494394</v>
      </c>
      <c r="L1648" s="444">
        <f t="shared" ca="1" si="114"/>
        <v>-344553544.32841486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-344553544.32841486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-1435639.7680350619</v>
      </c>
      <c r="L1649" s="444">
        <f t="shared" ca="1" si="114"/>
        <v>-345989184.09644991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-345989184.09644991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-1441621.6004018746</v>
      </c>
      <c r="L1650" s="444">
        <f t="shared" ca="1" si="114"/>
        <v>-347430805.69685179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-347430805.69685179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-1447628.3570702157</v>
      </c>
      <c r="L1651" s="444">
        <f t="shared" ca="1" si="114"/>
        <v>-348878434.053922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-348878434.053922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-1453660.1418913417</v>
      </c>
      <c r="L1652" s="444">
        <f t="shared" ca="1" si="114"/>
        <v>-350332094.19581336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-350332094.19581336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-1459717.0591492222</v>
      </c>
      <c r="L1653" s="444">
        <f t="shared" ca="1" si="114"/>
        <v>-351791811.25496256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-351791811.25496256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-1465799.213562344</v>
      </c>
      <c r="L1654" s="444">
        <f t="shared" ca="1" si="114"/>
        <v>-353257610.46852493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-353257610.46852493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-1471906.7102855206</v>
      </c>
      <c r="L1655" s="444">
        <f t="shared" ca="1" si="114"/>
        <v>-354729517.17881048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-354729517.17881048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-1478039.6549117104</v>
      </c>
      <c r="L1656" s="444">
        <f t="shared" ca="1" si="114"/>
        <v>-356207556.83372217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-356207556.83372217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-1484198.1534738424</v>
      </c>
      <c r="L1657" s="444">
        <f t="shared" ca="1" si="114"/>
        <v>-357691754.98719603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-357691754.98719603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-1490382.3124466501</v>
      </c>
      <c r="L1658" s="444">
        <f t="shared" ca="1" si="114"/>
        <v>-359182137.29964268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-359182137.29964268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-1496592.2387485111</v>
      </c>
      <c r="L1659" s="444">
        <f t="shared" ca="1" si="114"/>
        <v>-360678729.53839117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-360678729.53839117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-1502828.0397432966</v>
      </c>
      <c r="L1660" s="444">
        <f t="shared" ca="1" si="114"/>
        <v>-362181557.57813448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-362181557.57813448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-1509089.8232422271</v>
      </c>
      <c r="L1661" s="444">
        <f t="shared" ca="1" si="114"/>
        <v>-363690647.40137672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-363690647.40137672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-1515377.6975057363</v>
      </c>
      <c r="L1662" s="444">
        <f t="shared" ca="1" si="114"/>
        <v>-365206025.09888244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-365206025.09888244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-1521691.7712453434</v>
      </c>
      <c r="L1663" s="444">
        <f t="shared" ca="1" si="114"/>
        <v>-366727716.8701278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-366727716.8701278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-1528032.1536255325</v>
      </c>
      <c r="L1664" s="444">
        <f t="shared" ca="1" si="114"/>
        <v>-368255749.02375335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-368255749.02375335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-1534398.954265639</v>
      </c>
      <c r="L1665" s="444">
        <f t="shared" ca="1" si="114"/>
        <v>-369790147.978019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-369790147.978019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-1540792.2832417458</v>
      </c>
      <c r="L1666" s="444">
        <f t="shared" ca="1" si="114"/>
        <v>-371330940.26126075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-371330940.26126075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-1547212.2510885864</v>
      </c>
      <c r="L1667" s="444">
        <f t="shared" ca="1" si="114"/>
        <v>-372878152.51234931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-372878152.51234931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-1553658.9688014553</v>
      </c>
      <c r="L1668" s="444">
        <f t="shared" ca="1" si="114"/>
        <v>-374431811.48115075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-374431811.48115075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-1560132.5478381282</v>
      </c>
      <c r="L1669" s="444">
        <f t="shared" ca="1" si="114"/>
        <v>-375991944.0289889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-375991944.0289889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-1566633.100120787</v>
      </c>
      <c r="L1670" s="444">
        <f t="shared" ca="1" si="114"/>
        <v>-377558577.12910968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-377558577.12910968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-1573160.7380379569</v>
      </c>
      <c r="L1671" s="444">
        <f t="shared" ca="1" si="114"/>
        <v>-379131737.86714762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-379131737.86714762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-1579715.5744464484</v>
      </c>
      <c r="L1672" s="444">
        <f t="shared" ca="1" si="114"/>
        <v>-380711453.44159406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-380711453.44159406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-1586297.7226733086</v>
      </c>
      <c r="L1673" s="444">
        <f t="shared" ca="1" si="114"/>
        <v>-382297751.16426736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-382297751.16426736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-1592907.2965177807</v>
      </c>
      <c r="L1674" s="444">
        <f t="shared" ca="1" si="114"/>
        <v>-383890658.46078515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-383890658.46078515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-1599544.4102532715</v>
      </c>
      <c r="L1675" s="444">
        <f t="shared" ca="1" si="114"/>
        <v>-385490202.87103844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-385490202.87103844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-1606209.1786293269</v>
      </c>
      <c r="L1676" s="444">
        <f t="shared" ca="1" si="114"/>
        <v>-387096412.04966778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-387096412.04966778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-1612901.7168736157</v>
      </c>
      <c r="L1677" s="444">
        <f t="shared" ca="1" si="114"/>
        <v>-388709313.76654136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-388709313.76654136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-1619622.1406939223</v>
      </c>
      <c r="L1678" s="444">
        <f t="shared" ca="1" si="114"/>
        <v>-390328935.90723526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-390328935.90723526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-1626370.5662801468</v>
      </c>
      <c r="L1679" s="444">
        <f t="shared" ca="1" si="114"/>
        <v>-391955306.47351539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-391955306.47351539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-1633147.1103063142</v>
      </c>
      <c r="L1680" s="444">
        <f t="shared" ca="1" si="114"/>
        <v>-393588453.58382171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-393588453.58382171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-1639951.8899325905</v>
      </c>
      <c r="L1681" s="444">
        <f t="shared" ca="1" si="114"/>
        <v>-395228405.47375429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-395228405.47375429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-1646785.0228073094</v>
      </c>
      <c r="L1682" s="444">
        <f t="shared" ca="1" si="114"/>
        <v>-396875190.49656159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-396875190.49656159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-1653646.6270690067</v>
      </c>
      <c r="L1683" s="444">
        <f t="shared" ca="1" si="114"/>
        <v>-398528837.12363058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-398528837.12363058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-1660536.8213484609</v>
      </c>
      <c r="L1684" s="444">
        <f t="shared" ca="1" si="114"/>
        <v>-400189373.94497907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-400189373.94497907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-1667455.7247707462</v>
      </c>
      <c r="L1685" s="444">
        <f t="shared" ca="1" si="114"/>
        <v>-401856829.6697498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-401856829.6697498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-1674403.4569572909</v>
      </c>
      <c r="L1686" s="444">
        <f t="shared" ca="1" si="114"/>
        <v>-403531233.12670708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-403531233.12670708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-1681380.1380279462</v>
      </c>
      <c r="L1687" s="444">
        <f t="shared" ca="1" si="114"/>
        <v>-405212613.26473504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-405212613.26473504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-1688385.8886030626</v>
      </c>
      <c r="L1688" s="444">
        <f t="shared" ca="1" si="114"/>
        <v>-406900999.15333813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-406900999.15333813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-1695420.8298055755</v>
      </c>
      <c r="L1689" s="444">
        <f t="shared" ca="1" si="114"/>
        <v>-408596419.98314369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-408596419.98314369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-1702485.0832630987</v>
      </c>
      <c r="L1690" s="444">
        <f t="shared" ca="1" si="114"/>
        <v>-410298905.06640679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-410298905.06640679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-1709578.7711100283</v>
      </c>
      <c r="L1691" s="444">
        <f t="shared" ca="1" si="114"/>
        <v>-412008483.83751684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-412008483.83751684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-1716702.0159896535</v>
      </c>
      <c r="L1692" s="444">
        <f t="shared" ca="1" si="114"/>
        <v>-413725185.85350651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-413725185.85350651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-1723854.9410562771</v>
      </c>
      <c r="L1693" s="444">
        <f t="shared" ca="1" si="114"/>
        <v>-415449040.79456276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-415449040.79456276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-1731037.6699773448</v>
      </c>
      <c r="L1694" s="444">
        <f t="shared" ca="1" si="114"/>
        <v>-417180078.46454012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-417180078.46454012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-1738250.3269355837</v>
      </c>
      <c r="L1695" s="444">
        <f t="shared" ca="1" si="114"/>
        <v>-418918328.79147571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-418918328.79147571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-1745493.0366311485</v>
      </c>
      <c r="L1696" s="444">
        <f t="shared" ca="1" si="114"/>
        <v>-420663821.82810688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-420663821.82810688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-1752765.924283779</v>
      </c>
      <c r="L1697" s="444">
        <f t="shared" ca="1" si="114"/>
        <v>-422416587.75239068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-422416587.75239068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-1760069.1156349611</v>
      </c>
      <c r="L1698" s="444">
        <f t="shared" ca="1" si="114"/>
        <v>-424176656.86802566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-424176656.86802566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-1767402.7369501069</v>
      </c>
      <c r="L1699" s="444">
        <f t="shared" ca="1" si="114"/>
        <v>-425944059.60497576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-425944059.60497576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-1774766.9150207324</v>
      </c>
      <c r="L1700" s="444">
        <f t="shared" ca="1" si="114"/>
        <v>-427718826.51999646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-427718826.51999646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-1782161.7771666516</v>
      </c>
      <c r="L1701" s="444">
        <f t="shared" ca="1" si="114"/>
        <v>-429500988.29716313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-429500988.29716313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-1789587.4512381796</v>
      </c>
      <c r="L1702" s="444">
        <f t="shared" ca="1" si="114"/>
        <v>-431290575.74840128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-431290575.74840128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-1797044.0656183383</v>
      </c>
      <c r="L1703" s="444">
        <f t="shared" ca="1" si="114"/>
        <v>-433087619.81401962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-433087619.81401962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-1804531.7492250816</v>
      </c>
      <c r="L1704" s="444">
        <f t="shared" ca="1" si="114"/>
        <v>-434892151.5632447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-434892151.5632447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-1812050.6315135194</v>
      </c>
      <c r="L1705" s="444">
        <f t="shared" ca="1" si="114"/>
        <v>-436704202.19475824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-436704202.19475824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-1819600.8424781593</v>
      </c>
      <c r="L1706" s="444">
        <f t="shared" ca="1" si="114"/>
        <v>-438523803.03723639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-438523803.03723639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-1827182.5126551515</v>
      </c>
      <c r="L1707" s="444">
        <f t="shared" ca="1" si="114"/>
        <v>-440350985.54989153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-440350985.54989153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-1834795.7731245479</v>
      </c>
      <c r="L1708" s="444">
        <f t="shared" ca="1" si="114"/>
        <v>-442185781.32301611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-442185781.32301611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-1842440.7555125668</v>
      </c>
      <c r="L1709" s="444">
        <f t="shared" ca="1" si="114"/>
        <v>-444028222.0785287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-444028222.0785287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-1850117.5919938697</v>
      </c>
      <c r="L1710" s="444">
        <f t="shared" ca="1" si="114"/>
        <v>-445878339.67052257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-445878339.67052257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-1857826.415293844</v>
      </c>
      <c r="L1711" s="444">
        <f t="shared" ca="1" si="114"/>
        <v>-447736166.08581644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-447736166.08581644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-1865567.3586909021</v>
      </c>
      <c r="L1712" s="444">
        <f t="shared" ca="1" si="114"/>
        <v>-449601733.44450736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-449601733.44450736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-1873340.5560187807</v>
      </c>
      <c r="L1713" s="444">
        <f t="shared" ca="1" si="114"/>
        <v>-451475074.00052613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-451475074.00052613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-1881146.1416688589</v>
      </c>
      <c r="L1714" s="444">
        <f t="shared" ca="1" si="114"/>
        <v>-453356220.14219499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-453356220.14219499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-1888984.2505924788</v>
      </c>
      <c r="L1715" s="444">
        <f t="shared" ca="1" si="114"/>
        <v>-455245204.39278746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-455245204.39278746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-1896855.0183032809</v>
      </c>
      <c r="L1716" s="444">
        <f t="shared" ca="1" si="114"/>
        <v>-457142059.41109073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-457142059.41109073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-1904758.5808795446</v>
      </c>
      <c r="L1717" s="444">
        <f t="shared" ca="1" si="114"/>
        <v>-459046817.9919703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-459046817.9919703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-1912695.0749665429</v>
      </c>
      <c r="L1718" s="444">
        <f t="shared" ca="1" si="114"/>
        <v>-460959513.06693685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-460959513.06693685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-1920664.6377789036</v>
      </c>
      <c r="L1719" s="444">
        <f t="shared" ca="1" si="114"/>
        <v>-462880177.70471573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-462880177.70471573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-1928667.4071029823</v>
      </c>
      <c r="L1720" s="444">
        <f t="shared" ca="1" si="114"/>
        <v>-464808845.11181873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-464808845.11181873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-1936703.5212992444</v>
      </c>
      <c r="L1721" s="444">
        <f t="shared" ca="1" si="114"/>
        <v>-466745548.63311797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-466745548.63311797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-1944773.1193046581</v>
      </c>
      <c r="L1722" s="444">
        <f t="shared" ca="1" si="114"/>
        <v>-468690321.75242263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-468690321.75242263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-1952876.3406350943</v>
      </c>
      <c r="L1723" s="444">
        <f t="shared" ca="1" si="114"/>
        <v>-470643198.09305775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-470643198.09305775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-1961013.3253877405</v>
      </c>
      <c r="L1724" s="444">
        <f t="shared" ca="1" si="114"/>
        <v>-472604211.41844547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-472604211.41844547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-1969184.2142435228</v>
      </c>
      <c r="L1725" s="444">
        <f t="shared" ca="1" si="114"/>
        <v>-474573395.632689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-474573395.632689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-1977389.1484695375</v>
      </c>
      <c r="L1726" s="444">
        <f t="shared" ca="1" si="114"/>
        <v>-476550784.78115857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-476550784.78115857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-1985628.2699214939</v>
      </c>
      <c r="L1727" s="444">
        <f t="shared" ca="1" si="114"/>
        <v>-478536413.05108005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-478536413.05108005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-1993901.7210461667</v>
      </c>
      <c r="L1728" s="444">
        <f t="shared" ca="1" si="114"/>
        <v>-480530314.7721262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-480530314.7721262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-2002209.6448838592</v>
      </c>
      <c r="L1729" s="444">
        <f t="shared" ca="1" si="114"/>
        <v>-482532524.41701007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-482532524.41701007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-2010552.1850708756</v>
      </c>
      <c r="L1730" s="444">
        <f t="shared" ca="1" si="114"/>
        <v>-484543076.60208094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-484543076.60208094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-2018929.485842004</v>
      </c>
      <c r="L1731" s="444">
        <f t="shared" ca="1" si="114"/>
        <v>-486562006.08792293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-486562006.08792293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-2027341.6920330122</v>
      </c>
      <c r="L1732" s="444">
        <f t="shared" ca="1" si="114"/>
        <v>-488589347.77995592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-488589347.77995592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-2035788.9490831497</v>
      </c>
      <c r="L1733" s="444">
        <f t="shared" ca="1" si="114"/>
        <v>-490625136.72903907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-490625136.72903907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-2044271.4030376631</v>
      </c>
      <c r="L1734" s="444">
        <f t="shared" ca="1" si="114"/>
        <v>-492669408.13207674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-492669408.13207674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-2052789.2005503196</v>
      </c>
      <c r="L1735" s="444">
        <f t="shared" ca="1" si="114"/>
        <v>-494722197.33262706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-494722197.33262706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-2061342.4888859461</v>
      </c>
      <c r="L1736" s="444">
        <f t="shared" ca="1" si="114"/>
        <v>-496783539.821513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-496783539.821513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-2069931.4159229705</v>
      </c>
      <c r="L1737" s="444">
        <f t="shared" ca="1" si="114"/>
        <v>-498853471.237436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-498853471.237436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-2078556.1301559834</v>
      </c>
      <c r="L1738" s="444">
        <f t="shared" ca="1" si="114"/>
        <v>-500932027.36759198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-500932027.36759198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-2087216.7806982999</v>
      </c>
      <c r="L1739" s="444">
        <f t="shared" ca="1" si="114"/>
        <v>-503019244.14829028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-503019244.14829028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-2095913.517284543</v>
      </c>
      <c r="L1740" s="444">
        <f t="shared" ca="1" si="114"/>
        <v>-505115157.66557485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-505115157.66557485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-2104646.4902732284</v>
      </c>
      <c r="L1741" s="444">
        <f t="shared" ca="1" si="114"/>
        <v>-507219804.15584809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-507219804.15584809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-2113415.8506493671</v>
      </c>
      <c r="L1742" s="444">
        <f t="shared" ca="1" si="114"/>
        <v>-509333220.00649744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-509333220.00649744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-2122221.7500270726</v>
      </c>
      <c r="L1743" s="444">
        <f t="shared" ca="1" si="114"/>
        <v>-511455441.7565245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-511455441.7565245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-2131064.3406521855</v>
      </c>
      <c r="L1744" s="444">
        <f t="shared" ca="1" si="114"/>
        <v>-513586506.09717667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-513586506.09717667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-2139943.7754049031</v>
      </c>
      <c r="L1745" s="444">
        <f t="shared" ca="1" si="114"/>
        <v>-515726449.8725816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-515726449.8725816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-2148860.2078024233</v>
      </c>
      <c r="L1746" s="444">
        <f t="shared" ca="1" si="114"/>
        <v>-517875310.08038402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-517875310.08038402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-2157813.7920015999</v>
      </c>
      <c r="L1747" s="444">
        <f t="shared" ca="1" si="114"/>
        <v>-520033123.87238562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-520033123.87238562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-2166804.6828016066</v>
      </c>
      <c r="L1748" s="444">
        <f t="shared" ca="1" si="114"/>
        <v>-522199928.55518723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-522199928.55518723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-2175833.0356466132</v>
      </c>
      <c r="L1749" s="444">
        <f t="shared" ca="1" si="114"/>
        <v>-524375761.59083384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-524375761.59083384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-2184899.0066284747</v>
      </c>
      <c r="L1750" s="444">
        <f t="shared" ca="1" si="114"/>
        <v>-526560660.5974623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-526560660.5974623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-2194002.7524894262</v>
      </c>
      <c r="L1751" s="444">
        <f t="shared" ca="1" si="114"/>
        <v>-528754663.34995174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-528754663.34995174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-2203144.4306247989</v>
      </c>
      <c r="L1752" s="444">
        <f t="shared" ca="1" si="114"/>
        <v>-530957807.78057653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-530957807.78057653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-2212324.1990857357</v>
      </c>
      <c r="L1753" s="444">
        <f t="shared" ca="1" si="114"/>
        <v>-533170131.97966224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-533170131.97966224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-2221542.2165819257</v>
      </c>
      <c r="L1754" s="444">
        <f t="shared" ca="1" si="114"/>
        <v>-535391674.19624418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-535391674.19624418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-2230798.6424843506</v>
      </c>
      <c r="L1755" s="444">
        <f t="shared" ca="1" si="114"/>
        <v>-537622472.83872855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-537622472.83872855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-2240093.6368280356</v>
      </c>
      <c r="L1756" s="444">
        <f t="shared" ca="1" si="114"/>
        <v>-539862566.47555661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-539862566.47555661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-2249427.360314819</v>
      </c>
      <c r="L1757" s="444">
        <f t="shared" ca="1" si="114"/>
        <v>-542111993.83587146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-542111993.83587146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-2258799.9743161309</v>
      </c>
      <c r="L1758" s="444">
        <f t="shared" ca="1" si="114"/>
        <v>-544370793.81018758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-544370793.81018758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-2268211.6408757814</v>
      </c>
      <c r="L1759" s="444">
        <f t="shared" ca="1" si="114"/>
        <v>-546639005.45106339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-546639005.45106339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-2277662.5227127643</v>
      </c>
      <c r="L1760" s="444">
        <f t="shared" ca="1" si="114"/>
        <v>-548916667.9737761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-548916667.9737761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-2287152.7832240672</v>
      </c>
      <c r="L1761" s="444">
        <f t="shared" ca="1" si="114"/>
        <v>-551203820.75700021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-551203820.75700021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-2296682.5864875009</v>
      </c>
      <c r="L1762" s="444">
        <f t="shared" ca="1" si="114"/>
        <v>-553500503.34348774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-553500503.34348774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-2306252.097264532</v>
      </c>
      <c r="L1763" s="444">
        <f t="shared" ca="1" si="114"/>
        <v>-555806755.44075227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-555806755.44075227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-2315861.4810031345</v>
      </c>
      <c r="L1764" s="444">
        <f t="shared" ca="1" si="114"/>
        <v>-558122616.92175543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-558122616.92175543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-2325510.9038406475</v>
      </c>
      <c r="L1765" s="444">
        <f t="shared" ca="1" si="114"/>
        <v>-560448127.82559609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-560448127.82559609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-2335200.5326066501</v>
      </c>
      <c r="L1766" s="444">
        <f t="shared" ca="1" si="114"/>
        <v>-562783328.3582027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-562783328.3582027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-2344930.5348258447</v>
      </c>
      <c r="L1767" s="444">
        <f t="shared" ca="1" si="114"/>
        <v>-565128258.8930285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-565128258.8930285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-2354701.0787209519</v>
      </c>
      <c r="L1768" s="444">
        <f t="shared" ca="1" si="114"/>
        <v>-567482959.97174942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-567482959.97174942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-2364512.3332156227</v>
      </c>
      <c r="L1769" s="444">
        <f t="shared" ca="1" si="114"/>
        <v>-569847472.30496502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-569847472.30496502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-2374364.467937354</v>
      </c>
      <c r="L1770" s="444">
        <f t="shared" ca="1" si="114"/>
        <v>-572221836.77290237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-572221836.77290237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-2384257.6532204263</v>
      </c>
      <c r="L1771" s="444">
        <f t="shared" ca="1" si="114"/>
        <v>-574606094.42612278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-574606094.42612278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-2394192.0601088451</v>
      </c>
      <c r="L1772" s="444">
        <f t="shared" ca="1" si="114"/>
        <v>-577000286.48623168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-577000286.48623168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-2404167.8603592985</v>
      </c>
      <c r="L1773" s="444">
        <f t="shared" ca="1" si="114"/>
        <v>-579404454.346591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-579404454.346591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-2414185.2264441289</v>
      </c>
      <c r="L1774" s="444">
        <f t="shared" ca="1" si="114"/>
        <v>-581818639.57303512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-581818639.57303512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-2424244.3315543132</v>
      </c>
      <c r="L1775" s="444">
        <f t="shared" ca="1" si="114"/>
        <v>-584242883.90458941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-584242883.90458941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-2434345.3496024557</v>
      </c>
      <c r="L1776" s="444">
        <f t="shared" ca="1" si="114"/>
        <v>-586677229.25419188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-586677229.25419188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-2444488.4552257992</v>
      </c>
      <c r="L1777" s="444">
        <f t="shared" ca="1" si="114"/>
        <v>-589121717.7094177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-589121717.7094177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-2454673.8237892403</v>
      </c>
      <c r="L1778" s="444">
        <f t="shared" ca="1" si="114"/>
        <v>-591576391.53320694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-591576391.53320694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-2464901.631388362</v>
      </c>
      <c r="L1779" s="444">
        <f t="shared" ca="1" si="114"/>
        <v>-594041293.16459525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-594041293.16459525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-2475172.0548524801</v>
      </c>
      <c r="L1780" s="444">
        <f t="shared" ca="1" si="114"/>
        <v>-596516465.21944773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-596516465.21944773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-2485485.271747699</v>
      </c>
      <c r="L1781" s="444">
        <f t="shared" ca="1" si="114"/>
        <v>-599001950.49119544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-599001950.49119544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-2495841.460379981</v>
      </c>
      <c r="L1782" s="444">
        <f t="shared" ca="1" si="114"/>
        <v>-601497791.9515754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-601497791.9515754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-2506240.7997982306</v>
      </c>
      <c r="L1783" s="444">
        <f t="shared" ca="1" si="114"/>
        <v>-604004032.75137365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-604004032.75137365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-2516683.46979739</v>
      </c>
      <c r="L1784" s="444">
        <f t="shared" ca="1" si="114"/>
        <v>-606520716.22117102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-606520716.22117102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-2527169.6509215459</v>
      </c>
      <c r="L1785" s="444">
        <f t="shared" ca="1" si="114"/>
        <v>-609047885.8720926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-609047885.8720926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-2537699.5244670524</v>
      </c>
      <c r="L1786" s="444">
        <f t="shared" ca="1" si="114"/>
        <v>-611585585.39655972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-611585585.39655972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-2548273.2724856655</v>
      </c>
      <c r="L1787" s="444">
        <f t="shared" ca="1" si="114"/>
        <v>-614133858.66904533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-614133858.66904533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-2558891.0777876889</v>
      </c>
      <c r="L1788" s="444">
        <f t="shared" ca="1" si="114"/>
        <v>-616692749.74683297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-616692749.74683297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-2569553.1239451375</v>
      </c>
      <c r="L1789" s="444">
        <f t="shared" ca="1" si="114"/>
        <v>-619262302.87077808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-619262302.87077808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-2580259.5952949086</v>
      </c>
      <c r="L1790" s="444">
        <f t="shared" ca="1" si="114"/>
        <v>-621842562.46607304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-621842562.46607304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-2591010.6769419708</v>
      </c>
      <c r="L1791" s="444">
        <f t="shared" ca="1" si="114"/>
        <v>-624433573.14301503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-624433573.14301503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-2601806.5547625627</v>
      </c>
      <c r="L1792" s="444">
        <f t="shared" ca="1" si="114"/>
        <v>-627035379.69777763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-627035379.69777763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-2612647.4154074066</v>
      </c>
      <c r="L1793" s="444">
        <f t="shared" ref="L1793:L2047" ca="1" si="119">I1793-J1793+K1793</f>
        <v>-629648027.11318505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-629648027.11318505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-2623533.4463049378</v>
      </c>
      <c r="L1794" s="444">
        <f t="shared" ca="1" si="119"/>
        <v>-632271560.55948997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-632271560.55948997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-2634464.8356645415</v>
      </c>
      <c r="L1795" s="444">
        <f t="shared" ca="1" si="119"/>
        <v>-634906025.39515448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-634906025.39515448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-2645441.7724798103</v>
      </c>
      <c r="L1796" s="444">
        <f t="shared" ca="1" si="119"/>
        <v>-637551467.16763425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-637551467.16763425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-2656464.4465318094</v>
      </c>
      <c r="L1797" s="444">
        <f t="shared" ca="1" si="119"/>
        <v>-640207931.61416602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-640207931.61416602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-2667533.0483923582</v>
      </c>
      <c r="L1798" s="444">
        <f t="shared" ca="1" si="119"/>
        <v>-642875464.66255844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-642875464.66255844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-2678647.769427327</v>
      </c>
      <c r="L1799" s="444">
        <f t="shared" ca="1" si="119"/>
        <v>-645554112.43198574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-645554112.43198574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-2689808.8017999404</v>
      </c>
      <c r="L1800" s="444">
        <f t="shared" ca="1" si="119"/>
        <v>-648243921.23378563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-648243921.23378563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-2701016.338474107</v>
      </c>
      <c r="L1801" s="444">
        <f t="shared" ca="1" si="119"/>
        <v>-650944937.57225978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-650944937.57225978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-2712270.5732177491</v>
      </c>
      <c r="L1802" s="444">
        <f t="shared" ca="1" si="119"/>
        <v>-653657208.14547753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-653657208.14547753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-2723571.7006061561</v>
      </c>
      <c r="L1803" s="444">
        <f t="shared" ca="1" si="119"/>
        <v>-656380779.84608364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-656380779.84608364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-2734919.9160253485</v>
      </c>
      <c r="L1804" s="444">
        <f t="shared" ca="1" si="119"/>
        <v>-659115699.76210904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-659115699.76210904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-2746315.4156754543</v>
      </c>
      <c r="L1805" s="444">
        <f t="shared" ca="1" si="119"/>
        <v>-661862015.17778444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-661862015.17778444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-2757758.3965741019</v>
      </c>
      <c r="L1806" s="444">
        <f t="shared" ca="1" si="119"/>
        <v>-664619773.57435858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-664619773.57435858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-2769249.0565598272</v>
      </c>
      <c r="L1807" s="444">
        <f t="shared" ca="1" si="119"/>
        <v>-667389022.63091838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-667389022.63091838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-2780787.5942954933</v>
      </c>
      <c r="L1808" s="444">
        <f t="shared" ca="1" si="119"/>
        <v>-670169810.22521389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-670169810.22521389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-2792374.2092717243</v>
      </c>
      <c r="L1809" s="444">
        <f t="shared" ca="1" si="119"/>
        <v>-672962184.43448555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-672962184.43448555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-2804009.1018103566</v>
      </c>
      <c r="L1810" s="444">
        <f t="shared" ca="1" si="119"/>
        <v>-675766193.53629589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-675766193.53629589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-2815692.4730678997</v>
      </c>
      <c r="L1811" s="444">
        <f t="shared" ca="1" si="119"/>
        <v>-678581886.00936377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-678581886.00936377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-2827424.5250390158</v>
      </c>
      <c r="L1812" s="444">
        <f t="shared" ca="1" si="119"/>
        <v>-681409310.53440273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-681409310.53440273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-2839205.4605600112</v>
      </c>
      <c r="L1813" s="444">
        <f t="shared" ca="1" si="119"/>
        <v>-684248515.99496269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-684248515.99496269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-2851035.4833123446</v>
      </c>
      <c r="L1814" s="444">
        <f t="shared" ca="1" si="119"/>
        <v>-687099551.47827506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-687099551.47827506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-2862914.7978261462</v>
      </c>
      <c r="L1815" s="444">
        <f t="shared" ca="1" si="119"/>
        <v>-689962466.27610123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-689962466.27610123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-2874843.6094837552</v>
      </c>
      <c r="L1816" s="444">
        <f t="shared" ca="1" si="119"/>
        <v>-692837309.88558495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-692837309.88558495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-2886822.1245232704</v>
      </c>
      <c r="L1817" s="444">
        <f t="shared" ca="1" si="119"/>
        <v>-695724132.01010823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-695724132.01010823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-2898850.5500421175</v>
      </c>
      <c r="L1818" s="444">
        <f t="shared" ca="1" si="119"/>
        <v>-698622982.56015038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-698622982.56015038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-2910929.0940006264</v>
      </c>
      <c r="L1819" s="444">
        <f t="shared" ca="1" si="119"/>
        <v>-701533911.65415096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-701533911.65415096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-2923057.965225629</v>
      </c>
      <c r="L1820" s="444">
        <f t="shared" ca="1" si="119"/>
        <v>-704456969.61937654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-704456969.61937654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-2935237.3734140689</v>
      </c>
      <c r="L1821" s="444">
        <f t="shared" ca="1" si="119"/>
        <v>-707392206.99279058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-707392206.99279058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-2947467.5291366274</v>
      </c>
      <c r="L1822" s="444">
        <f t="shared" ca="1" si="119"/>
        <v>-710339674.52192724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-710339674.52192724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-2959748.6438413635</v>
      </c>
      <c r="L1823" s="444">
        <f t="shared" ca="1" si="119"/>
        <v>-713299423.16576862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-713299423.16576862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-2972080.929857369</v>
      </c>
      <c r="L1824" s="444">
        <f t="shared" ca="1" si="119"/>
        <v>-716271504.095626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-716271504.095626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-2984464.6003984418</v>
      </c>
      <c r="L1825" s="444">
        <f t="shared" ca="1" si="119"/>
        <v>-719255968.69602442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-719255968.69602442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-2996899.8695667684</v>
      </c>
      <c r="L1826" s="444">
        <f t="shared" ca="1" si="119"/>
        <v>-722252868.56559122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-722252868.56559122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-3009386.95235663</v>
      </c>
      <c r="L1827" s="444">
        <f t="shared" ca="1" si="119"/>
        <v>-725262255.51794779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-725262255.51794779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-3021926.0646581156</v>
      </c>
      <c r="L1828" s="444">
        <f t="shared" ca="1" si="119"/>
        <v>-728284181.58260596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-728284181.58260596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-3034517.4232608583</v>
      </c>
      <c r="L1829" s="444">
        <f t="shared" ca="1" si="119"/>
        <v>-731318699.00586677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-731318699.00586677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-3047161.245857778</v>
      </c>
      <c r="L1830" s="444">
        <f t="shared" ca="1" si="119"/>
        <v>-734365860.2517246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-734365860.2517246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-3059857.7510488527</v>
      </c>
      <c r="L1831" s="444">
        <f t="shared" ca="1" si="119"/>
        <v>-737425718.0027734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-737425718.0027734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-3072607.1583448891</v>
      </c>
      <c r="L1832" s="444">
        <f t="shared" ca="1" si="119"/>
        <v>-740498325.16111827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-740498325.16111827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-3085409.6881713262</v>
      </c>
      <c r="L1833" s="444">
        <f t="shared" ca="1" si="119"/>
        <v>-743583734.84928954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-743583734.84928954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-3098265.5618720399</v>
      </c>
      <c r="L1834" s="444">
        <f t="shared" ca="1" si="119"/>
        <v>-746682000.41116154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-746682000.41116154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-3111175.001713173</v>
      </c>
      <c r="L1835" s="444">
        <f t="shared" ca="1" si="119"/>
        <v>-749793175.4128747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-749793175.4128747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-3124138.2308869781</v>
      </c>
      <c r="L1836" s="444">
        <f t="shared" ca="1" si="119"/>
        <v>-752917313.64376163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-752917313.64376163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-3137155.4735156735</v>
      </c>
      <c r="L1837" s="444">
        <f t="shared" ca="1" si="119"/>
        <v>-756054469.11727726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-756054469.11727726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-3150226.9546553218</v>
      </c>
      <c r="L1838" s="444">
        <f t="shared" ca="1" si="119"/>
        <v>-759204696.07193255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-759204696.07193255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-3163352.9002997191</v>
      </c>
      <c r="L1839" s="444">
        <f t="shared" ca="1" si="119"/>
        <v>-762368048.97223222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-762368048.97223222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-3176533.537384301</v>
      </c>
      <c r="L1840" s="444">
        <f t="shared" ca="1" si="119"/>
        <v>-765544582.50961649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-765544582.50961649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-3189769.0937900688</v>
      </c>
      <c r="L1841" s="444">
        <f t="shared" ca="1" si="119"/>
        <v>-768734351.60340655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-768734351.60340655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-3203059.7983475272</v>
      </c>
      <c r="L1842" s="444">
        <f t="shared" ca="1" si="119"/>
        <v>-771937411.40175402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-771937411.40175402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-3216405.8808406419</v>
      </c>
      <c r="L1843" s="444">
        <f t="shared" ca="1" si="119"/>
        <v>-775153817.28259468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-775153817.28259468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-3229807.572010811</v>
      </c>
      <c r="L1844" s="444">
        <f t="shared" ca="1" si="119"/>
        <v>-778383624.85460544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-778383624.85460544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-3243265.1035608561</v>
      </c>
      <c r="L1845" s="444">
        <f t="shared" ca="1" si="119"/>
        <v>-781626889.95816624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-781626889.95816624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-3256778.7081590258</v>
      </c>
      <c r="L1846" s="444">
        <f t="shared" ca="1" si="119"/>
        <v>-784883668.66632521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-784883668.66632521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-3270348.6194430217</v>
      </c>
      <c r="L1847" s="444">
        <f t="shared" ca="1" si="119"/>
        <v>-788154017.28576827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-788154017.28576827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-3283975.0720240343</v>
      </c>
      <c r="L1848" s="444">
        <f t="shared" ca="1" si="119"/>
        <v>-791437992.35779226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-791437992.35779226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-3297658.3014908009</v>
      </c>
      <c r="L1849" s="444">
        <f t="shared" ca="1" si="119"/>
        <v>-794735650.65928304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-794735650.65928304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-3311398.5444136793</v>
      </c>
      <c r="L1850" s="444">
        <f t="shared" ca="1" si="119"/>
        <v>-798047049.20369673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-798047049.20369673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-3325196.0383487362</v>
      </c>
      <c r="L1851" s="444">
        <f t="shared" ca="1" si="119"/>
        <v>-801372245.24204552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-801372245.24204552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-3339051.0218418562</v>
      </c>
      <c r="L1852" s="444">
        <f t="shared" ca="1" si="119"/>
        <v>-804711296.26388741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-804711296.26388741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-3352963.734432864</v>
      </c>
      <c r="L1853" s="444">
        <f t="shared" ca="1" si="119"/>
        <v>-808064259.99832022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-808064259.99832022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-3366934.4166596676</v>
      </c>
      <c r="L1854" s="444">
        <f t="shared" ca="1" si="119"/>
        <v>-811431194.41497993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-811431194.41497993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-3380963.3100624164</v>
      </c>
      <c r="L1855" s="444">
        <f t="shared" ca="1" si="119"/>
        <v>-814812157.72504234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-814812157.72504234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-3395050.6571876765</v>
      </c>
      <c r="L1856" s="444">
        <f t="shared" ca="1" si="119"/>
        <v>-818207208.38223004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-818207208.38223004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-3409196.7015926251</v>
      </c>
      <c r="L1857" s="444">
        <f t="shared" ca="1" si="119"/>
        <v>-821616405.08382273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-821616405.08382273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-3423401.6878492613</v>
      </c>
      <c r="L1858" s="444">
        <f t="shared" ca="1" si="119"/>
        <v>-825039806.77167201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-825039806.77167201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-3437665.8615486333</v>
      </c>
      <c r="L1859" s="444">
        <f t="shared" ca="1" si="119"/>
        <v>-828477472.63322067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-828477472.63322067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-3451989.4693050859</v>
      </c>
      <c r="L1860" s="444">
        <f t="shared" ca="1" si="119"/>
        <v>-831929462.10252571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-831929462.10252571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-3466372.7587605235</v>
      </c>
      <c r="L1861" s="444">
        <f t="shared" ca="1" si="119"/>
        <v>-835395834.86128628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-835395834.86128628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-3480815.9785886928</v>
      </c>
      <c r="L1862" s="444">
        <f t="shared" ca="1" si="119"/>
        <v>-838876650.83987498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-838876650.83987498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-3495319.378499479</v>
      </c>
      <c r="L1863" s="444">
        <f t="shared" ca="1" si="119"/>
        <v>-842371970.21837449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-842371970.21837449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-3509883.2092432273</v>
      </c>
      <c r="L1864" s="444">
        <f t="shared" ca="1" si="119"/>
        <v>-845881853.42761767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-845881853.42761767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-3524507.7226150734</v>
      </c>
      <c r="L1865" s="444">
        <f t="shared" ca="1" si="119"/>
        <v>-849406361.15023279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-849406361.15023279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-3539193.1714593032</v>
      </c>
      <c r="L1866" s="444">
        <f t="shared" ca="1" si="119"/>
        <v>-852945554.32169211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-852945554.32169211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-3553939.8096737172</v>
      </c>
      <c r="L1867" s="444">
        <f t="shared" ca="1" si="119"/>
        <v>-856499494.13136578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-856499494.13136578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-3568747.892214024</v>
      </c>
      <c r="L1868" s="444">
        <f t="shared" ca="1" si="119"/>
        <v>-860068242.02357984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-860068242.02357984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-3583617.6750982497</v>
      </c>
      <c r="L1869" s="444">
        <f t="shared" ca="1" si="119"/>
        <v>-863651859.69867814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-863651859.69867814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-3598549.4154111589</v>
      </c>
      <c r="L1870" s="444">
        <f t="shared" ca="1" si="119"/>
        <v>-867250409.11408925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-867250409.11408925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-3613543.3713087053</v>
      </c>
      <c r="L1871" s="444">
        <f t="shared" ca="1" si="119"/>
        <v>-870863952.48539793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-870863952.48539793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-3628599.802022492</v>
      </c>
      <c r="L1872" s="444">
        <f t="shared" ca="1" si="119"/>
        <v>-874492552.28742039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-874492552.28742039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-3643718.9678642517</v>
      </c>
      <c r="L1873" s="444">
        <f t="shared" ca="1" si="119"/>
        <v>-878136271.25528467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-878136271.25528467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-3658901.1302303527</v>
      </c>
      <c r="L1874" s="444">
        <f t="shared" ca="1" si="119"/>
        <v>-881795172.38551497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-881795172.38551497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-3674146.5516063124</v>
      </c>
      <c r="L1875" s="444">
        <f t="shared" ca="1" si="119"/>
        <v>-885469318.93712127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-885469318.93712127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-3689455.4955713386</v>
      </c>
      <c r="L1876" s="444">
        <f t="shared" ca="1" si="119"/>
        <v>-889158774.43269265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-889158774.43269265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-3704828.226802886</v>
      </c>
      <c r="L1877" s="444">
        <f t="shared" ca="1" si="119"/>
        <v>-892863602.65949559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-892863602.65949559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-3720265.0110812318</v>
      </c>
      <c r="L1878" s="444">
        <f t="shared" ca="1" si="119"/>
        <v>-896583867.67057681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-896583867.67057681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-3735766.11529407</v>
      </c>
      <c r="L1879" s="444">
        <f t="shared" ca="1" si="119"/>
        <v>-900319633.78587091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-900319633.78587091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-3751331.8074411293</v>
      </c>
      <c r="L1880" s="444">
        <f t="shared" ca="1" si="119"/>
        <v>-904070965.59331203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-904070965.59331203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-3766962.3566387999</v>
      </c>
      <c r="L1881" s="444">
        <f t="shared" ca="1" si="119"/>
        <v>-907837927.94995081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-907837927.94995081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-3782658.0331247952</v>
      </c>
      <c r="L1882" s="444">
        <f t="shared" ca="1" si="119"/>
        <v>-911620585.98307562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-911620585.98307562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-3798419.108262815</v>
      </c>
      <c r="L1883" s="444">
        <f t="shared" ca="1" si="119"/>
        <v>-915419005.0913384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-915419005.0913384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-3814245.8545472426</v>
      </c>
      <c r="L1884" s="444">
        <f t="shared" ca="1" si="119"/>
        <v>-919233250.94588566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-919233250.94588566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-3830138.5456078569</v>
      </c>
      <c r="L1885" s="444">
        <f t="shared" ca="1" si="119"/>
        <v>-923063389.49149346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-923063389.49149346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-3846097.456214556</v>
      </c>
      <c r="L1886" s="444">
        <f t="shared" ca="1" si="119"/>
        <v>-926909486.94770801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-926909486.94770801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-3862122.8622821164</v>
      </c>
      <c r="L1887" s="444">
        <f t="shared" ca="1" si="119"/>
        <v>-930771609.80999017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-930771609.80999017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-3878215.0408749585</v>
      </c>
      <c r="L1888" s="444">
        <f t="shared" ca="1" si="119"/>
        <v>-934649824.85086513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-934649824.85086513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-3894374.2702119378</v>
      </c>
      <c r="L1889" s="444">
        <f t="shared" ca="1" si="119"/>
        <v>-938544199.12107706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-938544199.12107706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-3910600.8296711547</v>
      </c>
      <c r="L1890" s="444">
        <f t="shared" ca="1" si="119"/>
        <v>-942454799.95074821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-942454799.95074821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-3926894.9997947835</v>
      </c>
      <c r="L1891" s="444">
        <f t="shared" ca="1" si="119"/>
        <v>-946381694.95054305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-946381694.95054305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-3943257.06229393</v>
      </c>
      <c r="L1892" s="444">
        <f t="shared" ca="1" si="119"/>
        <v>-950324952.01283693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-950324952.01283693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-3959687.3000534871</v>
      </c>
      <c r="L1893" s="444">
        <f t="shared" ca="1" si="119"/>
        <v>-954284639.31289041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-954284639.31289041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-3976185.9971370432</v>
      </c>
      <c r="L1894" s="444">
        <f t="shared" ca="1" si="119"/>
        <v>-958260825.31002748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-958260825.31002748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-3992753.4387917812</v>
      </c>
      <c r="L1895" s="444">
        <f t="shared" ca="1" si="119"/>
        <v>-962253578.74881923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-962253578.74881923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-4009389.9114534133</v>
      </c>
      <c r="L1896" s="444">
        <f t="shared" ca="1" si="119"/>
        <v>-966262968.6602726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-966262968.6602726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-4026095.7027511355</v>
      </c>
      <c r="L1897" s="444">
        <f t="shared" ca="1" si="119"/>
        <v>-970289064.36302376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-970289064.36302376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-4042871.1015125983</v>
      </c>
      <c r="L1898" s="444">
        <f t="shared" ca="1" si="119"/>
        <v>-974331935.46453631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-974331935.46453631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-4059716.3977689017</v>
      </c>
      <c r="L1899" s="444">
        <f t="shared" ca="1" si="119"/>
        <v>-978391651.86230516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-978391651.86230516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-4076631.8827596046</v>
      </c>
      <c r="L1900" s="444">
        <f t="shared" ca="1" si="119"/>
        <v>-982468283.74506474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-982468283.74506474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-4093617.8489377704</v>
      </c>
      <c r="L1901" s="444">
        <f t="shared" ca="1" si="119"/>
        <v>-986561901.59400249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-986561901.59400249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-4110674.5899750101</v>
      </c>
      <c r="L1902" s="444">
        <f t="shared" ca="1" si="119"/>
        <v>-990672576.18397748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-990672576.18397748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-4127802.4007665729</v>
      </c>
      <c r="L1903" s="444">
        <f t="shared" ca="1" si="119"/>
        <v>-994800378.5847441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-994800378.5847441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-4145001.5774364336</v>
      </c>
      <c r="L1904" s="444">
        <f t="shared" ca="1" si="119"/>
        <v>-998945380.16218054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-998945380.16218054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-4162272.4173424188</v>
      </c>
      <c r="L1905" s="444">
        <f t="shared" ca="1" si="119"/>
        <v>-1003107652.579523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-1003107652.579523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-4179615.2190813455</v>
      </c>
      <c r="L1906" s="444">
        <f t="shared" ca="1" si="119"/>
        <v>-1007287267.7986044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-1007287267.7986044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-4197030.2824941846</v>
      </c>
      <c r="L1907" s="444">
        <f t="shared" ca="1" si="119"/>
        <v>-1011484298.0810986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-1011484298.0810986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-4214517.908671244</v>
      </c>
      <c r="L1908" s="444">
        <f t="shared" ca="1" si="119"/>
        <v>-1015698815.9897698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-1015698815.9897698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-4232078.3999573747</v>
      </c>
      <c r="L1909" s="444">
        <f t="shared" ca="1" si="119"/>
        <v>-1019930894.3897272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-1019930894.3897272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-4249712.0599571969</v>
      </c>
      <c r="L1910" s="444">
        <f t="shared" ca="1" si="119"/>
        <v>-1024180606.4496844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-1024180606.4496844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-4267419.1935403524</v>
      </c>
      <c r="L1911" s="444">
        <f t="shared" ca="1" si="119"/>
        <v>-1028448025.6432247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-1028448025.6432247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-4285200.1068467703</v>
      </c>
      <c r="L1912" s="444">
        <f t="shared" ca="1" si="119"/>
        <v>-1032733225.7500715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-1032733225.7500715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-4303055.1072919648</v>
      </c>
      <c r="L1913" s="444">
        <f t="shared" ca="1" si="119"/>
        <v>-1037036280.8573635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-1037036280.8573635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-4320984.5035723476</v>
      </c>
      <c r="L1914" s="444">
        <f t="shared" ca="1" si="119"/>
        <v>-1041357265.3609358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-1041357265.3609358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-4338988.6056705657</v>
      </c>
      <c r="L1915" s="444">
        <f t="shared" ca="1" si="119"/>
        <v>-1045696253.9666064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-1045696253.9666064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-4357067.7248608591</v>
      </c>
      <c r="L1916" s="444">
        <f t="shared" ca="1" si="119"/>
        <v>-1050053321.6914673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-1050053321.6914673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-4375222.1737144468</v>
      </c>
      <c r="L1917" s="444">
        <f t="shared" ca="1" si="119"/>
        <v>-1054428543.8651817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-1054428543.8651817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-4393452.2661049236</v>
      </c>
      <c r="L1918" s="444">
        <f t="shared" ca="1" si="119"/>
        <v>-1058821996.1312866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-1058821996.1312866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-4411758.3172136946</v>
      </c>
      <c r="L1919" s="444">
        <f t="shared" ca="1" si="119"/>
        <v>-1063233754.4485003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-1063233754.4485003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-4430140.6435354175</v>
      </c>
      <c r="L1920" s="444">
        <f t="shared" ca="1" si="119"/>
        <v>-1067663895.0920357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-1067663895.0920357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-4448599.5628834814</v>
      </c>
      <c r="L1921" s="444">
        <f t="shared" ca="1" si="119"/>
        <v>-1072112494.6549191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-1072112494.6549191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-4467135.3943954967</v>
      </c>
      <c r="L1922" s="444">
        <f t="shared" ca="1" si="119"/>
        <v>-1076579630.0493147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-1076579630.0493147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-4485748.4585388117</v>
      </c>
      <c r="L1923" s="444">
        <f t="shared" ca="1" si="119"/>
        <v>-1081065378.5078535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-1081065378.5078535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-4504439.0771160563</v>
      </c>
      <c r="L1924" s="444">
        <f t="shared" ca="1" si="119"/>
        <v>-1085569817.5849695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-1085569817.5849695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-4523207.5732707065</v>
      </c>
      <c r="L1925" s="444">
        <f t="shared" ca="1" si="119"/>
        <v>-1090093025.1582403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-1090093025.1582403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-4542054.2714926675</v>
      </c>
      <c r="L1926" s="444">
        <f t="shared" ca="1" si="119"/>
        <v>-1094635079.429733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-1094635079.429733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-4560979.4976238878</v>
      </c>
      <c r="L1927" s="444">
        <f t="shared" ca="1" si="119"/>
        <v>-1099196058.927357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-1099196058.927357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-4579983.5788639877</v>
      </c>
      <c r="L1928" s="444">
        <f t="shared" ca="1" si="119"/>
        <v>-1103776042.5062211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-1103776042.5062211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-4599066.8437759206</v>
      </c>
      <c r="L1929" s="444">
        <f t="shared" ca="1" si="119"/>
        <v>-1108375109.349997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-1108375109.349997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-4618229.6222916543</v>
      </c>
      <c r="L1930" s="444">
        <f t="shared" ca="1" si="119"/>
        <v>-1112993338.9722886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-1112993338.9722886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-4637472.2457178691</v>
      </c>
      <c r="L1931" s="444">
        <f t="shared" ca="1" si="119"/>
        <v>-1117630811.2180064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-1117630811.2180064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-4656795.0467416933</v>
      </c>
      <c r="L1932" s="444">
        <f t="shared" ca="1" si="119"/>
        <v>-1122287606.2647481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-1122287606.2647481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-4676198.3594364505</v>
      </c>
      <c r="L1933" s="444">
        <f t="shared" ca="1" si="119"/>
        <v>-1126963804.6241846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-1126963804.6241846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-4695682.5192674361</v>
      </c>
      <c r="L1934" s="444">
        <f t="shared" ca="1" si="119"/>
        <v>-1131659487.1434519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-1131659487.1434519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-4715247.8630977161</v>
      </c>
      <c r="L1935" s="444">
        <f t="shared" ca="1" si="119"/>
        <v>-1136374735.0065496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-1136374735.0065496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-4734894.7291939566</v>
      </c>
      <c r="L1936" s="444">
        <f t="shared" ca="1" si="119"/>
        <v>-1141109629.7357435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-1141109629.7357435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-4754623.4572322648</v>
      </c>
      <c r="L1937" s="444">
        <f t="shared" ca="1" si="119"/>
        <v>-1145864253.1929758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-1145864253.1929758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-4774434.3883040659</v>
      </c>
      <c r="L1938" s="444">
        <f t="shared" ca="1" si="119"/>
        <v>-1150638687.5812798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-1150638687.5812798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-4794327.8649219992</v>
      </c>
      <c r="L1939" s="444">
        <f t="shared" ca="1" si="119"/>
        <v>-1155433015.4462018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-1155433015.4462018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-4814304.2310258411</v>
      </c>
      <c r="L1940" s="444">
        <f t="shared" ca="1" si="119"/>
        <v>-1160247319.6772277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-1160247319.6772277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-4834363.8319884492</v>
      </c>
      <c r="L1941" s="444">
        <f t="shared" ca="1" si="119"/>
        <v>-1165081683.5092161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-1165081683.5092161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-4854507.0146217337</v>
      </c>
      <c r="L1942" s="444">
        <f t="shared" ca="1" si="119"/>
        <v>-1169936190.5238378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-1169936190.5238378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-4874734.1271826578</v>
      </c>
      <c r="L1943" s="444">
        <f t="shared" ca="1" si="119"/>
        <v>-1174810924.6510205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-1174810924.6510205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-4895045.5193792526</v>
      </c>
      <c r="L1944" s="444">
        <f t="shared" ca="1" si="119"/>
        <v>-1179705970.1703997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-1179705970.1703997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-4915441.5423766654</v>
      </c>
      <c r="L1945" s="444">
        <f t="shared" ca="1" si="119"/>
        <v>-1184621411.7127764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-1184621411.7127764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-4935922.5488032354</v>
      </c>
      <c r="L1946" s="444">
        <f t="shared" ca="1" si="119"/>
        <v>-1189557334.2615798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-1189557334.2615798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-4956488.8927565822</v>
      </c>
      <c r="L1947" s="444">
        <f t="shared" ca="1" si="119"/>
        <v>-1194513823.1543365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-1194513823.1543365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-4977140.9298097352</v>
      </c>
      <c r="L1948" s="444">
        <f t="shared" ca="1" si="119"/>
        <v>-1199490964.0841463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-1199490964.0841463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-4997879.017017276</v>
      </c>
      <c r="L1949" s="444">
        <f t="shared" ca="1" si="119"/>
        <v>-1204488843.1011636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-1204488843.1011636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-5018703.5129215149</v>
      </c>
      <c r="L1950" s="444">
        <f t="shared" ca="1" si="119"/>
        <v>-1209507546.6140852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-1209507546.6140852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-5039614.7775586881</v>
      </c>
      <c r="L1951" s="444">
        <f t="shared" ca="1" si="119"/>
        <v>-1214547161.391644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-1214547161.391644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-5060613.1724651828</v>
      </c>
      <c r="L1952" s="444">
        <f t="shared" ca="1" si="119"/>
        <v>-1219607774.5641091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-1219607774.5641091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-5081699.0606837878</v>
      </c>
      <c r="L1953" s="444">
        <f t="shared" ca="1" si="119"/>
        <v>-1224689473.6247928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-1224689473.6247928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-5102872.8067699699</v>
      </c>
      <c r="L1954" s="444">
        <f t="shared" ca="1" si="119"/>
        <v>-1229792346.4315629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-1229792346.4315629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-5124134.7767981784</v>
      </c>
      <c r="L1955" s="444">
        <f t="shared" ca="1" si="119"/>
        <v>-1234916481.2083611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-1234916481.2083611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-5145485.3383681718</v>
      </c>
      <c r="L1956" s="444">
        <f t="shared" ca="1" si="119"/>
        <v>-1240061966.5467293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-1240061966.5467293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-5166924.8606113717</v>
      </c>
      <c r="L1957" s="444">
        <f t="shared" ca="1" si="119"/>
        <v>-1245228891.4073408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-1245228891.4073408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-5188453.7141972529</v>
      </c>
      <c r="L1958" s="444">
        <f t="shared" ca="1" si="119"/>
        <v>-1250417345.1215379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-1250417345.1215379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-5210072.2713397415</v>
      </c>
      <c r="L1959" s="444">
        <f t="shared" ca="1" si="119"/>
        <v>-1255627417.3928776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-1255627417.3928776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-5231780.9058036562</v>
      </c>
      <c r="L1960" s="444">
        <f t="shared" ca="1" si="119"/>
        <v>-1260859198.2986813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-1260859198.2986813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-5253579.9929111721</v>
      </c>
      <c r="L1961" s="444">
        <f t="shared" ca="1" si="119"/>
        <v>-1266112778.2915924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-1266112778.2915924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-5275469.9095483012</v>
      </c>
      <c r="L1962" s="444">
        <f t="shared" ca="1" si="119"/>
        <v>-1271388248.2011406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-1271388248.2011406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-5297451.0341714192</v>
      </c>
      <c r="L1963" s="444">
        <f t="shared" ca="1" si="119"/>
        <v>-1276685699.235312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-1276685699.235312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-5319523.7468138002</v>
      </c>
      <c r="L1964" s="444">
        <f t="shared" ca="1" si="119"/>
        <v>-1282005222.9821258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-1282005222.9821258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-5341688.4290921902</v>
      </c>
      <c r="L1965" s="444">
        <f t="shared" ca="1" si="119"/>
        <v>-1287346911.4112179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-1287346911.4112179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-5363945.4642134076</v>
      </c>
      <c r="L1966" s="444">
        <f t="shared" ca="1" si="119"/>
        <v>-1292710856.8754313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-1292710856.8754313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-5386295.2369809635</v>
      </c>
      <c r="L1967" s="444">
        <f t="shared" ca="1" si="119"/>
        <v>-1298097152.1124122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-1298097152.1124122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-5408738.1338017173</v>
      </c>
      <c r="L1968" s="444">
        <f t="shared" ca="1" si="119"/>
        <v>-1303505890.2462139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-1303505890.2462139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-5431274.5426925579</v>
      </c>
      <c r="L1969" s="444">
        <f t="shared" ca="1" si="119"/>
        <v>-1308937164.7889066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-1308937164.7889066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-5453904.853287111</v>
      </c>
      <c r="L1970" s="444">
        <f t="shared" ca="1" si="119"/>
        <v>-1314391069.6421938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-1314391069.6421938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-5476629.4568424737</v>
      </c>
      <c r="L1971" s="444">
        <f t="shared" ca="1" si="119"/>
        <v>-1319867699.0990362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-1319867699.0990362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-5499448.746245984</v>
      </c>
      <c r="L1972" s="444">
        <f t="shared" ca="1" si="119"/>
        <v>-1325367147.8452823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-1325367147.8452823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-5522363.1160220094</v>
      </c>
      <c r="L1973" s="444">
        <f t="shared" ca="1" si="119"/>
        <v>-1330889510.9613044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-1330889510.9613044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-5545372.9623387679</v>
      </c>
      <c r="L1974" s="444">
        <f t="shared" ca="1" si="119"/>
        <v>-1336434883.9236431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-1336434883.9236431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-5568478.6830151798</v>
      </c>
      <c r="L1975" s="444">
        <f t="shared" ca="1" si="119"/>
        <v>-1342003362.6066582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-1342003362.6066582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-5591680.6775277425</v>
      </c>
      <c r="L1976" s="444">
        <f t="shared" ca="1" si="119"/>
        <v>-1347595043.2841859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-1347595043.2841859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-5614979.3470174409</v>
      </c>
      <c r="L1977" s="444">
        <f t="shared" ca="1" si="119"/>
        <v>-1353210022.6312034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-1353210022.6312034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-5638375.0942966808</v>
      </c>
      <c r="L1978" s="444">
        <f t="shared" ca="1" si="119"/>
        <v>-1358848397.7255001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-1358848397.7255001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-5661868.3238562504</v>
      </c>
      <c r="L1979" s="444">
        <f t="shared" ca="1" si="119"/>
        <v>-1364510266.0493565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-1364510266.0493565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-5685459.4418723183</v>
      </c>
      <c r="L1980" s="444">
        <f t="shared" ca="1" si="119"/>
        <v>-1370195725.4912288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-1370195725.4912288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-5709148.8562134532</v>
      </c>
      <c r="L1981" s="444">
        <f t="shared" ca="1" si="119"/>
        <v>-1375904874.3474424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-1375904874.3474424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-5732936.9764476763</v>
      </c>
      <c r="L1982" s="444">
        <f t="shared" ca="1" si="119"/>
        <v>-1381637811.32389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-1381637811.32389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-5756824.2138495417</v>
      </c>
      <c r="L1983" s="444">
        <f t="shared" ca="1" si="119"/>
        <v>-1387394635.5377395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-1387394635.5377395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-5780810.9814072475</v>
      </c>
      <c r="L1984" s="444">
        <f t="shared" ca="1" si="119"/>
        <v>-1393175446.5191467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-1393175446.5191467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-5804897.6938297777</v>
      </c>
      <c r="L1985" s="444">
        <f t="shared" ca="1" si="119"/>
        <v>-1398980344.2129765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-1398980344.2129765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-5829084.7675540689</v>
      </c>
      <c r="L1986" s="444">
        <f t="shared" ca="1" si="119"/>
        <v>-1404809428.9805305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-1404809428.9805305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-5853372.6207522107</v>
      </c>
      <c r="L1987" s="444">
        <f t="shared" ca="1" si="119"/>
        <v>-1410662801.6012826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-1410662801.6012826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-5877761.6733386777</v>
      </c>
      <c r="L1988" s="444">
        <f t="shared" ca="1" si="119"/>
        <v>-1416540563.2746212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-1416540563.2746212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-5902252.3469775887</v>
      </c>
      <c r="L1989" s="444">
        <f t="shared" ca="1" si="119"/>
        <v>-1422442815.6215987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-1422442815.6215987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-5926845.065089995</v>
      </c>
      <c r="L1990" s="444">
        <f t="shared" ca="1" si="119"/>
        <v>-1428369660.6866887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-1428369660.6866887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-5951540.2528612027</v>
      </c>
      <c r="L1991" s="444">
        <f t="shared" ca="1" si="119"/>
        <v>-1434321200.9395499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-1434321200.9395499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-5976338.3372481242</v>
      </c>
      <c r="L1992" s="444">
        <f t="shared" ca="1" si="119"/>
        <v>-1440297539.276798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-1440297539.276798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-6001239.7469866583</v>
      </c>
      <c r="L1993" s="444">
        <f t="shared" ca="1" si="119"/>
        <v>-1446298779.0237846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-1446298779.0237846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-6026244.9125991026</v>
      </c>
      <c r="L1994" s="444">
        <f t="shared" ca="1" si="119"/>
        <v>-1452325023.9363837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-1452325023.9363837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-6051354.2664015992</v>
      </c>
      <c r="L1995" s="444">
        <f t="shared" ca="1" si="119"/>
        <v>-1458376378.2027853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-1458376378.2027853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-6076568.2425116049</v>
      </c>
      <c r="L1996" s="444">
        <f t="shared" ca="1" si="119"/>
        <v>-1464452946.4452968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-1464452946.4452968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-6101887.2768554036</v>
      </c>
      <c r="L1997" s="444">
        <f t="shared" ca="1" si="119"/>
        <v>-1470554833.7221522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-1470554833.7221522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-6127311.8071756344</v>
      </c>
      <c r="L1998" s="444">
        <f t="shared" ca="1" si="119"/>
        <v>-1476682145.5293279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-1476682145.5293279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-6152842.273038866</v>
      </c>
      <c r="L1999" s="444">
        <f t="shared" ca="1" si="119"/>
        <v>-1482834987.8023667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-1482834987.8023667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-6178479.1158431945</v>
      </c>
      <c r="L2000" s="444">
        <f t="shared" ca="1" si="119"/>
        <v>-1489013466.91821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-1489013466.91821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-6204222.7788258754</v>
      </c>
      <c r="L2001" s="444">
        <f t="shared" ca="1" si="119"/>
        <v>-1495217689.6970358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-1495217689.6970358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-6230073.7070709821</v>
      </c>
      <c r="L2002" s="444">
        <f t="shared" ca="1" si="119"/>
        <v>-1501447763.4041069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-1501447763.4041069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-6256032.3475171123</v>
      </c>
      <c r="L2003" s="444">
        <f t="shared" ca="1" si="119"/>
        <v>-1507703795.7516239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-1507703795.7516239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-6282099.1489650998</v>
      </c>
      <c r="L2004" s="444">
        <f t="shared" ca="1" si="119"/>
        <v>-1513985894.900589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-1513985894.900589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-6308274.5620857878</v>
      </c>
      <c r="L2005" s="444">
        <f t="shared" ca="1" si="119"/>
        <v>-1520294169.4626749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-1520294169.4626749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-6334559.0394278122</v>
      </c>
      <c r="L2006" s="444">
        <f t="shared" ca="1" si="119"/>
        <v>-1526628728.5021026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-1526628728.5021026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-6360953.0354254274</v>
      </c>
      <c r="L2007" s="444">
        <f t="shared" ca="1" si="119"/>
        <v>-1532989681.537528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-1532989681.537528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-6387457.0064063668</v>
      </c>
      <c r="L2008" s="444">
        <f t="shared" ca="1" si="119"/>
        <v>-1539377138.5439343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-1539377138.5439343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-6414071.4105997263</v>
      </c>
      <c r="L2009" s="444">
        <f t="shared" ca="1" si="119"/>
        <v>-1545791209.9545341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-1545791209.9545341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-6440796.7081438918</v>
      </c>
      <c r="L2010" s="444">
        <f t="shared" ca="1" si="119"/>
        <v>-1552232006.662678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-1552232006.662678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-6467633.3610944916</v>
      </c>
      <c r="L2011" s="444">
        <f t="shared" ca="1" si="119"/>
        <v>-1558699640.0237725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-1558699640.0237725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-6494581.8334323857</v>
      </c>
      <c r="L2012" s="444">
        <f t="shared" ca="1" si="119"/>
        <v>-1565194221.8572049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-1565194221.8572049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-6521642.5910716867</v>
      </c>
      <c r="L2013" s="444">
        <f t="shared" ca="1" si="119"/>
        <v>-1571715864.4482765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-1571715864.4482765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-6548816.1018678192</v>
      </c>
      <c r="L2014" s="444">
        <f t="shared" ca="1" si="119"/>
        <v>-1578264680.5501444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-1578264680.5501444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-6576102.8356256019</v>
      </c>
      <c r="L2015" s="444">
        <f t="shared" ca="1" si="119"/>
        <v>-1584840783.3857701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-1584840783.3857701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-6603503.2641073754</v>
      </c>
      <c r="L2016" s="444">
        <f t="shared" ca="1" si="119"/>
        <v>-1591444286.6498775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-1591444286.6498775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-6631017.8610411566</v>
      </c>
      <c r="L2017" s="444">
        <f t="shared" ca="1" si="119"/>
        <v>-1598075304.5109186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-1598075304.5109186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-6658647.1021288279</v>
      </c>
      <c r="L2018" s="444">
        <f t="shared" ca="1" si="119"/>
        <v>-1604733951.6130474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-1604733951.6130474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-6686391.4650543639</v>
      </c>
      <c r="L2019" s="444">
        <f t="shared" ca="1" si="119"/>
        <v>-1611420343.0781016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-1611420343.0781016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-6714251.4294920899</v>
      </c>
      <c r="L2020" s="444">
        <f t="shared" ca="1" si="119"/>
        <v>-1618134594.5075936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-1618134594.5075936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-6742227.4771149736</v>
      </c>
      <c r="L2021" s="444">
        <f t="shared" ca="1" si="119"/>
        <v>-1624876821.9847085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-1624876821.9847085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-6770320.0916029522</v>
      </c>
      <c r="L2022" s="444">
        <f t="shared" ca="1" si="119"/>
        <v>-1631647142.0763116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-1631647142.0763116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-6798529.7586512985</v>
      </c>
      <c r="L2023" s="444">
        <f t="shared" ca="1" si="119"/>
        <v>-1638445671.8349628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-1638445671.8349628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-6826856.9659790117</v>
      </c>
      <c r="L2024" s="444">
        <f t="shared" ca="1" si="119"/>
        <v>-1645272528.8009419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-1645272528.8009419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-6855302.2033372577</v>
      </c>
      <c r="L2025" s="444">
        <f t="shared" ca="1" si="119"/>
        <v>-1652127831.0042791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-1652127831.0042791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-6883865.9625178296</v>
      </c>
      <c r="L2026" s="444">
        <f t="shared" ca="1" si="119"/>
        <v>-1659011696.9667969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-1659011696.9667969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-6912548.7373616537</v>
      </c>
      <c r="L2027" s="444">
        <f t="shared" ca="1" si="119"/>
        <v>-1665924245.7041585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-1665924245.7041585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-6941351.023767327</v>
      </c>
      <c r="L2028" s="444">
        <f t="shared" ca="1" si="119"/>
        <v>-1672865596.7279258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-1672865596.7279258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-6970273.3196996916</v>
      </c>
      <c r="L2029" s="444">
        <f t="shared" ca="1" si="119"/>
        <v>-1679835870.0476255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-1679835870.0476255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-6999316.1251984397</v>
      </c>
      <c r="L2030" s="444">
        <f t="shared" ca="1" si="119"/>
        <v>-1686835186.1728239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-1686835186.1728239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-7028479.9423867669</v>
      </c>
      <c r="L2031" s="444">
        <f t="shared" ca="1" si="119"/>
        <v>-1693863666.1152108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-1693863666.1152108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-7057765.2754800459</v>
      </c>
      <c r="L2032" s="444">
        <f t="shared" ca="1" si="119"/>
        <v>-1700921431.3906908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-1700921431.3906908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-7087172.6307945438</v>
      </c>
      <c r="L2033" s="444">
        <f t="shared" ca="1" si="119"/>
        <v>-1708008604.0214853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-1708008604.0214853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-7116702.5167561891</v>
      </c>
      <c r="L2034" s="444">
        <f t="shared" ca="1" si="119"/>
        <v>-1715125306.5382416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-1715125306.5382416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-7146355.4439093396</v>
      </c>
      <c r="L2035" s="444">
        <f t="shared" ca="1" si="119"/>
        <v>-1722271661.982151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-1722271661.982151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-7176131.924925629</v>
      </c>
      <c r="L2036" s="444">
        <f t="shared" ca="1" si="119"/>
        <v>-1729447793.9070766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-1729447793.9070766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-7206032.474612819</v>
      </c>
      <c r="L2037" s="444">
        <f t="shared" ca="1" si="119"/>
        <v>-1736653826.3816893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-1736653826.3816893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-7236057.6099237055</v>
      </c>
      <c r="L2038" s="444">
        <f t="shared" ca="1" si="119"/>
        <v>-1743889883.9916129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-1743889883.9916129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-7266207.8499650536</v>
      </c>
      <c r="L2039" s="444">
        <f t="shared" ca="1" si="119"/>
        <v>-1751156091.841578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-1751156091.841578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-7296483.7160065752</v>
      </c>
      <c r="L2040" s="444">
        <f t="shared" ca="1" si="119"/>
        <v>-1758452575.5575845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-1758452575.5575845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-7326885.731489935</v>
      </c>
      <c r="L2041" s="444">
        <f t="shared" ca="1" si="119"/>
        <v>-1765779461.2890744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-1765779461.2890744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-7357414.4220378101</v>
      </c>
      <c r="L2042" s="444">
        <f t="shared" ca="1" si="119"/>
        <v>-1773136875.7111123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-1773136875.7111123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-7388070.3154629664</v>
      </c>
      <c r="L2043" s="444">
        <f t="shared" ca="1" si="119"/>
        <v>-1780524946.0265753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-1780524946.0265753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-7418853.9417773969</v>
      </c>
      <c r="L2044" s="444">
        <f t="shared" ca="1" si="119"/>
        <v>-1787943799.9683528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-1787943799.9683528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-7449765.8332014708</v>
      </c>
      <c r="L2045" s="444">
        <f t="shared" ca="1" si="119"/>
        <v>-1795393565.8015542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-1795393565.8015542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-7480806.5241731424</v>
      </c>
      <c r="L2046" s="444">
        <f t="shared" ca="1" si="119"/>
        <v>-1802874372.3257275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-1802874372.3257275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-7511976.5513571985</v>
      </c>
      <c r="L2047" s="444">
        <f t="shared" ca="1" si="119"/>
        <v>-1810386348.8770847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-1810386348.8770847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-7543276.4536545193</v>
      </c>
      <c r="L2048" s="444">
        <f t="shared" ref="L2048:L2302" ca="1" si="124">I2048-J2048+K2048</f>
        <v>-1817929625.3307393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-1817929625.3307393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-7574706.7722114138</v>
      </c>
      <c r="L2049" s="444">
        <f t="shared" ca="1" si="124"/>
        <v>-1825504332.1029506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-1825504332.1029506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-7606268.0504289605</v>
      </c>
      <c r="L2050" s="444">
        <f t="shared" ca="1" si="124"/>
        <v>-1833110600.1533794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-1833110600.1533794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-7637960.833972414</v>
      </c>
      <c r="L2051" s="444">
        <f t="shared" ca="1" si="124"/>
        <v>-1840748560.9873519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-1840748560.9873519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-7669785.6707806336</v>
      </c>
      <c r="L2052" s="444">
        <f t="shared" ca="1" si="124"/>
        <v>-1848418346.6581326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-1848418346.6581326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-7701743.1110755531</v>
      </c>
      <c r="L2053" s="444">
        <f t="shared" ca="1" si="124"/>
        <v>-1856120089.7692082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-1856120089.7692082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-7733833.7073717006</v>
      </c>
      <c r="L2054" s="444">
        <f t="shared" ca="1" si="124"/>
        <v>-1863853923.4765799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-1863853923.4765799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-7766058.0144857485</v>
      </c>
      <c r="L2055" s="444">
        <f t="shared" ca="1" si="124"/>
        <v>-1871619981.4910657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-1871619981.4910657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-7798416.5895461058</v>
      </c>
      <c r="L2056" s="444">
        <f t="shared" ca="1" si="124"/>
        <v>-1879418398.0806119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-1879418398.0806119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-7830909.9920025496</v>
      </c>
      <c r="L2057" s="444">
        <f t="shared" ca="1" si="124"/>
        <v>-1887249308.0726144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-1887249308.0726144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-7863538.7836358929</v>
      </c>
      <c r="L2058" s="444">
        <f t="shared" ca="1" si="124"/>
        <v>-1895112846.8562503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-1895112846.8562503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-7896303.5285677081</v>
      </c>
      <c r="L2059" s="444">
        <f t="shared" ca="1" si="124"/>
        <v>-1903009150.3848181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-1903009150.3848181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-7929204.7932700738</v>
      </c>
      <c r="L2060" s="444">
        <f t="shared" ca="1" si="124"/>
        <v>-1910938355.1780882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-1910938355.1780882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-7962243.1465753671</v>
      </c>
      <c r="L2061" s="444">
        <f t="shared" ca="1" si="124"/>
        <v>-1918900598.3246636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-1918900598.3246636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-7995419.1596860969</v>
      </c>
      <c r="L2062" s="444">
        <f t="shared" ca="1" si="124"/>
        <v>-1926896017.4843497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-1926896017.4843497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-8028733.4061847916</v>
      </c>
      <c r="L2063" s="444">
        <f t="shared" ca="1" si="124"/>
        <v>-1934924750.8905344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-1934924750.8905344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-8062186.4620438945</v>
      </c>
      <c r="L2064" s="444">
        <f t="shared" ca="1" si="124"/>
        <v>-1942986937.3525784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-1942986937.3525784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-8095778.9056357434</v>
      </c>
      <c r="L2065" s="444">
        <f t="shared" ca="1" si="124"/>
        <v>-1951082716.2582142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-1951082716.2582142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-8129511.3177425582</v>
      </c>
      <c r="L2066" s="444">
        <f t="shared" ca="1" si="124"/>
        <v>-1959212227.5759568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-1959212227.5759568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-8163384.2815664858</v>
      </c>
      <c r="L2067" s="444">
        <f t="shared" ca="1" si="124"/>
        <v>-1967375611.8575232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-1967375611.8575232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-8197398.3827396799</v>
      </c>
      <c r="L2068" s="444">
        <f t="shared" ca="1" si="124"/>
        <v>-1975573010.240263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-1975573010.240263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-8231554.2093344303</v>
      </c>
      <c r="L2069" s="444">
        <f t="shared" ca="1" si="124"/>
        <v>-1983804564.4495974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-1983804564.4495974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-8265852.3518733224</v>
      </c>
      <c r="L2070" s="444">
        <f t="shared" ca="1" si="124"/>
        <v>-1992070416.8014708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-1992070416.8014708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-8300293.4033394614</v>
      </c>
      <c r="L2071" s="444">
        <f t="shared" ca="1" si="124"/>
        <v>-2000370710.2048101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-2000370710.2048101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-8334877.9591867086</v>
      </c>
      <c r="L2072" s="444">
        <f t="shared" ca="1" si="124"/>
        <v>-2008705588.1639969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-2008705588.1639969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-8369606.6173499869</v>
      </c>
      <c r="L2073" s="444">
        <f t="shared" ca="1" si="124"/>
        <v>-2017075194.781347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-2017075194.781347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-8404479.9782556128</v>
      </c>
      <c r="L2074" s="444">
        <f t="shared" ca="1" si="124"/>
        <v>-2025479674.7596025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-2025479674.7596025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-8439498.6448316779</v>
      </c>
      <c r="L2075" s="444">
        <f t="shared" ca="1" si="124"/>
        <v>-2033919173.4044342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-2033919173.4044342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-8474663.2225184757</v>
      </c>
      <c r="L2076" s="444">
        <f t="shared" ca="1" si="124"/>
        <v>-2042393836.6269526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-2042393836.6269526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-8509974.3192789685</v>
      </c>
      <c r="L2077" s="444">
        <f t="shared" ca="1" si="124"/>
        <v>-2050903810.9462316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-2050903810.9462316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-8545432.5456092991</v>
      </c>
      <c r="L2078" s="444">
        <f t="shared" ca="1" si="124"/>
        <v>-2059449243.4918408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-2059449243.4918408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-8581038.5145493373</v>
      </c>
      <c r="L2079" s="444">
        <f t="shared" ca="1" si="124"/>
        <v>-2068030282.0063901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-2068030282.0063901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-8616792.8416932914</v>
      </c>
      <c r="L2080" s="444">
        <f t="shared" ca="1" si="124"/>
        <v>-2076647074.8480835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-2076647074.8480835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-8652696.1452003475</v>
      </c>
      <c r="L2081" s="444">
        <f t="shared" ca="1" si="124"/>
        <v>-2085299770.9932837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-2085299770.9932837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-8688749.0458053499</v>
      </c>
      <c r="L2082" s="444">
        <f t="shared" ca="1" si="124"/>
        <v>-2093988520.0390892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-2093988520.0390892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-8724952.1668295376</v>
      </c>
      <c r="L2083" s="444">
        <f t="shared" ca="1" si="124"/>
        <v>-2102713472.2059188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-2102713472.2059188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-8761306.1341913287</v>
      </c>
      <c r="L2084" s="444">
        <f t="shared" ca="1" si="124"/>
        <v>-2111474778.3401101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-2111474778.3401101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-8797811.5764171258</v>
      </c>
      <c r="L2085" s="444">
        <f t="shared" ca="1" si="124"/>
        <v>-2120272589.9165273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-2120272589.9165273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-8834469.1246521976</v>
      </c>
      <c r="L2086" s="444">
        <f t="shared" ca="1" si="124"/>
        <v>-2129107059.0411794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-2129107059.0411794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-8871279.4126715809</v>
      </c>
      <c r="L2087" s="444">
        <f t="shared" ca="1" si="124"/>
        <v>-2137978338.453851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-2137978338.453851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-8908243.076891046</v>
      </c>
      <c r="L2088" s="444">
        <f t="shared" ca="1" si="124"/>
        <v>-2146886581.5307419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-2146886581.5307419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-8945360.7563780919</v>
      </c>
      <c r="L2089" s="444">
        <f t="shared" ca="1" si="124"/>
        <v>-2155831942.2871199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-2155831942.2871199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-8982633.0928629991</v>
      </c>
      <c r="L2090" s="444">
        <f t="shared" ca="1" si="124"/>
        <v>-2164814575.3799829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-2164814575.3799829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-9020060.7307499293</v>
      </c>
      <c r="L2091" s="444">
        <f t="shared" ca="1" si="124"/>
        <v>-2173834636.110733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-2173834636.110733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-9057644.3171280548</v>
      </c>
      <c r="L2092" s="444">
        <f t="shared" ca="1" si="124"/>
        <v>-2182892280.4278612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-2182892280.4278612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-9095384.5017827544</v>
      </c>
      <c r="L2093" s="444">
        <f t="shared" ca="1" si="124"/>
        <v>-2191987664.9296441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-2191987664.9296441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-9133281.9372068495</v>
      </c>
      <c r="L2094" s="444">
        <f t="shared" ca="1" si="124"/>
        <v>-2201120946.8668509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-2201120946.8668509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-9171337.2786118779</v>
      </c>
      <c r="L2095" s="444">
        <f t="shared" ca="1" si="124"/>
        <v>-2210292284.1454625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-2210292284.1454625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-9209551.1839394271</v>
      </c>
      <c r="L2096" s="444">
        <f t="shared" ca="1" si="124"/>
        <v>-2219501835.329402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-2219501835.329402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-9247924.3138725087</v>
      </c>
      <c r="L2097" s="444">
        <f t="shared" ca="1" si="124"/>
        <v>-2228749759.6432743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-2228749759.6432743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-9286457.3318469767</v>
      </c>
      <c r="L2098" s="444">
        <f t="shared" ca="1" si="124"/>
        <v>-2238036216.9751215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-2238036216.9751215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-9325150.9040630069</v>
      </c>
      <c r="L2099" s="444">
        <f t="shared" ca="1" si="124"/>
        <v>-2247361367.8791847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-2247361367.8791847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-9364005.6994966026</v>
      </c>
      <c r="L2100" s="444">
        <f t="shared" ca="1" si="124"/>
        <v>-2256725373.5786815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-2256725373.5786815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-9403022.3899111729</v>
      </c>
      <c r="L2101" s="444">
        <f t="shared" ca="1" si="124"/>
        <v>-2266128395.9685926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-2266128395.9685926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-9442201.6498691365</v>
      </c>
      <c r="L2102" s="444">
        <f t="shared" ca="1" si="124"/>
        <v>-2275570597.6184616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-2275570597.6184616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-9481544.1567435898</v>
      </c>
      <c r="L2103" s="444">
        <f t="shared" ca="1" si="124"/>
        <v>-2285052141.7752051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-2285052141.7752051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-9521050.5907300208</v>
      </c>
      <c r="L2104" s="444">
        <f t="shared" ca="1" si="124"/>
        <v>-2294573192.3659353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-2294573192.3659353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-9560721.6348580644</v>
      </c>
      <c r="L2105" s="444">
        <f t="shared" ca="1" si="124"/>
        <v>-2304133914.0007935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-2304133914.0007935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-9600557.9750033058</v>
      </c>
      <c r="L2106" s="444">
        <f t="shared" ca="1" si="124"/>
        <v>-2313734471.9757967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-2313734471.9757967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-9640560.2998991534</v>
      </c>
      <c r="L2107" s="444">
        <f t="shared" ca="1" si="124"/>
        <v>-2323375032.2756958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-2323375032.2756958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-9680729.3011487331</v>
      </c>
      <c r="L2108" s="444">
        <f t="shared" ca="1" si="124"/>
        <v>-2333055761.5768447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-2333055761.5768447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-9721065.6732368525</v>
      </c>
      <c r="L2109" s="444">
        <f t="shared" ca="1" si="124"/>
        <v>-2342776827.2500815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-2342776827.2500815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-9761570.1135420054</v>
      </c>
      <c r="L2110" s="444">
        <f t="shared" ca="1" si="124"/>
        <v>-2352538397.3636236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-2352538397.3636236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-9802243.3223484308</v>
      </c>
      <c r="L2111" s="444">
        <f t="shared" ca="1" si="124"/>
        <v>-2362340640.6859722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-2362340640.6859722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-9843086.0028582178</v>
      </c>
      <c r="L2112" s="444">
        <f t="shared" ca="1" si="124"/>
        <v>-2372183726.6888304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-2372183726.6888304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-9884098.86120346</v>
      </c>
      <c r="L2113" s="444">
        <f t="shared" ca="1" si="124"/>
        <v>-2382067825.550034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-2382067825.550034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-9925282.6064584758</v>
      </c>
      <c r="L2114" s="444">
        <f t="shared" ca="1" si="124"/>
        <v>-2391993108.1564927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-2391993108.1564927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-9966637.9506520536</v>
      </c>
      <c r="L2115" s="444">
        <f t="shared" ca="1" si="124"/>
        <v>-2401959746.1071448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-2401959746.1071448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-10008165.608779769</v>
      </c>
      <c r="L2116" s="444">
        <f t="shared" ca="1" si="124"/>
        <v>-2411967911.7159247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-2411967911.7159247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-10049866.298816353</v>
      </c>
      <c r="L2117" s="444">
        <f t="shared" ca="1" si="124"/>
        <v>-2422017778.0147409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-2422017778.0147409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-10091740.741728088</v>
      </c>
      <c r="L2118" s="444">
        <f t="shared" ca="1" si="124"/>
        <v>-2432109518.7564692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-2432109518.7564692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-10133789.661485288</v>
      </c>
      <c r="L2119" s="444">
        <f t="shared" ca="1" si="124"/>
        <v>-2442243308.4179544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-2442243308.4179544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-10176013.78507481</v>
      </c>
      <c r="L2120" s="444">
        <f t="shared" ca="1" si="124"/>
        <v>-2452419322.2030292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-2452419322.2030292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-10218413.842512621</v>
      </c>
      <c r="L2121" s="444">
        <f t="shared" ca="1" si="124"/>
        <v>-2462637736.0455418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-2462637736.0455418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-10260990.566856423</v>
      </c>
      <c r="L2122" s="444">
        <f t="shared" ca="1" si="124"/>
        <v>-2472898726.6123981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-2472898726.6123981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-10303744.694218326</v>
      </c>
      <c r="L2123" s="444">
        <f t="shared" ca="1" si="124"/>
        <v>-2483202471.3066163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-2483202471.3066163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-10346676.963777568</v>
      </c>
      <c r="L2124" s="444">
        <f t="shared" ca="1" si="124"/>
        <v>-2493549148.2703938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-2493549148.2703938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-10389788.117793307</v>
      </c>
      <c r="L2125" s="444">
        <f t="shared" ca="1" si="124"/>
        <v>-2503938936.3881869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-2503938936.3881869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-10433078.901617445</v>
      </c>
      <c r="L2126" s="444">
        <f t="shared" ca="1" si="124"/>
        <v>-2514372015.2898045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-2514372015.2898045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-10476550.063707519</v>
      </c>
      <c r="L2127" s="444">
        <f t="shared" ca="1" si="124"/>
        <v>-2524848565.3535118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-2524848565.3535118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-10520202.355639633</v>
      </c>
      <c r="L2128" s="444">
        <f t="shared" ca="1" si="124"/>
        <v>-2535368767.7091513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-2535368767.7091513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-10564036.532121463</v>
      </c>
      <c r="L2129" s="444">
        <f t="shared" ca="1" si="124"/>
        <v>-2545932804.2412729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-2545932804.2412729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-10608053.351005305</v>
      </c>
      <c r="L2130" s="444">
        <f t="shared" ca="1" si="124"/>
        <v>-2556540857.592278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-2556540857.592278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-10652253.573301159</v>
      </c>
      <c r="L2131" s="444">
        <f t="shared" ca="1" si="124"/>
        <v>-2567193111.1655793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-2567193111.1655793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-10696637.963189913</v>
      </c>
      <c r="L2132" s="444">
        <f t="shared" ca="1" si="124"/>
        <v>-2577889749.1287694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-2577889749.1287694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-10741207.288036538</v>
      </c>
      <c r="L2133" s="444">
        <f t="shared" ca="1" si="124"/>
        <v>-2588630956.4168057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-2588630956.4168057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-10785962.318403358</v>
      </c>
      <c r="L2134" s="444">
        <f t="shared" ca="1" si="124"/>
        <v>-2599416918.735209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-2599416918.735209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-10830903.828063371</v>
      </c>
      <c r="L2135" s="444">
        <f t="shared" ca="1" si="124"/>
        <v>-2610247822.5632725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-2610247822.5632725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-10876032.594013635</v>
      </c>
      <c r="L2136" s="444">
        <f t="shared" ca="1" si="124"/>
        <v>-2621123855.1572862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-2621123855.1572862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-10921349.396488693</v>
      </c>
      <c r="L2137" s="444">
        <f t="shared" ca="1" si="124"/>
        <v>-2632045204.5537748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-2632045204.5537748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-10966855.018974062</v>
      </c>
      <c r="L2138" s="444">
        <f t="shared" ca="1" si="124"/>
        <v>-2643012059.5727487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-2643012059.5727487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-11012550.248219786</v>
      </c>
      <c r="L2139" s="444">
        <f t="shared" ca="1" si="124"/>
        <v>-2654024609.8209686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-2654024609.8209686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-11058435.874254037</v>
      </c>
      <c r="L2140" s="444">
        <f t="shared" ca="1" si="124"/>
        <v>-2665083045.6952229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-2665083045.6952229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-11104512.690396762</v>
      </c>
      <c r="L2141" s="444">
        <f t="shared" ca="1" si="124"/>
        <v>-2676187558.3856196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-2676187558.3856196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-11150781.493273415</v>
      </c>
      <c r="L2142" s="444">
        <f t="shared" ca="1" si="124"/>
        <v>-2687338339.8788929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-2687338339.8788929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-11197243.082828721</v>
      </c>
      <c r="L2143" s="444">
        <f t="shared" ca="1" si="124"/>
        <v>-2698535582.9617214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-2698535582.9617214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-11243898.262340507</v>
      </c>
      <c r="L2144" s="444">
        <f t="shared" ca="1" si="124"/>
        <v>-2709779481.224062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-2709779481.224062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-11290747.838433592</v>
      </c>
      <c r="L2145" s="444">
        <f t="shared" ca="1" si="124"/>
        <v>-2721070229.0624957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-2721070229.0624957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-11337792.621093731</v>
      </c>
      <c r="L2146" s="444">
        <f t="shared" ca="1" si="124"/>
        <v>-2732408021.6835895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-2732408021.6835895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-11385033.423681622</v>
      </c>
      <c r="L2147" s="444">
        <f t="shared" ca="1" si="124"/>
        <v>-2743793055.1072712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-2743793055.1072712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-11432471.062946964</v>
      </c>
      <c r="L2148" s="444">
        <f t="shared" ca="1" si="124"/>
        <v>-2755225526.170218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-2755225526.170218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-11480106.359042576</v>
      </c>
      <c r="L2149" s="444">
        <f t="shared" ca="1" si="124"/>
        <v>-2766705632.5292606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-2766705632.5292606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-11527940.135538585</v>
      </c>
      <c r="L2150" s="444">
        <f t="shared" ca="1" si="124"/>
        <v>-2778233572.6647992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-2778233572.6647992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-11575973.219436664</v>
      </c>
      <c r="L2151" s="444">
        <f t="shared" ca="1" si="124"/>
        <v>-2789809545.8842359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-2789809545.8842359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-11624206.441184316</v>
      </c>
      <c r="L2152" s="444">
        <f t="shared" ca="1" si="124"/>
        <v>-2801433752.3254204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-2801433752.3254204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-11672640.634689251</v>
      </c>
      <c r="L2153" s="444">
        <f t="shared" ca="1" si="124"/>
        <v>-2813106392.9601097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-2813106392.9601097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-11721276.63733379</v>
      </c>
      <c r="L2154" s="444">
        <f t="shared" ca="1" si="124"/>
        <v>-2824827669.5974436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-2824827669.5974436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-11770115.289989349</v>
      </c>
      <c r="L2155" s="444">
        <f t="shared" ca="1" si="124"/>
        <v>-2836597784.8874331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-2836597784.8874331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-11819157.437030971</v>
      </c>
      <c r="L2156" s="444">
        <f t="shared" ca="1" si="124"/>
        <v>-2848416942.3244638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-2848416942.3244638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-11868403.926351933</v>
      </c>
      <c r="L2157" s="444">
        <f t="shared" ca="1" si="124"/>
        <v>-2860285346.2508159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-2860285346.2508159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-11917855.609378399</v>
      </c>
      <c r="L2158" s="444">
        <f t="shared" ca="1" si="124"/>
        <v>-2872203201.8601942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-2872203201.8601942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-11967513.341084143</v>
      </c>
      <c r="L2159" s="444">
        <f t="shared" ca="1" si="124"/>
        <v>-2884170715.2012782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-2884170715.2012782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-12017377.980005326</v>
      </c>
      <c r="L2160" s="444">
        <f t="shared" ca="1" si="124"/>
        <v>-2896188093.1812835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-2896188093.1812835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-12067450.388255348</v>
      </c>
      <c r="L2161" s="444">
        <f t="shared" ca="1" si="124"/>
        <v>-2908255543.5695386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-2908255543.5695386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-12117731.431539744</v>
      </c>
      <c r="L2162" s="444">
        <f t="shared" ca="1" si="124"/>
        <v>-2920373275.0010781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-2920373275.0010781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-12168221.979171159</v>
      </c>
      <c r="L2163" s="444">
        <f t="shared" ca="1" si="124"/>
        <v>-2932541496.9802494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-2932541496.9802494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-12218922.904084373</v>
      </c>
      <c r="L2164" s="444">
        <f t="shared" ca="1" si="124"/>
        <v>-2944760419.8843336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-2944760419.8843336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-12269835.082851389</v>
      </c>
      <c r="L2165" s="444">
        <f t="shared" ca="1" si="124"/>
        <v>-2957030254.967185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-2957030254.967185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-12320959.395696605</v>
      </c>
      <c r="L2166" s="444">
        <f t="shared" ca="1" si="124"/>
        <v>-2969351214.3628817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-2969351214.3628817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-12372296.726512007</v>
      </c>
      <c r="L2167" s="444">
        <f t="shared" ca="1" si="124"/>
        <v>-2981723511.0893936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-2981723511.0893936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-12423847.962872474</v>
      </c>
      <c r="L2168" s="444">
        <f t="shared" ca="1" si="124"/>
        <v>-2994147359.0522661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-2994147359.0522661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-12475613.996051108</v>
      </c>
      <c r="L2169" s="444">
        <f t="shared" ca="1" si="124"/>
        <v>-3006622973.0483174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-3006622973.0483174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-12527595.721034655</v>
      </c>
      <c r="L2170" s="444">
        <f t="shared" ca="1" si="124"/>
        <v>-3019150568.769352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-3019150568.769352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-12579794.036538966</v>
      </c>
      <c r="L2171" s="444">
        <f t="shared" ca="1" si="124"/>
        <v>-3031730362.805891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-3031730362.805891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-12632209.845024547</v>
      </c>
      <c r="L2172" s="444">
        <f t="shared" ca="1" si="124"/>
        <v>-3044362572.6509156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-3044362572.6509156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-12684844.052712148</v>
      </c>
      <c r="L2173" s="444">
        <f t="shared" ca="1" si="124"/>
        <v>-3057047416.7036276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-3057047416.7036276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-12737697.569598448</v>
      </c>
      <c r="L2174" s="444">
        <f t="shared" ca="1" si="124"/>
        <v>-3069785114.2732263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-3069785114.2732263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-12790771.309471777</v>
      </c>
      <c r="L2175" s="444">
        <f t="shared" ca="1" si="124"/>
        <v>-3082575885.5826979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-3082575885.5826979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-12844066.189927908</v>
      </c>
      <c r="L2176" s="444">
        <f t="shared" ca="1" si="124"/>
        <v>-3095419951.7726259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-3095419951.7726259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-12897583.132385941</v>
      </c>
      <c r="L2177" s="444">
        <f t="shared" ca="1" si="124"/>
        <v>-3108317534.9050117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-3108317534.9050117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-12951323.062104216</v>
      </c>
      <c r="L2178" s="444">
        <f t="shared" ca="1" si="124"/>
        <v>-3121268857.9671159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-3121268857.9671159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-13005286.908196315</v>
      </c>
      <c r="L2179" s="444">
        <f t="shared" ca="1" si="124"/>
        <v>-3134274144.8753123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-3134274144.8753123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-13059475.603647135</v>
      </c>
      <c r="L2180" s="444">
        <f t="shared" ca="1" si="124"/>
        <v>-3147333620.4789596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-3147333620.4789596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-13113890.085328998</v>
      </c>
      <c r="L2181" s="444">
        <f t="shared" ca="1" si="124"/>
        <v>-3160447510.5642886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-3160447510.5642886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-13168531.29401787</v>
      </c>
      <c r="L2182" s="444">
        <f t="shared" ca="1" si="124"/>
        <v>-3173616041.8583064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-3173616041.8583064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-13223400.174409609</v>
      </c>
      <c r="L2183" s="444">
        <f t="shared" ca="1" si="124"/>
        <v>-3186839442.0327158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-3186839442.0327158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-13278497.675136317</v>
      </c>
      <c r="L2184" s="444">
        <f t="shared" ca="1" si="124"/>
        <v>-3200117939.7078519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-3200117939.7078519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-13333824.748782717</v>
      </c>
      <c r="L2185" s="444">
        <f t="shared" ca="1" si="124"/>
        <v>-3213451764.4566345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-3213451764.4566345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-13389382.351902643</v>
      </c>
      <c r="L2186" s="444">
        <f t="shared" ca="1" si="124"/>
        <v>-3226841146.808537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-3226841146.808537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-13445171.445035571</v>
      </c>
      <c r="L2187" s="444">
        <f t="shared" ca="1" si="124"/>
        <v>-3240286318.2535725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-3240286318.2535725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-13501192.992723219</v>
      </c>
      <c r="L2188" s="444">
        <f t="shared" ca="1" si="124"/>
        <v>-3253787511.2462955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-3253787511.2462955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-13557447.96352623</v>
      </c>
      <c r="L2189" s="444">
        <f t="shared" ca="1" si="124"/>
        <v>-3267344959.2098217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-3267344959.2098217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-13613937.330040924</v>
      </c>
      <c r="L2190" s="444">
        <f t="shared" ca="1" si="124"/>
        <v>-3280958896.5398626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-3280958896.5398626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-13670662.068916094</v>
      </c>
      <c r="L2191" s="444">
        <f t="shared" ca="1" si="124"/>
        <v>-3294629558.608779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-3294629558.608779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-13727623.160869911</v>
      </c>
      <c r="L2192" s="444">
        <f t="shared" ca="1" si="124"/>
        <v>-3308357181.769649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-3308357181.769649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-13784821.59070687</v>
      </c>
      <c r="L2193" s="444">
        <f t="shared" ca="1" si="124"/>
        <v>-3322142003.3603559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-3322142003.3603559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-13842258.347334815</v>
      </c>
      <c r="L2194" s="444">
        <f t="shared" ca="1" si="124"/>
        <v>-3335984261.7076907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-3335984261.7076907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-13899934.423782045</v>
      </c>
      <c r="L2195" s="444">
        <f t="shared" ca="1" si="124"/>
        <v>-3349884196.1314726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-3349884196.1314726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-13957850.817214468</v>
      </c>
      <c r="L2196" s="444">
        <f t="shared" ca="1" si="124"/>
        <v>-3363842046.9486871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-3363842046.9486871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-14016008.528952863</v>
      </c>
      <c r="L2197" s="444">
        <f t="shared" ca="1" si="124"/>
        <v>-3377858055.4776402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-3377858055.4776402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-14074408.564490166</v>
      </c>
      <c r="L2198" s="444">
        <f t="shared" ca="1" si="124"/>
        <v>-3391932464.0421305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-3391932464.0421305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-14133051.933508877</v>
      </c>
      <c r="L2199" s="444">
        <f t="shared" ca="1" si="124"/>
        <v>-3406065515.9756393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-3406065515.9756393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-14191939.649898499</v>
      </c>
      <c r="L2200" s="444">
        <f t="shared" ca="1" si="124"/>
        <v>-3420257455.6255379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-3420257455.6255379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-14251072.731773073</v>
      </c>
      <c r="L2201" s="444">
        <f t="shared" ca="1" si="124"/>
        <v>-3434508528.3573108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-3434508528.3573108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-14310452.201488793</v>
      </c>
      <c r="L2202" s="444">
        <f t="shared" ca="1" si="124"/>
        <v>-3448818980.5587997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-3448818980.5587997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-14370079.085661663</v>
      </c>
      <c r="L2203" s="444">
        <f t="shared" ca="1" si="124"/>
        <v>-3463189059.6444616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-3463189059.6444616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-14429954.415185256</v>
      </c>
      <c r="L2204" s="444">
        <f t="shared" ca="1" si="124"/>
        <v>-3477619014.0596471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-3477619014.0596471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-14490079.225248531</v>
      </c>
      <c r="L2205" s="444">
        <f t="shared" ca="1" si="124"/>
        <v>-3492109093.2848954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-3492109093.2848954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-14550454.555353731</v>
      </c>
      <c r="L2206" s="444">
        <f t="shared" ca="1" si="124"/>
        <v>-3506659547.8402491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-3506659547.8402491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-14611081.44933437</v>
      </c>
      <c r="L2207" s="444">
        <f t="shared" ca="1" si="124"/>
        <v>-3521270629.2895832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-3521270629.2895832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-14671960.955373261</v>
      </c>
      <c r="L2208" s="444">
        <f t="shared" ca="1" si="124"/>
        <v>-3535942590.2449565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-3535942590.2449565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-14733094.126020651</v>
      </c>
      <c r="L2209" s="444">
        <f t="shared" ca="1" si="124"/>
        <v>-3550675684.3709769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-3550675684.3709769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-14794482.018212406</v>
      </c>
      <c r="L2210" s="444">
        <f t="shared" ca="1" si="124"/>
        <v>-3565470166.3891892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-3565470166.3891892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-14856125.693288287</v>
      </c>
      <c r="L2211" s="444">
        <f t="shared" ca="1" si="124"/>
        <v>-3580326292.0824776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-3580326292.0824776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-14918026.217010321</v>
      </c>
      <c r="L2212" s="444">
        <f t="shared" ca="1" si="124"/>
        <v>-3595244318.2994881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-3595244318.2994881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-14980184.659581201</v>
      </c>
      <c r="L2213" s="444">
        <f t="shared" ca="1" si="124"/>
        <v>-3610224502.9590693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-3610224502.9590693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-15042602.095662788</v>
      </c>
      <c r="L2214" s="444">
        <f t="shared" ca="1" si="124"/>
        <v>-3625267105.0547318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-3625267105.0547318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-15105279.604394715</v>
      </c>
      <c r="L2215" s="444">
        <f t="shared" ca="1" si="124"/>
        <v>-3640372384.6591268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-3640372384.6591268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-15168218.269413028</v>
      </c>
      <c r="L2216" s="444">
        <f t="shared" ca="1" si="124"/>
        <v>-3655540602.9285398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-3655540602.9285398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-15231419.178868918</v>
      </c>
      <c r="L2217" s="444">
        <f t="shared" ca="1" si="124"/>
        <v>-3670772022.1074085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-3670772022.1074085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-15294883.425447535</v>
      </c>
      <c r="L2218" s="444">
        <f t="shared" ca="1" si="124"/>
        <v>-3686066905.532856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-3686066905.532856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-15358612.1063869</v>
      </c>
      <c r="L2219" s="444">
        <f t="shared" ca="1" si="124"/>
        <v>-3701425517.6392431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-3701425517.6392431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-15422606.323496846</v>
      </c>
      <c r="L2220" s="444">
        <f t="shared" ca="1" si="124"/>
        <v>-3716848123.9627399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-3716848123.9627399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-15486867.183178082</v>
      </c>
      <c r="L2221" s="444">
        <f t="shared" ca="1" si="124"/>
        <v>-3732334991.1459179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-3732334991.1459179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-15551395.796441322</v>
      </c>
      <c r="L2222" s="444">
        <f t="shared" ca="1" si="124"/>
        <v>-3747886386.9423594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-3747886386.9423594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-15616193.278926497</v>
      </c>
      <c r="L2223" s="444">
        <f t="shared" ca="1" si="124"/>
        <v>-3763502580.2212858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-3763502580.2212858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-15681260.750922024</v>
      </c>
      <c r="L2224" s="444">
        <f t="shared" ca="1" si="124"/>
        <v>-3779183840.972208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-3779183840.972208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-15746599.337384198</v>
      </c>
      <c r="L2225" s="444">
        <f t="shared" ca="1" si="124"/>
        <v>-3794930440.3095922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-3794930440.3095922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-15812210.167956635</v>
      </c>
      <c r="L2226" s="444">
        <f t="shared" ca="1" si="124"/>
        <v>-3810742650.4775491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-3810742650.4775491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-15878094.376989786</v>
      </c>
      <c r="L2227" s="444">
        <f t="shared" ca="1" si="124"/>
        <v>-3826620744.8545389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-3826620744.8545389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-15944253.103560578</v>
      </c>
      <c r="L2228" s="444">
        <f t="shared" ca="1" si="124"/>
        <v>-3842564997.9580994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-3842564997.9580994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-16010687.49149208</v>
      </c>
      <c r="L2229" s="444">
        <f t="shared" ca="1" si="124"/>
        <v>-3858575685.4495916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-3858575685.4495916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-16077398.689373299</v>
      </c>
      <c r="L2230" s="444">
        <f t="shared" ca="1" si="124"/>
        <v>-3874653084.1389651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-3874653084.1389651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-16144387.850579021</v>
      </c>
      <c r="L2231" s="444">
        <f t="shared" ca="1" si="124"/>
        <v>-3890797471.9895439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-3890797471.9895439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-16211656.133289766</v>
      </c>
      <c r="L2232" s="444">
        <f t="shared" ca="1" si="124"/>
        <v>-3907009128.1228337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-3907009128.1228337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-16279204.700511809</v>
      </c>
      <c r="L2233" s="444">
        <f t="shared" ca="1" si="124"/>
        <v>-3923288332.8233457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-3923288332.8233457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-16347034.720097274</v>
      </c>
      <c r="L2234" s="444">
        <f t="shared" ca="1" si="124"/>
        <v>-3939635367.5434427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-3939635367.5434427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-16415147.364764344</v>
      </c>
      <c r="L2235" s="444">
        <f t="shared" ca="1" si="124"/>
        <v>-3956050514.9082069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-3956050514.9082069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-16483543.812117526</v>
      </c>
      <c r="L2236" s="444">
        <f t="shared" ca="1" si="124"/>
        <v>-3972534058.7203245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-3972534058.7203245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-16552225.244668018</v>
      </c>
      <c r="L2237" s="444">
        <f t="shared" ca="1" si="124"/>
        <v>-3989086283.9649925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-3989086283.9649925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-16621192.849854138</v>
      </c>
      <c r="L2238" s="444">
        <f t="shared" ca="1" si="124"/>
        <v>-4005707476.8148465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-4005707476.8148465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-16690447.820061861</v>
      </c>
      <c r="L2239" s="444">
        <f t="shared" ca="1" si="124"/>
        <v>-4022397924.6349082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-4022397924.6349082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-16759991.352645451</v>
      </c>
      <c r="L2240" s="444">
        <f t="shared" ca="1" si="124"/>
        <v>-4039157915.9875536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-4039157915.9875536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-16829824.649948139</v>
      </c>
      <c r="L2241" s="444">
        <f t="shared" ca="1" si="124"/>
        <v>-4055987740.6375017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-4055987740.6375017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-16899948.919322923</v>
      </c>
      <c r="L2242" s="444">
        <f t="shared" ca="1" si="124"/>
        <v>-4072887689.5568247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-4072887689.5568247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-16970365.373153433</v>
      </c>
      <c r="L2243" s="444">
        <f t="shared" ca="1" si="124"/>
        <v>-4089858054.9299779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-4089858054.9299779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-17041075.228874907</v>
      </c>
      <c r="L2244" s="444">
        <f t="shared" ca="1" si="124"/>
        <v>-4106899130.1588526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-4106899130.1588526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-17112079.708995219</v>
      </c>
      <c r="L2245" s="444">
        <f t="shared" ca="1" si="124"/>
        <v>-4124011209.8678479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-4124011209.8678479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-17183380.041116033</v>
      </c>
      <c r="L2246" s="444">
        <f t="shared" ca="1" si="124"/>
        <v>-4141194589.9089642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-4141194589.9089642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-17254977.457954016</v>
      </c>
      <c r="L2247" s="444">
        <f t="shared" ca="1" si="124"/>
        <v>-4158449567.3669181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-4158449567.3669181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-17326873.197362158</v>
      </c>
      <c r="L2248" s="444">
        <f t="shared" ca="1" si="124"/>
        <v>-4175776440.56428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-4175776440.56428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-17399068.502351169</v>
      </c>
      <c r="L2249" s="444">
        <f t="shared" ca="1" si="124"/>
        <v>-4193175509.0666313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-4193175509.0666313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-17471564.621110965</v>
      </c>
      <c r="L2250" s="444">
        <f t="shared" ca="1" si="124"/>
        <v>-4210647073.6877422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-4210647073.6877422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-17544362.807032257</v>
      </c>
      <c r="L2251" s="444">
        <f t="shared" ca="1" si="124"/>
        <v>-4228191436.4947743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-4228191436.4947743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-17617464.318728227</v>
      </c>
      <c r="L2252" s="444">
        <f t="shared" ca="1" si="124"/>
        <v>-4245808900.8135028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-4245808900.8135028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-17690870.420056261</v>
      </c>
      <c r="L2253" s="444">
        <f t="shared" ca="1" si="124"/>
        <v>-4263499771.2335591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-4263499771.2335591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-17764582.380139831</v>
      </c>
      <c r="L2254" s="444">
        <f t="shared" ca="1" si="124"/>
        <v>-4281264353.613699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-4281264353.613699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-17838601.473390412</v>
      </c>
      <c r="L2255" s="444">
        <f t="shared" ca="1" si="124"/>
        <v>-4299102955.0870895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-4299102955.0870895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-17912928.979529541</v>
      </c>
      <c r="L2256" s="444">
        <f t="shared" ca="1" si="124"/>
        <v>-4317015884.0666189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-4317015884.0666189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-17987566.183610912</v>
      </c>
      <c r="L2257" s="444">
        <f t="shared" ca="1" si="124"/>
        <v>-4335003450.2502298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-4335003450.2502298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-18062514.376042623</v>
      </c>
      <c r="L2258" s="444">
        <f t="shared" ca="1" si="124"/>
        <v>-4353065964.6262722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-4353065964.6262722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-18137774.852609467</v>
      </c>
      <c r="L2259" s="444">
        <f t="shared" ca="1" si="124"/>
        <v>-4371203739.4788818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-4371203739.4788818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-18213348.914495341</v>
      </c>
      <c r="L2260" s="444">
        <f t="shared" ca="1" si="124"/>
        <v>-4389417088.3933773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-4389417088.3933773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-18289237.868305739</v>
      </c>
      <c r="L2261" s="444">
        <f t="shared" ca="1" si="124"/>
        <v>-4407706326.2616835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-4407706326.2616835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-18365443.026090346</v>
      </c>
      <c r="L2262" s="444">
        <f t="shared" ca="1" si="124"/>
        <v>-4426071769.2877741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-4426071769.2877741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-18441965.705365725</v>
      </c>
      <c r="L2263" s="444">
        <f t="shared" ca="1" si="124"/>
        <v>-4444513734.9931402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-4444513734.9931402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-18518807.229138084</v>
      </c>
      <c r="L2264" s="444">
        <f t="shared" ca="1" si="124"/>
        <v>-4463032542.2222786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-4463032542.2222786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-18595968.92592616</v>
      </c>
      <c r="L2265" s="444">
        <f t="shared" ca="1" si="124"/>
        <v>-4481628511.1482048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-4481628511.1482048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-18673452.129784185</v>
      </c>
      <c r="L2266" s="444">
        <f t="shared" ca="1" si="124"/>
        <v>-4500301963.2779894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-4500301963.2779894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-18751258.180324957</v>
      </c>
      <c r="L2267" s="444">
        <f t="shared" ca="1" si="124"/>
        <v>-4519053221.4583139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-4519053221.4583139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-18829388.422742974</v>
      </c>
      <c r="L2268" s="444">
        <f t="shared" ca="1" si="124"/>
        <v>-4537882609.8810568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-4537882609.8810568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-18907844.207837738</v>
      </c>
      <c r="L2269" s="444">
        <f t="shared" ca="1" si="124"/>
        <v>-4556790454.0888948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-4556790454.0888948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-18986626.89203706</v>
      </c>
      <c r="L2270" s="444">
        <f t="shared" ca="1" si="124"/>
        <v>-4575777080.9809322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-4575777080.9809322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-19065737.837420549</v>
      </c>
      <c r="L2271" s="444">
        <f t="shared" ca="1" si="124"/>
        <v>-4594842818.8183527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-4594842818.8183527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-19145178.411743134</v>
      </c>
      <c r="L2272" s="444">
        <f t="shared" ca="1" si="124"/>
        <v>-4613987997.2300959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-4613987997.2300959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-19224949.988458734</v>
      </c>
      <c r="L2273" s="444">
        <f t="shared" ca="1" si="124"/>
        <v>-4633212947.2185545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-4633212947.2185545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-19305053.946743976</v>
      </c>
      <c r="L2274" s="444">
        <f t="shared" ca="1" si="124"/>
        <v>-4652518001.1652985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-4652518001.1652985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-19385491.671522077</v>
      </c>
      <c r="L2275" s="444">
        <f t="shared" ca="1" si="124"/>
        <v>-4671903492.8368206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-4671903492.8368206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-19466264.553486753</v>
      </c>
      <c r="L2276" s="444">
        <f t="shared" ca="1" si="124"/>
        <v>-4691369757.3903074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-4691369757.3903074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-19547373.98912628</v>
      </c>
      <c r="L2277" s="444">
        <f t="shared" ca="1" si="124"/>
        <v>-4710917131.3794336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-4710917131.3794336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-19628821.380747639</v>
      </c>
      <c r="L2278" s="444">
        <f t="shared" ca="1" si="124"/>
        <v>-4730545952.7601814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-4730545952.7601814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-19710608.136500757</v>
      </c>
      <c r="L2279" s="444">
        <f t="shared" ca="1" si="124"/>
        <v>-4750256560.8966818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-4750256560.8966818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-19792735.67040284</v>
      </c>
      <c r="L2280" s="444">
        <f t="shared" ca="1" si="124"/>
        <v>-4770049296.5670843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-4770049296.5670843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-19875205.40236285</v>
      </c>
      <c r="L2281" s="444">
        <f t="shared" ca="1" si="124"/>
        <v>-4789924501.9694471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-4789924501.9694471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-19958018.758206028</v>
      </c>
      <c r="L2282" s="444">
        <f t="shared" ca="1" si="124"/>
        <v>-4809882520.7276535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-4809882520.7276535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-20041177.169698555</v>
      </c>
      <c r="L2283" s="444">
        <f t="shared" ca="1" si="124"/>
        <v>-4829923697.8973522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-4829923697.8973522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-20124682.074572302</v>
      </c>
      <c r="L2284" s="444">
        <f t="shared" ca="1" si="124"/>
        <v>-4850048379.9719248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-4850048379.9719248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-20208534.916549686</v>
      </c>
      <c r="L2285" s="444">
        <f t="shared" ca="1" si="124"/>
        <v>-4870256914.8884745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-4870256914.8884745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-20292737.145368643</v>
      </c>
      <c r="L2286" s="444">
        <f t="shared" ca="1" si="124"/>
        <v>-4890549652.033843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-4890549652.033843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-20377290.216807678</v>
      </c>
      <c r="L2287" s="444">
        <f t="shared" ca="1" si="124"/>
        <v>-4910926942.2506504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-4910926942.2506504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-20462195.592711043</v>
      </c>
      <c r="L2288" s="444">
        <f t="shared" ca="1" si="124"/>
        <v>-4931389137.8433619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-4931389137.8433619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-20547454.741014007</v>
      </c>
      <c r="L2289" s="444">
        <f t="shared" ca="1" si="124"/>
        <v>-4951936592.5843763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-4951936592.5843763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-20633069.135768235</v>
      </c>
      <c r="L2290" s="444">
        <f t="shared" ca="1" si="124"/>
        <v>-4972569661.7201443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-4972569661.7201443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-20719040.257167269</v>
      </c>
      <c r="L2291" s="444">
        <f t="shared" ca="1" si="124"/>
        <v>-4993288701.9773111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-4993288701.9773111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-20805369.591572128</v>
      </c>
      <c r="L2292" s="444">
        <f t="shared" ca="1" si="124"/>
        <v>-5014094071.5688829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-5014094071.5688829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-20892058.631537013</v>
      </c>
      <c r="L2293" s="444">
        <f t="shared" ca="1" si="124"/>
        <v>-5034986130.2004204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-5034986130.2004204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-20979108.875835083</v>
      </c>
      <c r="L2294" s="444">
        <f t="shared" ca="1" si="124"/>
        <v>-5055965239.0762558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-5055965239.0762558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-21066521.829484399</v>
      </c>
      <c r="L2295" s="444">
        <f t="shared" ca="1" si="124"/>
        <v>-5077031760.9057398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-5077031760.9057398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-21154299.003773917</v>
      </c>
      <c r="L2296" s="444">
        <f t="shared" ca="1" si="124"/>
        <v>-5098186059.9095135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-5098186059.9095135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-21242441.916289639</v>
      </c>
      <c r="L2297" s="444">
        <f t="shared" ca="1" si="124"/>
        <v>-5119428501.8258028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-5119428501.8258028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-21330952.090940844</v>
      </c>
      <c r="L2298" s="444">
        <f t="shared" ca="1" si="124"/>
        <v>-5140759453.9167433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-5140759453.9167433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-21419831.057986431</v>
      </c>
      <c r="L2299" s="444">
        <f t="shared" ca="1" si="124"/>
        <v>-5162179284.9747295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-5162179284.9747295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-21509080.354061373</v>
      </c>
      <c r="L2300" s="444">
        <f t="shared" ca="1" si="124"/>
        <v>-5183688365.3287907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-5183688365.3287907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-21598701.522203293</v>
      </c>
      <c r="L2301" s="444">
        <f t="shared" ca="1" si="124"/>
        <v>-5205287066.8509941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-5205287066.8509941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-21688696.11187914</v>
      </c>
      <c r="L2302" s="444">
        <f t="shared" ca="1" si="124"/>
        <v>-5226975762.9628735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-5226975762.9628735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-21779065.679011971</v>
      </c>
      <c r="L2303" s="444">
        <f t="shared" ref="L2303:L2557" ca="1" si="129">I2303-J2303+K2303</f>
        <v>-5248754828.6418858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-5248754828.6418858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-21869811.786007859</v>
      </c>
      <c r="L2304" s="444">
        <f t="shared" ca="1" si="129"/>
        <v>-5270624640.4278936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-5270624640.4278936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-21960936.00178289</v>
      </c>
      <c r="L2305" s="444">
        <f t="shared" ca="1" si="129"/>
        <v>-5292585576.4296761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-5292585576.4296761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-22052439.901790317</v>
      </c>
      <c r="L2306" s="444">
        <f t="shared" ca="1" si="129"/>
        <v>-5314638016.3314667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-5314638016.3314667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-22144325.068047777</v>
      </c>
      <c r="L2307" s="444">
        <f t="shared" ca="1" si="129"/>
        <v>-5336782341.3995142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-5336782341.3995142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-22236593.089164641</v>
      </c>
      <c r="L2308" s="444">
        <f t="shared" ca="1" si="129"/>
        <v>-5359018934.4886789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-5359018934.4886789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-22329245.560369495</v>
      </c>
      <c r="L2309" s="444">
        <f t="shared" ca="1" si="129"/>
        <v>-5381348180.0490484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-5381348180.0490484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-22422284.083537702</v>
      </c>
      <c r="L2310" s="444">
        <f t="shared" ca="1" si="129"/>
        <v>-5403770464.1325865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-5403770464.1325865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-22515710.267219111</v>
      </c>
      <c r="L2311" s="444">
        <f t="shared" ca="1" si="129"/>
        <v>-5426286174.399806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-5426286174.399806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-22609525.726665858</v>
      </c>
      <c r="L2312" s="444">
        <f t="shared" ca="1" si="129"/>
        <v>-5448895700.1264715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-5448895700.1264715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-22703732.083860297</v>
      </c>
      <c r="L2313" s="444">
        <f t="shared" ca="1" si="129"/>
        <v>-5471599432.2103319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-5471599432.2103319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-22798330.967543051</v>
      </c>
      <c r="L2314" s="444">
        <f t="shared" ca="1" si="129"/>
        <v>-5494397763.1778746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-5494397763.1778746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-22893324.013241142</v>
      </c>
      <c r="L2315" s="444">
        <f t="shared" ca="1" si="129"/>
        <v>-5517291087.1911154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-5517291087.1911154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-22988712.863296315</v>
      </c>
      <c r="L2316" s="444">
        <f t="shared" ca="1" si="129"/>
        <v>-5540279800.0544119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-5540279800.0544119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-23084499.166893382</v>
      </c>
      <c r="L2317" s="444">
        <f t="shared" ca="1" si="129"/>
        <v>-5563364299.2213049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-5563364299.2213049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-23180684.580088772</v>
      </c>
      <c r="L2318" s="444">
        <f t="shared" ca="1" si="129"/>
        <v>-5586544983.8013935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-5586544983.8013935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-23277270.765839141</v>
      </c>
      <c r="L2319" s="444">
        <f t="shared" ca="1" si="129"/>
        <v>-5609822254.5672331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-5609822254.5672331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-23374259.394030139</v>
      </c>
      <c r="L2320" s="444">
        <f t="shared" ca="1" si="129"/>
        <v>-5633196513.9612637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-5633196513.9612637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-23471652.141505264</v>
      </c>
      <c r="L2321" s="444">
        <f t="shared" ca="1" si="129"/>
        <v>-5656668166.1027689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-5656668166.1027689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-23569450.69209487</v>
      </c>
      <c r="L2322" s="444">
        <f t="shared" ca="1" si="129"/>
        <v>-5680237616.7948637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-5680237616.7948637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-23667656.736645266</v>
      </c>
      <c r="L2323" s="444">
        <f t="shared" ca="1" si="129"/>
        <v>-5703905273.5315094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-5703905273.5315094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-23766271.973047957</v>
      </c>
      <c r="L2324" s="444">
        <f t="shared" ca="1" si="129"/>
        <v>-5727671545.5045576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-5727671545.5045576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-23865298.106268991</v>
      </c>
      <c r="L2325" s="444">
        <f t="shared" ca="1" si="129"/>
        <v>-5751536843.6108265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-5751536843.6108265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-23964736.848378442</v>
      </c>
      <c r="L2326" s="444">
        <f t="shared" ca="1" si="129"/>
        <v>-5775501580.4592047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-5775501580.4592047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-24064589.918580018</v>
      </c>
      <c r="L2327" s="444">
        <f t="shared" ca="1" si="129"/>
        <v>-5799566170.3777847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-5799566170.3777847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-24164859.043240771</v>
      </c>
      <c r="L2328" s="444">
        <f t="shared" ca="1" si="129"/>
        <v>-5823731029.4210253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-5823731029.4210253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-24265545.955920938</v>
      </c>
      <c r="L2329" s="444">
        <f t="shared" ca="1" si="129"/>
        <v>-5847996575.3769464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-5847996575.3769464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-24366652.397403944</v>
      </c>
      <c r="L2330" s="444">
        <f t="shared" ca="1" si="129"/>
        <v>-5872363227.7743502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-5872363227.7743502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-24468180.11572646</v>
      </c>
      <c r="L2331" s="444">
        <f t="shared" ca="1" si="129"/>
        <v>-5896831407.8900766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-5896831407.8900766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-24570130.866208654</v>
      </c>
      <c r="L2332" s="444">
        <f t="shared" ca="1" si="129"/>
        <v>-5921401538.7562857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-5921401538.7562857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-24672506.411484525</v>
      </c>
      <c r="L2333" s="444">
        <f t="shared" ca="1" si="129"/>
        <v>-5946074045.1677704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-5946074045.1677704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-24775308.521532375</v>
      </c>
      <c r="L2334" s="444">
        <f t="shared" ca="1" si="129"/>
        <v>-5970849353.6893024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-5970849353.6893024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-24878538.973705426</v>
      </c>
      <c r="L2335" s="444">
        <f t="shared" ca="1" si="129"/>
        <v>-5995727892.6630077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-5995727892.6630077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-24982199.552762531</v>
      </c>
      <c r="L2336" s="444">
        <f t="shared" ca="1" si="129"/>
        <v>-6020710092.2157707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-6020710092.2157707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-25086292.050899044</v>
      </c>
      <c r="L2337" s="444">
        <f t="shared" ca="1" si="129"/>
        <v>-6045796384.2666702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-6045796384.2666702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-25190818.267777793</v>
      </c>
      <c r="L2338" s="444">
        <f t="shared" ca="1" si="129"/>
        <v>-6070987202.5344477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-6070987202.5344477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-25295780.0105602</v>
      </c>
      <c r="L2339" s="444">
        <f t="shared" ca="1" si="129"/>
        <v>-6096282982.5450077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-6096282982.5450077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-25401179.093937531</v>
      </c>
      <c r="L2340" s="444">
        <f t="shared" ca="1" si="129"/>
        <v>-6121684161.6389456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-6121684161.6389456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-25507017.340162273</v>
      </c>
      <c r="L2341" s="444">
        <f t="shared" ca="1" si="129"/>
        <v>-6147191178.9791079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-6147191178.9791079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-25613296.579079617</v>
      </c>
      <c r="L2342" s="444">
        <f t="shared" ca="1" si="129"/>
        <v>-6172804475.5581875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-6172804475.5581875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-25720018.648159113</v>
      </c>
      <c r="L2343" s="444">
        <f t="shared" ca="1" si="129"/>
        <v>-6198524494.2063465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-6198524494.2063465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-25827185.392526444</v>
      </c>
      <c r="L2344" s="444">
        <f t="shared" ca="1" si="129"/>
        <v>-6224351679.5988731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-6224351679.5988731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-25934798.664995305</v>
      </c>
      <c r="L2345" s="444">
        <f t="shared" ca="1" si="129"/>
        <v>-6250286478.2638683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-6250286478.2638683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-26042860.326099452</v>
      </c>
      <c r="L2346" s="444">
        <f t="shared" ca="1" si="129"/>
        <v>-6276329338.5899677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-6276329338.5899677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-26151372.244124867</v>
      </c>
      <c r="L2347" s="444">
        <f t="shared" ca="1" si="129"/>
        <v>-6302480710.8340921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-6302480710.8340921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-26260336.295142051</v>
      </c>
      <c r="L2348" s="444">
        <f t="shared" ca="1" si="129"/>
        <v>-6328741047.1292343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-6328741047.1292343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-26369754.363038477</v>
      </c>
      <c r="L2349" s="444">
        <f t="shared" ca="1" si="129"/>
        <v>-6355110801.4922724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-6355110801.4922724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-26479628.339551136</v>
      </c>
      <c r="L2350" s="444">
        <f t="shared" ca="1" si="129"/>
        <v>-6381590429.8318233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-6381590429.8318233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-26589960.124299265</v>
      </c>
      <c r="L2351" s="444">
        <f t="shared" ca="1" si="129"/>
        <v>-6408180389.9561224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-6408180389.9561224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-26700751.624817178</v>
      </c>
      <c r="L2352" s="444">
        <f t="shared" ca="1" si="129"/>
        <v>-6434881141.5809393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-6434881141.5809393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-26812004.756587248</v>
      </c>
      <c r="L2353" s="444">
        <f t="shared" ca="1" si="129"/>
        <v>-6461693146.3375263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-6461693146.3375263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-26923721.443073027</v>
      </c>
      <c r="L2354" s="444">
        <f t="shared" ca="1" si="129"/>
        <v>-6488616867.7805996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-6488616867.7805996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-27035903.6157525</v>
      </c>
      <c r="L2355" s="444">
        <f t="shared" ca="1" si="129"/>
        <v>-6515652771.3963518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-6515652771.3963518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-27148553.214151464</v>
      </c>
      <c r="L2356" s="444">
        <f t="shared" ca="1" si="129"/>
        <v>-6542801324.6105032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-6542801324.6105032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-27261672.185877096</v>
      </c>
      <c r="L2357" s="444">
        <f t="shared" ca="1" si="129"/>
        <v>-6570062996.79638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-6570062996.79638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-27375262.486651585</v>
      </c>
      <c r="L2358" s="444">
        <f t="shared" ca="1" si="129"/>
        <v>-6597438259.2830315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-6597438259.2830315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-27489326.080345962</v>
      </c>
      <c r="L2359" s="444">
        <f t="shared" ca="1" si="129"/>
        <v>-6624927585.3633776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-6624927585.3633776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-27603864.939014073</v>
      </c>
      <c r="L2360" s="444">
        <f t="shared" ca="1" si="129"/>
        <v>-6652531450.302392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-6652531450.302392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-27718881.042926632</v>
      </c>
      <c r="L2361" s="444">
        <f t="shared" ca="1" si="129"/>
        <v>-6680250331.3453188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-6680250331.3453188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-27834376.380605493</v>
      </c>
      <c r="L2362" s="444">
        <f t="shared" ca="1" si="129"/>
        <v>-6708084707.7259245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-6708084707.7259245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-27950352.948858019</v>
      </c>
      <c r="L2363" s="444">
        <f t="shared" ca="1" si="129"/>
        <v>-6736035060.6747828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-6736035060.6747828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-28066812.752811596</v>
      </c>
      <c r="L2364" s="444">
        <f t="shared" ca="1" si="129"/>
        <v>-6764101873.4275942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-6764101873.4275942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-28183757.80594831</v>
      </c>
      <c r="L2365" s="444">
        <f t="shared" ca="1" si="129"/>
        <v>-6792285631.2335424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-6792285631.2335424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-28301190.130139761</v>
      </c>
      <c r="L2366" s="444">
        <f t="shared" ca="1" si="129"/>
        <v>-6820586821.3636818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-6820586821.3636818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-28419111.755682003</v>
      </c>
      <c r="L2367" s="444">
        <f t="shared" ca="1" si="129"/>
        <v>-6849005933.1193638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-6849005933.1193638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-28537524.721330684</v>
      </c>
      <c r="L2368" s="444">
        <f t="shared" ca="1" si="129"/>
        <v>-6877543457.8406944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-6877543457.8406944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-28656431.074336227</v>
      </c>
      <c r="L2369" s="444">
        <f t="shared" ca="1" si="129"/>
        <v>-6906199888.9150305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-6906199888.9150305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-28775832.870479289</v>
      </c>
      <c r="L2370" s="444">
        <f t="shared" ca="1" si="129"/>
        <v>-6934975721.7855101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-6934975721.7855101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-28895732.174106292</v>
      </c>
      <c r="L2371" s="444">
        <f t="shared" ca="1" si="129"/>
        <v>-6963871453.9596167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-6963871453.9596167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-29016131.05816507</v>
      </c>
      <c r="L2372" s="444">
        <f t="shared" ca="1" si="129"/>
        <v>-6992887585.0177813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-6992887585.0177813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-29137031.604240756</v>
      </c>
      <c r="L2373" s="444">
        <f t="shared" ca="1" si="129"/>
        <v>-7022024616.6220217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-7022024616.6220217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-29258435.902591754</v>
      </c>
      <c r="L2374" s="444">
        <f t="shared" ca="1" si="129"/>
        <v>-7051283052.5246134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-7051283052.5246134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-29380346.052185889</v>
      </c>
      <c r="L2375" s="444">
        <f t="shared" ca="1" si="129"/>
        <v>-7080663398.5767994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-7080663398.5767994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-29502764.160736665</v>
      </c>
      <c r="L2376" s="444">
        <f t="shared" ca="1" si="129"/>
        <v>-7110166162.7375364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-7110166162.7375364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-29625692.344739739</v>
      </c>
      <c r="L2377" s="444">
        <f t="shared" ca="1" si="129"/>
        <v>-7139791855.0822763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-7139791855.0822763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-29749132.729509484</v>
      </c>
      <c r="L2378" s="444">
        <f t="shared" ca="1" si="129"/>
        <v>-7169540987.8117857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-7169540987.8117857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-29873087.449215773</v>
      </c>
      <c r="L2379" s="444">
        <f t="shared" ca="1" si="129"/>
        <v>-7199414075.2610016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-7199414075.2610016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-29997558.646920841</v>
      </c>
      <c r="L2380" s="444">
        <f t="shared" ca="1" si="129"/>
        <v>-7229411633.9079227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-7229411633.9079227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-30122548.474616345</v>
      </c>
      <c r="L2381" s="444">
        <f t="shared" ca="1" si="129"/>
        <v>-7259534182.3825388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-7259534182.3825388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-30248059.093260579</v>
      </c>
      <c r="L2382" s="444">
        <f t="shared" ca="1" si="129"/>
        <v>-7289782241.4757996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-7289782241.4757996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-30374092.67281583</v>
      </c>
      <c r="L2383" s="444">
        <f t="shared" ca="1" si="129"/>
        <v>-7320156334.1486158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-7320156334.1486158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-30500651.392285898</v>
      </c>
      <c r="L2384" s="444">
        <f t="shared" ca="1" si="129"/>
        <v>-7350656985.5409021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-7350656985.5409021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-30627737.439753756</v>
      </c>
      <c r="L2385" s="444">
        <f t="shared" ca="1" si="129"/>
        <v>-7381284722.9806557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-7381284722.9806557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-30755353.012419403</v>
      </c>
      <c r="L2386" s="444">
        <f t="shared" ca="1" si="129"/>
        <v>-7412040075.9930754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-7412040075.9930754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-30883500.316637814</v>
      </c>
      <c r="L2387" s="444">
        <f t="shared" ca="1" si="129"/>
        <v>-7442923576.3097134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-7442923576.3097134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-31012181.567957144</v>
      </c>
      <c r="L2388" s="444">
        <f t="shared" ca="1" si="129"/>
        <v>-7473935757.8776703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-7473935757.8776703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-31141398.991156958</v>
      </c>
      <c r="L2389" s="444">
        <f t="shared" ca="1" si="129"/>
        <v>-7505077156.8688269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-7505077156.8688269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-31271154.820286777</v>
      </c>
      <c r="L2390" s="444">
        <f t="shared" ca="1" si="129"/>
        <v>-7536348311.6891136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-7536348311.6891136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-31401451.298704643</v>
      </c>
      <c r="L2391" s="444">
        <f t="shared" ca="1" si="129"/>
        <v>-7567749762.9878187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-7567749762.9878187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-31532290.679115906</v>
      </c>
      <c r="L2392" s="444">
        <f t="shared" ca="1" si="129"/>
        <v>-7599282053.666935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-7599282053.666935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-31663675.22361223</v>
      </c>
      <c r="L2393" s="444">
        <f t="shared" ca="1" si="129"/>
        <v>-7630945728.8905468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-7630945728.8905468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-31795607.203710612</v>
      </c>
      <c r="L2394" s="444">
        <f t="shared" ca="1" si="129"/>
        <v>-7662741336.0942574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-7662741336.0942574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-31928088.900392737</v>
      </c>
      <c r="L2395" s="444">
        <f t="shared" ca="1" si="129"/>
        <v>-7694669424.9946499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-7694669424.9946499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-32061122.604144376</v>
      </c>
      <c r="L2396" s="444">
        <f t="shared" ca="1" si="129"/>
        <v>-7726730547.598794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-7726730547.598794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-32194710.614994969</v>
      </c>
      <c r="L2397" s="444">
        <f t="shared" ca="1" si="129"/>
        <v>-7758925258.213789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-7758925258.213789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-32328855.242557455</v>
      </c>
      <c r="L2398" s="444">
        <f t="shared" ca="1" si="129"/>
        <v>-7791254113.4563465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-7791254113.4563465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-32463558.806068107</v>
      </c>
      <c r="L2399" s="444">
        <f t="shared" ca="1" si="129"/>
        <v>-7823717672.2624149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-7823717672.2624149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-32598823.634426728</v>
      </c>
      <c r="L2400" s="444">
        <f t="shared" ca="1" si="129"/>
        <v>-7856316495.896842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-7856316495.896842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-32734652.066236842</v>
      </c>
      <c r="L2401" s="444">
        <f t="shared" ca="1" si="129"/>
        <v>-7889051147.9630785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-7889051147.9630785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-32871046.449846163</v>
      </c>
      <c r="L2402" s="444">
        <f t="shared" ca="1" si="129"/>
        <v>-7921922194.4129248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-7921922194.4129248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-33008009.143387191</v>
      </c>
      <c r="L2403" s="444">
        <f t="shared" ca="1" si="129"/>
        <v>-7954930203.5563116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-7954930203.5563116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-33145542.514817961</v>
      </c>
      <c r="L2404" s="444">
        <f t="shared" ca="1" si="129"/>
        <v>-7988075746.0711298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-7988075746.0711298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-33283648.941963036</v>
      </c>
      <c r="L2405" s="444">
        <f t="shared" ca="1" si="129"/>
        <v>-8021359395.013093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-8021359395.013093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-33422330.812554553</v>
      </c>
      <c r="L2406" s="444">
        <f t="shared" ca="1" si="129"/>
        <v>-8054781725.8256474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-8054781725.8256474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-33561590.52427353</v>
      </c>
      <c r="L2407" s="444">
        <f t="shared" ca="1" si="129"/>
        <v>-8088343316.3499212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-8088343316.3499212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-33701430.484791331</v>
      </c>
      <c r="L2408" s="444">
        <f t="shared" ca="1" si="129"/>
        <v>-8122044746.834713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-8122044746.834713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-33841853.111811303</v>
      </c>
      <c r="L2409" s="444">
        <f t="shared" ca="1" si="129"/>
        <v>-8155886599.9465246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-8155886599.9465246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-33982860.833110526</v>
      </c>
      <c r="L2410" s="444">
        <f t="shared" ca="1" si="129"/>
        <v>-8189869460.7796354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-8189869460.7796354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-34124456.086581819</v>
      </c>
      <c r="L2411" s="444">
        <f t="shared" ca="1" si="129"/>
        <v>-8223993916.8662176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-8223993916.8662176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-34266641.32027591</v>
      </c>
      <c r="L2412" s="444">
        <f t="shared" ca="1" si="129"/>
        <v>-8258260558.1864939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-8258260558.1864939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-34409418.992443725</v>
      </c>
      <c r="L2413" s="444">
        <f t="shared" ca="1" si="129"/>
        <v>-8292669977.1789379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-8292669977.1789379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-34552791.571578912</v>
      </c>
      <c r="L2414" s="444">
        <f t="shared" ca="1" si="129"/>
        <v>-8327222768.7505169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-8327222768.7505169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-34696761.536460489</v>
      </c>
      <c r="L2415" s="444">
        <f t="shared" ca="1" si="129"/>
        <v>-8361919530.2869778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-8361919530.2869778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-34841331.376195744</v>
      </c>
      <c r="L2416" s="444">
        <f t="shared" ca="1" si="129"/>
        <v>-8396760861.6631737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-8396760861.6631737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-34986503.590263225</v>
      </c>
      <c r="L2417" s="444">
        <f t="shared" ca="1" si="129"/>
        <v>-8431747365.253437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-8431747365.253437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-35132280.688555993</v>
      </c>
      <c r="L2418" s="444">
        <f t="shared" ca="1" si="129"/>
        <v>-8466879645.9419928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-8466879645.9419928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-35278665.191424966</v>
      </c>
      <c r="L2419" s="444">
        <f t="shared" ca="1" si="129"/>
        <v>-8502158311.1334181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-8502158311.1334181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-35425659.629722573</v>
      </c>
      <c r="L2420" s="444">
        <f t="shared" ca="1" si="129"/>
        <v>-8537583970.7631407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-8537583970.7631407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-35573266.544846416</v>
      </c>
      <c r="L2421" s="444">
        <f t="shared" ca="1" si="129"/>
        <v>-8573157237.3079872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-8573157237.3079872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-35721488.488783278</v>
      </c>
      <c r="L2422" s="444">
        <f t="shared" ca="1" si="129"/>
        <v>-8608878725.7967701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-8608878725.7967701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-35870328.02415321</v>
      </c>
      <c r="L2423" s="444">
        <f t="shared" ca="1" si="129"/>
        <v>-8644749053.8209229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-8644749053.8209229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-36019787.724253848</v>
      </c>
      <c r="L2424" s="444">
        <f t="shared" ca="1" si="129"/>
        <v>-8680768841.5451775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-8680768841.5451775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-36169870.173104905</v>
      </c>
      <c r="L2425" s="444">
        <f t="shared" ca="1" si="129"/>
        <v>-8716938711.7182827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-8716938711.7182827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-36320577.965492845</v>
      </c>
      <c r="L2426" s="444">
        <f t="shared" ca="1" si="129"/>
        <v>-8753259289.6837749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-8753259289.6837749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-36471913.70701573</v>
      </c>
      <c r="L2427" s="444">
        <f t="shared" ca="1" si="129"/>
        <v>-8789731203.3907909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-8789731203.3907909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-36623880.014128298</v>
      </c>
      <c r="L2428" s="444">
        <f t="shared" ca="1" si="129"/>
        <v>-8826355083.4049187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-8826355083.4049187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-36776479.514187157</v>
      </c>
      <c r="L2429" s="444">
        <f t="shared" ca="1" si="129"/>
        <v>-8863131562.9191055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-8863131562.9191055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-36929714.845496275</v>
      </c>
      <c r="L2430" s="444">
        <f t="shared" ca="1" si="129"/>
        <v>-8900061277.7646027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-8900061277.7646027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-37083588.657352507</v>
      </c>
      <c r="L2431" s="444">
        <f t="shared" ca="1" si="129"/>
        <v>-8937144866.4219551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-8937144866.4219551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-37238103.610091478</v>
      </c>
      <c r="L2432" s="444">
        <f t="shared" ca="1" si="129"/>
        <v>-8974382970.0320473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-8974382970.0320473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-37393262.375133529</v>
      </c>
      <c r="L2433" s="444">
        <f t="shared" ca="1" si="129"/>
        <v>-9011776232.4071808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-9011776232.4071808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-37549067.635029919</v>
      </c>
      <c r="L2434" s="444">
        <f t="shared" ca="1" si="129"/>
        <v>-9049325300.0422115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-9049325300.0422115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-37705522.083509214</v>
      </c>
      <c r="L2435" s="444">
        <f t="shared" ca="1" si="129"/>
        <v>-9087030822.125721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-9087030822.125721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-37862628.42552384</v>
      </c>
      <c r="L2436" s="444">
        <f t="shared" ca="1" si="129"/>
        <v>-9124893450.5512447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-9124893450.5512447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-38020389.37729685</v>
      </c>
      <c r="L2437" s="444">
        <f t="shared" ca="1" si="129"/>
        <v>-9162913839.9285412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-9162913839.9285412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-38178807.666368924</v>
      </c>
      <c r="L2438" s="444">
        <f t="shared" ca="1" si="129"/>
        <v>-9201092647.5949097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-9201092647.5949097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-38337886.031645454</v>
      </c>
      <c r="L2439" s="444">
        <f t="shared" ca="1" si="129"/>
        <v>-9239430533.6265545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-9239430533.6265545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-38497627.223443978</v>
      </c>
      <c r="L2440" s="444">
        <f t="shared" ca="1" si="129"/>
        <v>-9277928160.8499985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-9277928160.8499985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-38658034.003541663</v>
      </c>
      <c r="L2441" s="444">
        <f t="shared" ca="1" si="129"/>
        <v>-9316586194.8535404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-9316586194.8535404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-38819109.145223081</v>
      </c>
      <c r="L2442" s="444">
        <f t="shared" ca="1" si="129"/>
        <v>-9355405303.998764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-9355405303.998764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-38980855.433328182</v>
      </c>
      <c r="L2443" s="444">
        <f t="shared" ca="1" si="129"/>
        <v>-9394386159.4320927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-9394386159.4320927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-39143275.664300382</v>
      </c>
      <c r="L2444" s="444">
        <f t="shared" ca="1" si="129"/>
        <v>-9433529435.0963936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-9433529435.0963936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-39306372.646234974</v>
      </c>
      <c r="L2445" s="444">
        <f t="shared" ca="1" si="129"/>
        <v>-9472835807.7426281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-9472835807.7426281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-39470149.198927619</v>
      </c>
      <c r="L2446" s="444">
        <f t="shared" ca="1" si="129"/>
        <v>-9512305956.941555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-9512305956.941555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-39634608.153923146</v>
      </c>
      <c r="L2447" s="444">
        <f t="shared" ca="1" si="129"/>
        <v>-9551940565.0954781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-9551940565.0954781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-39799752.354564488</v>
      </c>
      <c r="L2448" s="444">
        <f t="shared" ca="1" si="129"/>
        <v>-9591740317.4500427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-9591740317.4500427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-39965584.656041846</v>
      </c>
      <c r="L2449" s="444">
        <f t="shared" ca="1" si="129"/>
        <v>-9631705902.1060848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-9631705902.1060848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-40132107.925442018</v>
      </c>
      <c r="L2450" s="444">
        <f t="shared" ca="1" si="129"/>
        <v>-9671838010.0315266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-9671838010.0315266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-40299325.041798025</v>
      </c>
      <c r="L2451" s="444">
        <f t="shared" ca="1" si="129"/>
        <v>-9712137335.0733242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-9712137335.0733242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-40467238.896138847</v>
      </c>
      <c r="L2452" s="444">
        <f t="shared" ca="1" si="129"/>
        <v>-9752604573.9694633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-9752604573.9694633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-40635852.391539432</v>
      </c>
      <c r="L2453" s="444">
        <f t="shared" ca="1" si="129"/>
        <v>-9793240426.361002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-9793240426.361002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-40805168.443170838</v>
      </c>
      <c r="L2454" s="444">
        <f t="shared" ca="1" si="129"/>
        <v>-9834045594.8041725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-9834045594.8041725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-40975189.978350721</v>
      </c>
      <c r="L2455" s="444">
        <f t="shared" ca="1" si="129"/>
        <v>-9875020784.7825241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-9875020784.7825241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-41145919.936593853</v>
      </c>
      <c r="L2456" s="444">
        <f t="shared" ca="1" si="129"/>
        <v>-9916166704.7191181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-9916166704.7191181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-41317361.269662991</v>
      </c>
      <c r="L2457" s="444">
        <f t="shared" ca="1" si="129"/>
        <v>-9957484065.988781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-9957484065.988781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-41489516.941619918</v>
      </c>
      <c r="L2458" s="444">
        <f t="shared" ca="1" si="129"/>
        <v>-9998973582.9304008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-9998973582.9304008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-41662389.928876668</v>
      </c>
      <c r="L2459" s="444">
        <f t="shared" ca="1" si="129"/>
        <v>-10040635972.859278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-10040635972.859278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-41835983.220246993</v>
      </c>
      <c r="L2460" s="444">
        <f t="shared" ca="1" si="129"/>
        <v>-10082471956.079525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-10082471956.079525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-42010299.81699802</v>
      </c>
      <c r="L2461" s="444">
        <f t="shared" ca="1" si="129"/>
        <v>-10124482255.896523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-10124482255.896523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-42185342.732902177</v>
      </c>
      <c r="L2462" s="444">
        <f t="shared" ca="1" si="129"/>
        <v>-10166667598.629425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-10166667598.629425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-42361114.994289272</v>
      </c>
      <c r="L2463" s="444">
        <f t="shared" ca="1" si="129"/>
        <v>-10209028713.623714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-10209028713.623714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-42537619.64009881</v>
      </c>
      <c r="L2464" s="444">
        <f t="shared" ca="1" si="129"/>
        <v>-10251566333.263813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-10251566333.263813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-42714859.721932553</v>
      </c>
      <c r="L2465" s="444">
        <f t="shared" ca="1" si="129"/>
        <v>-10294281192.985746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-10294281192.985746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-42892838.304107279</v>
      </c>
      <c r="L2466" s="444">
        <f t="shared" ca="1" si="129"/>
        <v>-10337174031.289854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-10337174031.289854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-43071558.463707723</v>
      </c>
      <c r="L2467" s="444">
        <f t="shared" ca="1" si="129"/>
        <v>-10380245589.753561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-10380245589.753561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-43251023.29063984</v>
      </c>
      <c r="L2468" s="444">
        <f t="shared" ca="1" si="129"/>
        <v>-10423496613.044201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-10423496613.044201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-43431235.887684166</v>
      </c>
      <c r="L2469" s="444">
        <f t="shared" ca="1" si="129"/>
        <v>-10466927848.931885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-10466927848.931885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-43612199.370549522</v>
      </c>
      <c r="L2470" s="444">
        <f t="shared" ca="1" si="129"/>
        <v>-10510540048.302435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-10510540048.302435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-43793916.867926814</v>
      </c>
      <c r="L2471" s="444">
        <f t="shared" ca="1" si="129"/>
        <v>-10554333965.170362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-10554333965.170362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-43976391.521543175</v>
      </c>
      <c r="L2472" s="444">
        <f t="shared" ca="1" si="129"/>
        <v>-10598310356.691906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-10598310356.691906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-44159626.486216277</v>
      </c>
      <c r="L2473" s="444">
        <f t="shared" ca="1" si="129"/>
        <v>-10642469983.178122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-10642469983.178122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-44343624.929908842</v>
      </c>
      <c r="L2474" s="444">
        <f t="shared" ca="1" si="129"/>
        <v>-10686813608.10803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-10686813608.10803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-44528390.033783458</v>
      </c>
      <c r="L2475" s="444">
        <f t="shared" ca="1" si="129"/>
        <v>-10731341998.141813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-10731341998.141813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-44713924.992257558</v>
      </c>
      <c r="L2476" s="444">
        <f t="shared" ca="1" si="129"/>
        <v>-10776055923.134071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-10776055923.134071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-44900233.013058633</v>
      </c>
      <c r="L2477" s="444">
        <f t="shared" ca="1" si="129"/>
        <v>-10820956156.147129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-10820956156.147129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-45087317.317279704</v>
      </c>
      <c r="L2478" s="444">
        <f t="shared" ca="1" si="129"/>
        <v>-10866043473.464409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-10866043473.464409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-45275181.139435038</v>
      </c>
      <c r="L2479" s="444">
        <f t="shared" ca="1" si="129"/>
        <v>-10911318654.603844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-10911318654.603844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-45463827.727516018</v>
      </c>
      <c r="L2480" s="444">
        <f t="shared" ca="1" si="129"/>
        <v>-10956782482.33136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-10956782482.33136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-45653260.343047336</v>
      </c>
      <c r="L2481" s="444">
        <f t="shared" ca="1" si="129"/>
        <v>-11002435742.674408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-11002435742.674408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-45843482.261143364</v>
      </c>
      <c r="L2482" s="444">
        <f t="shared" ca="1" si="129"/>
        <v>-11048279224.935551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-11048279224.935551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-46034496.770564795</v>
      </c>
      <c r="L2483" s="444">
        <f t="shared" ca="1" si="129"/>
        <v>-11094313721.706116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-11094313721.706116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-46226307.173775479</v>
      </c>
      <c r="L2484" s="444">
        <f t="shared" ca="1" si="129"/>
        <v>-11140540028.87989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-11140540028.87989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-46418916.786999546</v>
      </c>
      <c r="L2485" s="444">
        <f t="shared" ca="1" si="129"/>
        <v>-11186958945.666889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-11186958945.666889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-46612328.940278701</v>
      </c>
      <c r="L2486" s="444">
        <f t="shared" ca="1" si="129"/>
        <v>-11233571274.607168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-11233571274.607168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-46806546.977529868</v>
      </c>
      <c r="L2487" s="444">
        <f t="shared" ca="1" si="129"/>
        <v>-11280377821.584698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-11280377821.584698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-47001574.256602906</v>
      </c>
      <c r="L2488" s="444">
        <f t="shared" ca="1" si="129"/>
        <v>-11327379395.841301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-11327379395.841301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-47197414.149338752</v>
      </c>
      <c r="L2489" s="444">
        <f t="shared" ca="1" si="129"/>
        <v>-11374576809.990641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-11374576809.990641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-47394070.041627668</v>
      </c>
      <c r="L2490" s="444">
        <f t="shared" ca="1" si="129"/>
        <v>-11421970880.032269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-11421970880.032269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-47591545.333467782</v>
      </c>
      <c r="L2491" s="444">
        <f t="shared" ca="1" si="129"/>
        <v>-11469562425.365736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-11469562425.365736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-47789843.439023897</v>
      </c>
      <c r="L2492" s="444">
        <f t="shared" ca="1" si="129"/>
        <v>-11517352268.80476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-11517352268.80476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-47988967.786686502</v>
      </c>
      <c r="L2493" s="444">
        <f t="shared" ca="1" si="129"/>
        <v>-11565341236.591446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-11565341236.591446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-48188921.819131024</v>
      </c>
      <c r="L2494" s="444">
        <f t="shared" ca="1" si="129"/>
        <v>-11613530158.410578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-11613530158.410578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-48389708.99337741</v>
      </c>
      <c r="L2495" s="444">
        <f t="shared" ca="1" si="129"/>
        <v>-11661919867.403955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-11661919867.403955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-48591332.780849814</v>
      </c>
      <c r="L2496" s="444">
        <f t="shared" ca="1" si="129"/>
        <v>-11710511200.184805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-11710511200.184805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-48793796.667436689</v>
      </c>
      <c r="L2497" s="444">
        <f t="shared" ca="1" si="129"/>
        <v>-11759304996.852242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-11759304996.852242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-48997104.153551005</v>
      </c>
      <c r="L2498" s="444">
        <f t="shared" ca="1" si="129"/>
        <v>-11808302101.005793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-11808302101.005793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-49201258.754190803</v>
      </c>
      <c r="L2499" s="444">
        <f t="shared" ca="1" si="129"/>
        <v>-11857503359.759983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-11857503359.759983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-49406263.998999931</v>
      </c>
      <c r="L2500" s="444">
        <f t="shared" ca="1" si="129"/>
        <v>-11906909623.758984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-11906909623.758984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-49612123.432329096</v>
      </c>
      <c r="L2501" s="444">
        <f t="shared" ca="1" si="129"/>
        <v>-11956521747.191313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-11956521747.191313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-49818840.613297135</v>
      </c>
      <c r="L2502" s="444">
        <f t="shared" ca="1" si="129"/>
        <v>-12006340587.804609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-12006340587.804609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-50026419.115852535</v>
      </c>
      <c r="L2503" s="444">
        <f t="shared" ca="1" si="129"/>
        <v>-12056367006.920462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-12056367006.920462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-50234862.528835259</v>
      </c>
      <c r="L2504" s="444">
        <f t="shared" ca="1" si="129"/>
        <v>-12106601869.449297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-12106601869.449297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-50444174.456038736</v>
      </c>
      <c r="L2505" s="444">
        <f t="shared" ca="1" si="129"/>
        <v>-12157046043.905336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-12157046043.905336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-50654358.516272232</v>
      </c>
      <c r="L2506" s="444">
        <f t="shared" ca="1" si="129"/>
        <v>-12207700402.421608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-12207700402.421608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-50865418.343423367</v>
      </c>
      <c r="L2507" s="444">
        <f t="shared" ca="1" si="129"/>
        <v>-12258565820.765032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-12258565820.765032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-51077357.586520962</v>
      </c>
      <c r="L2508" s="444">
        <f t="shared" ca="1" si="129"/>
        <v>-12309643178.351553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-12309643178.351553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-51290179.909798138</v>
      </c>
      <c r="L2509" s="444">
        <f t="shared" ca="1" si="129"/>
        <v>-12360933358.261351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-12360933358.261351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-51503888.992755629</v>
      </c>
      <c r="L2510" s="444">
        <f t="shared" ca="1" si="129"/>
        <v>-12412437247.254107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-12412437247.254107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-51718488.530225441</v>
      </c>
      <c r="L2511" s="444">
        <f t="shared" ca="1" si="129"/>
        <v>-12464155735.784332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-12464155735.784332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-51933982.23243472</v>
      </c>
      <c r="L2512" s="444">
        <f t="shared" ca="1" si="129"/>
        <v>-12516089718.016768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-12516089718.016768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-52150373.825069867</v>
      </c>
      <c r="L2513" s="444">
        <f t="shared" ca="1" si="129"/>
        <v>-12568240091.841837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-12568240091.841837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-52367667.049340986</v>
      </c>
      <c r="L2514" s="444">
        <f t="shared" ca="1" si="129"/>
        <v>-12620607758.891178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-12620607758.891178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-52585865.662046574</v>
      </c>
      <c r="L2515" s="444">
        <f t="shared" ca="1" si="129"/>
        <v>-12673193624.553225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-12673193624.553225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-52804973.435638435</v>
      </c>
      <c r="L2516" s="444">
        <f t="shared" ca="1" si="129"/>
        <v>-12725998597.988863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-12725998597.988863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-53024994.158286929</v>
      </c>
      <c r="L2517" s="444">
        <f t="shared" ca="1" si="129"/>
        <v>-12779023592.14715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-12779023592.14715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-53245931.633946456</v>
      </c>
      <c r="L2518" s="444">
        <f t="shared" ca="1" si="129"/>
        <v>-12832269523.781097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-12832269523.781097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-53467789.682421237</v>
      </c>
      <c r="L2519" s="444">
        <f t="shared" ca="1" si="129"/>
        <v>-12885737313.463518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-12885737313.463518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-53690572.139431328</v>
      </c>
      <c r="L2520" s="444">
        <f t="shared" ca="1" si="129"/>
        <v>-12939427885.602949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-12939427885.602949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-53914282.856678955</v>
      </c>
      <c r="L2521" s="444">
        <f t="shared" ca="1" si="129"/>
        <v>-12993342168.459627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-12993342168.459627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-54138925.701915115</v>
      </c>
      <c r="L2522" s="444">
        <f t="shared" ca="1" si="129"/>
        <v>-13047481094.161543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-13047481094.161543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-54364504.55900643</v>
      </c>
      <c r="L2523" s="444">
        <f t="shared" ca="1" si="129"/>
        <v>-13101845598.720549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-13101845598.720549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-54591023.328002281</v>
      </c>
      <c r="L2524" s="444">
        <f t="shared" ca="1" si="129"/>
        <v>-13156436622.048552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-13156436622.048552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-54818485.925202295</v>
      </c>
      <c r="L2525" s="444">
        <f t="shared" ca="1" si="129"/>
        <v>-13211255107.973753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-13211255107.973753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-55046896.283223972</v>
      </c>
      <c r="L2526" s="444">
        <f t="shared" ca="1" si="129"/>
        <v>-13266302004.256977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-13266302004.256977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-55276258.351070739</v>
      </c>
      <c r="L2527" s="444">
        <f t="shared" ca="1" si="129"/>
        <v>-13321578262.608047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-13321578262.608047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-55506576.094200194</v>
      </c>
      <c r="L2528" s="444">
        <f t="shared" ca="1" si="129"/>
        <v>-13377084838.702248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-13377084838.702248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-55737853.494592696</v>
      </c>
      <c r="L2529" s="444">
        <f t="shared" ca="1" si="129"/>
        <v>-13432822692.19684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-13432822692.19684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-55970094.550820164</v>
      </c>
      <c r="L2530" s="444">
        <f t="shared" ca="1" si="129"/>
        <v>-13488792786.74766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-13488792786.74766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-56203303.27811525</v>
      </c>
      <c r="L2531" s="444">
        <f t="shared" ca="1" si="129"/>
        <v>-13544996090.025774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-13544996090.025774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-56437483.708440728</v>
      </c>
      <c r="L2532" s="444">
        <f t="shared" ca="1" si="129"/>
        <v>-13601433573.734215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-13601433573.734215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-56672639.890559234</v>
      </c>
      <c r="L2533" s="444">
        <f t="shared" ca="1" si="129"/>
        <v>-13658106213.624775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-13658106213.624775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-56908775.890103236</v>
      </c>
      <c r="L2534" s="444">
        <f t="shared" ca="1" si="129"/>
        <v>-13715014989.514877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-13715014989.514877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-57145895.789645322</v>
      </c>
      <c r="L2535" s="444">
        <f t="shared" ca="1" si="129"/>
        <v>-13772160885.304523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-13772160885.304523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-57384003.688768841</v>
      </c>
      <c r="L2536" s="444">
        <f t="shared" ca="1" si="129"/>
        <v>-13829544888.993292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-13829544888.993292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-57623103.704138719</v>
      </c>
      <c r="L2537" s="444">
        <f t="shared" ca="1" si="129"/>
        <v>-13887167992.69743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-13887167992.69743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-57863199.969572626</v>
      </c>
      <c r="L2538" s="444">
        <f t="shared" ca="1" si="129"/>
        <v>-13945031192.667002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-13945031192.667002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-58104296.636112511</v>
      </c>
      <c r="L2539" s="444">
        <f t="shared" ca="1" si="129"/>
        <v>-14003135489.303114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-14003135489.303114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-58346397.872096315</v>
      </c>
      <c r="L2540" s="444">
        <f t="shared" ca="1" si="129"/>
        <v>-14061481887.175211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-14061481887.175211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-58589507.863230042</v>
      </c>
      <c r="L2541" s="444">
        <f t="shared" ca="1" si="129"/>
        <v>-14120071395.038441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-14120071395.038441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-58833630.812660165</v>
      </c>
      <c r="L2542" s="444">
        <f t="shared" ca="1" si="129"/>
        <v>-14178905025.851101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-14178905025.851101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-59078770.941046253</v>
      </c>
      <c r="L2543" s="444">
        <f t="shared" ca="1" si="129"/>
        <v>-14237983796.792147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-14237983796.792147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-59324932.486633942</v>
      </c>
      <c r="L2544" s="444">
        <f t="shared" ca="1" si="129"/>
        <v>-14297308729.27878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-14297308729.27878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-59572119.705328256</v>
      </c>
      <c r="L2545" s="444">
        <f t="shared" ca="1" si="129"/>
        <v>-14356880848.984108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-14356880848.984108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-59820336.870767117</v>
      </c>
      <c r="L2546" s="444">
        <f t="shared" ca="1" si="129"/>
        <v>-14416701185.854876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-14416701185.854876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-60069588.274395309</v>
      </c>
      <c r="L2547" s="444">
        <f t="shared" ca="1" si="129"/>
        <v>-14476770774.129271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-14476770774.129271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-60319878.225538619</v>
      </c>
      <c r="L2548" s="444">
        <f t="shared" ca="1" si="129"/>
        <v>-14537090652.354809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-14537090652.354809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-60571211.051478371</v>
      </c>
      <c r="L2549" s="444">
        <f t="shared" ca="1" si="129"/>
        <v>-14597661863.406286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-14597661863.406286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-60823591.097526193</v>
      </c>
      <c r="L2550" s="444">
        <f t="shared" ca="1" si="129"/>
        <v>-14658485454.503813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-14658485454.503813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-61077022.72709921</v>
      </c>
      <c r="L2551" s="444">
        <f t="shared" ca="1" si="129"/>
        <v>-14719562477.230911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-14719562477.230911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-61331510.321795464</v>
      </c>
      <c r="L2552" s="444">
        <f t="shared" ca="1" si="129"/>
        <v>-14780893987.552708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-14780893987.552708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-61587058.281469621</v>
      </c>
      <c r="L2553" s="444">
        <f t="shared" ca="1" si="129"/>
        <v>-14842481045.834177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-14842481045.834177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-61843671.024309061</v>
      </c>
      <c r="L2554" s="444">
        <f t="shared" ca="1" si="129"/>
        <v>-14904324716.858486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-14904324716.858486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-62101352.986910366</v>
      </c>
      <c r="L2555" s="444">
        <f t="shared" ca="1" si="129"/>
        <v>-14966426069.845396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-14966426069.845396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-62360108.624355815</v>
      </c>
      <c r="L2556" s="444">
        <f t="shared" ca="1" si="129"/>
        <v>-15028786178.469751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-15028786178.469751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-62619942.410290629</v>
      </c>
      <c r="L2557" s="444">
        <f t="shared" ca="1" si="129"/>
        <v>-15091406120.880041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-15091406120.880041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-62880858.837000169</v>
      </c>
      <c r="L2558" s="444">
        <f t="shared" ref="L2558:L2812" ca="1" si="134">I2558-J2558+K2558</f>
        <v>-15154286979.717041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-15154286979.717041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-63142862.415487662</v>
      </c>
      <c r="L2559" s="444">
        <f t="shared" ca="1" si="134"/>
        <v>-15217429842.132528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-15217429842.132528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-63405957.675552197</v>
      </c>
      <c r="L2560" s="444">
        <f t="shared" ca="1" si="134"/>
        <v>-15280835799.808081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-15280835799.808081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-63670149.165867001</v>
      </c>
      <c r="L2561" s="444">
        <f t="shared" ca="1" si="134"/>
        <v>-15344505948.973948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-15344505948.973948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-63935441.454058103</v>
      </c>
      <c r="L2562" s="444">
        <f t="shared" ca="1" si="134"/>
        <v>-15408441390.428005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-15408441390.428005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-64201839.126783356</v>
      </c>
      <c r="L2563" s="444">
        <f t="shared" ca="1" si="134"/>
        <v>-15472643229.554789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-15472643229.554789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-64469346.789811619</v>
      </c>
      <c r="L2564" s="444">
        <f t="shared" ca="1" si="134"/>
        <v>-15537112576.344601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-15537112576.344601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-64737969.068102509</v>
      </c>
      <c r="L2565" s="444">
        <f t="shared" ca="1" si="134"/>
        <v>-15601850545.412703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-15601850545.412703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-65007710.605886258</v>
      </c>
      <c r="L2566" s="444">
        <f t="shared" ca="1" si="134"/>
        <v>-15666858256.018589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-15666858256.018589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-65278576.066744119</v>
      </c>
      <c r="L2567" s="444">
        <f t="shared" ca="1" si="134"/>
        <v>-15732136832.085333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-15732136832.085333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-65550570.133688875</v>
      </c>
      <c r="L2568" s="444">
        <f t="shared" ca="1" si="134"/>
        <v>-15797687402.219021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-15797687402.219021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-65823697.509245917</v>
      </c>
      <c r="L2569" s="444">
        <f t="shared" ca="1" si="134"/>
        <v>-15863511099.728268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-15863511099.728268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-66097962.915534459</v>
      </c>
      <c r="L2570" s="444">
        <f t="shared" ca="1" si="134"/>
        <v>-15929609062.643803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-15929609062.643803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-66373371.094349176</v>
      </c>
      <c r="L2571" s="444">
        <f t="shared" ca="1" si="134"/>
        <v>-15995982433.738152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-15995982433.738152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-66649926.807242289</v>
      </c>
      <c r="L2572" s="444">
        <f t="shared" ca="1" si="134"/>
        <v>-16062632360.545393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-16062632360.545393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-66927634.8356058</v>
      </c>
      <c r="L2573" s="444">
        <f t="shared" ca="1" si="134"/>
        <v>-16129559995.380999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-16129559995.380999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-67206499.980754152</v>
      </c>
      <c r="L2574" s="444">
        <f t="shared" ca="1" si="134"/>
        <v>-16196766495.361753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-16196766495.361753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-67486527.064007312</v>
      </c>
      <c r="L2575" s="444">
        <f t="shared" ca="1" si="134"/>
        <v>-16264253022.42576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-16264253022.42576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-67767720.926773995</v>
      </c>
      <c r="L2576" s="444">
        <f t="shared" ca="1" si="134"/>
        <v>-16332020743.352533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-16332020743.352533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-68050086.430635557</v>
      </c>
      <c r="L2577" s="444">
        <f t="shared" ca="1" si="134"/>
        <v>-16400070829.783169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-16400070829.783169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-68333628.457429871</v>
      </c>
      <c r="L2578" s="444">
        <f t="shared" ca="1" si="134"/>
        <v>-16468404458.240599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-16468404458.240599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-68618351.909335837</v>
      </c>
      <c r="L2579" s="444">
        <f t="shared" ca="1" si="134"/>
        <v>-16537022810.149935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-16537022810.149935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-68904261.70895806</v>
      </c>
      <c r="L2580" s="444">
        <f t="shared" ca="1" si="134"/>
        <v>-16605927071.858892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-16605927071.858892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-69191362.799412057</v>
      </c>
      <c r="L2581" s="444">
        <f t="shared" ca="1" si="134"/>
        <v>-16675118434.658304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-16675118434.658304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-69479660.144409597</v>
      </c>
      <c r="L2582" s="444">
        <f t="shared" ca="1" si="134"/>
        <v>-16744598094.802713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-16744598094.802713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-69769158.728344634</v>
      </c>
      <c r="L2583" s="444">
        <f t="shared" ca="1" si="134"/>
        <v>-16814367253.531057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-16814367253.531057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-70059863.556379408</v>
      </c>
      <c r="L2584" s="444">
        <f t="shared" ca="1" si="134"/>
        <v>-16884427117.087437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-16884427117.087437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-70351779.654530987</v>
      </c>
      <c r="L2585" s="444">
        <f t="shared" ca="1" si="134"/>
        <v>-16954778896.741968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-16954778896.741968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-70644912.069758207</v>
      </c>
      <c r="L2586" s="444">
        <f t="shared" ca="1" si="134"/>
        <v>-17025423808.811726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-17025423808.811726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-70939265.870048851</v>
      </c>
      <c r="L2587" s="444">
        <f t="shared" ca="1" si="134"/>
        <v>-17096363074.681774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-17096363074.681774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-71234846.144507393</v>
      </c>
      <c r="L2588" s="444">
        <f t="shared" ca="1" si="134"/>
        <v>-17167597920.826281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-17167597920.826281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-71531658.003442839</v>
      </c>
      <c r="L2589" s="444">
        <f t="shared" ca="1" si="134"/>
        <v>-17239129578.829723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-17239129578.829723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-71829706.578457177</v>
      </c>
      <c r="L2590" s="444">
        <f t="shared" ca="1" si="134"/>
        <v>-17310959285.40818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-17310959285.40818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-72128997.022534087</v>
      </c>
      <c r="L2591" s="444">
        <f t="shared" ca="1" si="134"/>
        <v>-17383088282.430714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-17383088282.430714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-72429534.510127977</v>
      </c>
      <c r="L2592" s="444">
        <f t="shared" ca="1" si="134"/>
        <v>-17455517816.940842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-17455517816.940842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-72731324.237253502</v>
      </c>
      <c r="L2593" s="444">
        <f t="shared" ca="1" si="134"/>
        <v>-17528249141.178097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-17528249141.178097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-73034371.421575397</v>
      </c>
      <c r="L2594" s="444">
        <f t="shared" ca="1" si="134"/>
        <v>-17601283512.59967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-17601283512.59967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-73338681.302498624</v>
      </c>
      <c r="L2595" s="444">
        <f t="shared" ca="1" si="134"/>
        <v>-17674622193.902168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-17674622193.902168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-73644259.14125903</v>
      </c>
      <c r="L2596" s="444">
        <f t="shared" ca="1" si="134"/>
        <v>-17748266453.043427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-17748266453.043427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-73951110.221014276</v>
      </c>
      <c r="L2597" s="444">
        <f t="shared" ca="1" si="134"/>
        <v>-17822217563.264442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-17822217563.264442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-74259239.846935183</v>
      </c>
      <c r="L2598" s="444">
        <f t="shared" ca="1" si="134"/>
        <v>-17896476803.111378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-17896476803.111378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-74568653.346297413</v>
      </c>
      <c r="L2599" s="444">
        <f t="shared" ca="1" si="134"/>
        <v>-17971045456.457676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-17971045456.457676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-74879356.068573654</v>
      </c>
      <c r="L2600" s="444">
        <f t="shared" ca="1" si="134"/>
        <v>-18045924812.526249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-18045924812.526249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-75191353.385526031</v>
      </c>
      <c r="L2601" s="444">
        <f t="shared" ca="1" si="134"/>
        <v>-18121116165.911774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-18121116165.911774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-75504650.691299051</v>
      </c>
      <c r="L2602" s="444">
        <f t="shared" ca="1" si="134"/>
        <v>-18196620816.603073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-18196620816.603073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-75819253.402512804</v>
      </c>
      <c r="L2603" s="444">
        <f t="shared" ca="1" si="134"/>
        <v>-18272440070.005585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-18272440070.005585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-76135166.958356604</v>
      </c>
      <c r="L2604" s="444">
        <f t="shared" ca="1" si="134"/>
        <v>-18348575236.96394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-18348575236.96394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-76452396.820683077</v>
      </c>
      <c r="L2605" s="444">
        <f t="shared" ca="1" si="134"/>
        <v>-18425027633.784622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-18425027633.784622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-76770948.474102587</v>
      </c>
      <c r="L2606" s="444">
        <f t="shared" ca="1" si="134"/>
        <v>-18501798582.258724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-18501798582.258724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-77090827.426078022</v>
      </c>
      <c r="L2607" s="444">
        <f t="shared" ca="1" si="134"/>
        <v>-18578889409.684803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-18578889409.684803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-77412039.207020015</v>
      </c>
      <c r="L2608" s="444">
        <f t="shared" ca="1" si="134"/>
        <v>-18656301448.891823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-18656301448.891823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-77734589.370382592</v>
      </c>
      <c r="L2609" s="444">
        <f t="shared" ca="1" si="134"/>
        <v>-18734036038.262207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-18734036038.262207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-78058483.492759198</v>
      </c>
      <c r="L2610" s="444">
        <f t="shared" ca="1" si="134"/>
        <v>-18812094521.754967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-18812094521.754967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-78383727.173979029</v>
      </c>
      <c r="L2611" s="444">
        <f t="shared" ca="1" si="134"/>
        <v>-18890478248.928947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-18890478248.928947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-78710326.037203953</v>
      </c>
      <c r="L2612" s="444">
        <f t="shared" ca="1" si="134"/>
        <v>-18969188574.966152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-18969188574.966152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-79038285.729025632</v>
      </c>
      <c r="L2613" s="444">
        <f t="shared" ca="1" si="134"/>
        <v>-19048226860.695179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-19048226860.695179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-79367611.919563249</v>
      </c>
      <c r="L2614" s="444">
        <f t="shared" ca="1" si="134"/>
        <v>-19127594472.614742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-19127594472.614742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-79698310.302561432</v>
      </c>
      <c r="L2615" s="444">
        <f t="shared" ca="1" si="134"/>
        <v>-19207292782.917305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-19207292782.917305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-80030386.595488772</v>
      </c>
      <c r="L2616" s="444">
        <f t="shared" ca="1" si="134"/>
        <v>-19287323169.512794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-19287323169.512794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-80363846.539636642</v>
      </c>
      <c r="L2617" s="444">
        <f t="shared" ca="1" si="134"/>
        <v>-19367687016.052433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-19367687016.052433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-80698695.900218472</v>
      </c>
      <c r="L2618" s="444">
        <f t="shared" ca="1" si="134"/>
        <v>-19448385711.952652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-19448385711.952652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-81034940.466469377</v>
      </c>
      <c r="L2619" s="444">
        <f t="shared" ca="1" si="134"/>
        <v>-19529420652.419121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-19529420652.419121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-81372586.051746339</v>
      </c>
      <c r="L2620" s="444">
        <f t="shared" ca="1" si="134"/>
        <v>-19610793238.470867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-19610793238.470867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-81711638.493628606</v>
      </c>
      <c r="L2621" s="444">
        <f t="shared" ca="1" si="134"/>
        <v>-19692504876.964497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-19692504876.964497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-82052103.65401873</v>
      </c>
      <c r="L2622" s="444">
        <f t="shared" ca="1" si="134"/>
        <v>-19774556980.618515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-19774556980.618515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-82393987.419243813</v>
      </c>
      <c r="L2623" s="444">
        <f t="shared" ca="1" si="134"/>
        <v>-19856950968.037758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-19856950968.037758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-82737295.700157329</v>
      </c>
      <c r="L2624" s="444">
        <f t="shared" ca="1" si="134"/>
        <v>-19939688263.737915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-19939688263.737915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-83082034.432241306</v>
      </c>
      <c r="L2625" s="444">
        <f t="shared" ca="1" si="134"/>
        <v>-20022770298.170155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-20022770298.170155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-83428209.57570897</v>
      </c>
      <c r="L2626" s="444">
        <f t="shared" ca="1" si="134"/>
        <v>-20106198507.745865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-20106198507.745865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-83775827.115607768</v>
      </c>
      <c r="L2627" s="444">
        <f t="shared" ca="1" si="134"/>
        <v>-20189974334.861473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-20189974334.861473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-84124893.061922804</v>
      </c>
      <c r="L2628" s="444">
        <f t="shared" ca="1" si="134"/>
        <v>-20274099227.923397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-20274099227.923397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-84475413.44968082</v>
      </c>
      <c r="L2629" s="444">
        <f t="shared" ca="1" si="134"/>
        <v>-20358574641.373077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-20358574641.373077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-84827394.339054495</v>
      </c>
      <c r="L2630" s="444">
        <f t="shared" ca="1" si="134"/>
        <v>-20443402035.712132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-20443402035.712132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-85180841.815467209</v>
      </c>
      <c r="L2631" s="444">
        <f t="shared" ca="1" si="134"/>
        <v>-20528582877.527599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-20528582877.527599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-85535761.989698336</v>
      </c>
      <c r="L2632" s="444">
        <f t="shared" ca="1" si="134"/>
        <v>-20614118639.517296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-20614118639.517296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-85892160.997988731</v>
      </c>
      <c r="L2633" s="444">
        <f t="shared" ca="1" si="134"/>
        <v>-20700010800.515285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-20700010800.515285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-86250045.002147019</v>
      </c>
      <c r="L2634" s="444">
        <f t="shared" ca="1" si="134"/>
        <v>-20786260845.517433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-20786260845.517433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-86609420.189655975</v>
      </c>
      <c r="L2635" s="444">
        <f t="shared" ca="1" si="134"/>
        <v>-20872870265.707088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-20872870265.707088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-86970292.773779541</v>
      </c>
      <c r="L2636" s="444">
        <f t="shared" ca="1" si="134"/>
        <v>-20959840558.480869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-20959840558.480869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-87332668.993670285</v>
      </c>
      <c r="L2637" s="444">
        <f t="shared" ca="1" si="134"/>
        <v>-21047173227.474541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-21047173227.474541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-87696555.114477247</v>
      </c>
      <c r="L2638" s="444">
        <f t="shared" ca="1" si="134"/>
        <v>-21134869782.58902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-21134869782.58902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-88061957.427454248</v>
      </c>
      <c r="L2639" s="444">
        <f t="shared" ca="1" si="134"/>
        <v>-21222931740.016476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-21222931740.016476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-88428882.25006865</v>
      </c>
      <c r="L2640" s="444">
        <f t="shared" ca="1" si="134"/>
        <v>-21311360622.266544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-21311360622.266544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-88797335.926110595</v>
      </c>
      <c r="L2641" s="444">
        <f t="shared" ca="1" si="134"/>
        <v>-21400157958.192654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-21400157958.192654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-89167324.825802729</v>
      </c>
      <c r="L2642" s="444">
        <f t="shared" ca="1" si="134"/>
        <v>-21489325283.018456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-21489325283.018456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-89538855.345910236</v>
      </c>
      <c r="L2643" s="444">
        <f t="shared" ca="1" si="134"/>
        <v>-21578864138.364365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-21578864138.364365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-89911933.909851521</v>
      </c>
      <c r="L2644" s="444">
        <f t="shared" ca="1" si="134"/>
        <v>-21668776072.274216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-21668776072.274216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-90286566.96780923</v>
      </c>
      <c r="L2645" s="444">
        <f t="shared" ca="1" si="134"/>
        <v>-21759062639.242023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-21759062639.242023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-90662760.996841758</v>
      </c>
      <c r="L2646" s="444">
        <f t="shared" ca="1" si="134"/>
        <v>-21849725400.238865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-21849725400.238865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-91040522.500995263</v>
      </c>
      <c r="L2647" s="444">
        <f t="shared" ca="1" si="134"/>
        <v>-21940765922.739861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-21940765922.739861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-91419858.011416078</v>
      </c>
      <c r="L2648" s="444">
        <f t="shared" ca="1" si="134"/>
        <v>-22032185780.751278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-22032185780.751278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-91800774.08646366</v>
      </c>
      <c r="L2649" s="444">
        <f t="shared" ca="1" si="134"/>
        <v>-22123986554.837742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-22123986554.837742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-92183277.311823919</v>
      </c>
      <c r="L2650" s="444">
        <f t="shared" ca="1" si="134"/>
        <v>-22216169832.149567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-22216169832.149567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-92567374.300623193</v>
      </c>
      <c r="L2651" s="444">
        <f t="shared" ca="1" si="134"/>
        <v>-22308737206.450191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-22308737206.450191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-92953071.693542466</v>
      </c>
      <c r="L2652" s="444">
        <f t="shared" ca="1" si="134"/>
        <v>-22401690278.143734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-22401690278.143734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-93340376.158932224</v>
      </c>
      <c r="L2653" s="444">
        <f t="shared" ca="1" si="134"/>
        <v>-22495030654.302666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-22495030654.302666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-93729294.392927766</v>
      </c>
      <c r="L2654" s="444">
        <f t="shared" ca="1" si="134"/>
        <v>-22588759948.695595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-22588759948.695595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-94119833.11956498</v>
      </c>
      <c r="L2655" s="444">
        <f t="shared" ca="1" si="134"/>
        <v>-22682879781.815159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-22682879781.815159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-94511999.090896487</v>
      </c>
      <c r="L2656" s="444">
        <f t="shared" ca="1" si="134"/>
        <v>-22777391780.906055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-22777391780.906055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-94905799.087108567</v>
      </c>
      <c r="L2657" s="444">
        <f t="shared" ca="1" si="134"/>
        <v>-22872297579.993164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-22872297579.993164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-95301239.916638181</v>
      </c>
      <c r="L2658" s="444">
        <f t="shared" ca="1" si="134"/>
        <v>-22967598819.909801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-22967598819.909801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-95698328.416290835</v>
      </c>
      <c r="L2659" s="444">
        <f t="shared" ca="1" si="134"/>
        <v>-23063297148.326092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-23063297148.326092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-96097071.451358721</v>
      </c>
      <c r="L2660" s="444">
        <f t="shared" ca="1" si="134"/>
        <v>-23159394219.777451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-23159394219.777451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-96497475.915739372</v>
      </c>
      <c r="L2661" s="444">
        <f t="shared" ca="1" si="134"/>
        <v>-23255891695.693192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-23255891695.693192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-96899548.732054964</v>
      </c>
      <c r="L2662" s="444">
        <f t="shared" ca="1" si="134"/>
        <v>-23352791244.425247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-23352791244.425247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-97303296.851771861</v>
      </c>
      <c r="L2663" s="444">
        <f t="shared" ca="1" si="134"/>
        <v>-23450094541.27702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-23450094541.27702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-97708727.255320907</v>
      </c>
      <c r="L2664" s="444">
        <f t="shared" ca="1" si="134"/>
        <v>-23547803268.532341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-23547803268.532341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-98115846.952218086</v>
      </c>
      <c r="L2665" s="444">
        <f t="shared" ca="1" si="134"/>
        <v>-23645919115.484558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-23645919115.484558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-98524662.98118566</v>
      </c>
      <c r="L2666" s="444">
        <f t="shared" ca="1" si="134"/>
        <v>-23744443778.465744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-23744443778.465744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-98935182.410273939</v>
      </c>
      <c r="L2667" s="444">
        <f t="shared" ca="1" si="134"/>
        <v>-23843378960.876019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-23843378960.876019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-99347412.336983413</v>
      </c>
      <c r="L2668" s="444">
        <f t="shared" ca="1" si="134"/>
        <v>-23942726373.213001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-23942726373.213001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-99761359.888387501</v>
      </c>
      <c r="L2669" s="444">
        <f t="shared" ca="1" si="134"/>
        <v>-24042487733.101387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-24042487733.101387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-100177032.22125578</v>
      </c>
      <c r="L2670" s="444">
        <f t="shared" ca="1" si="134"/>
        <v>-24142664765.322643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-24142664765.322643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-100594436.52217768</v>
      </c>
      <c r="L2671" s="444">
        <f t="shared" ca="1" si="134"/>
        <v>-24243259201.844822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-24243259201.844822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-101013580.00768676</v>
      </c>
      <c r="L2672" s="444">
        <f t="shared" ca="1" si="134"/>
        <v>-24344272781.852509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-24344272781.852509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-101434469.92438546</v>
      </c>
      <c r="L2673" s="444">
        <f t="shared" ca="1" si="134"/>
        <v>-24445707251.776894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-24445707251.776894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-101857113.54907039</v>
      </c>
      <c r="L2674" s="444">
        <f t="shared" ca="1" si="134"/>
        <v>-24547564365.325966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-24547564365.325966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-102281518.1888582</v>
      </c>
      <c r="L2675" s="444">
        <f t="shared" ca="1" si="134"/>
        <v>-24649845883.514824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-24649845883.514824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-102707691.18131177</v>
      </c>
      <c r="L2676" s="444">
        <f t="shared" ca="1" si="134"/>
        <v>-24752553574.696136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-24752553574.696136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-103135639.89456724</v>
      </c>
      <c r="L2677" s="444">
        <f t="shared" ca="1" si="134"/>
        <v>-24855689214.590702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-24855689214.590702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-103565371.72746126</v>
      </c>
      <c r="L2678" s="444">
        <f t="shared" ca="1" si="134"/>
        <v>-24959254586.318165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-24959254586.318165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-103996894.10965902</v>
      </c>
      <c r="L2679" s="444">
        <f t="shared" ca="1" si="134"/>
        <v>-25063251480.427822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-25063251480.427822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-104430214.5017826</v>
      </c>
      <c r="L2680" s="444">
        <f t="shared" ca="1" si="134"/>
        <v>-25167681694.929604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-25167681694.929604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-104865340.39554001</v>
      </c>
      <c r="L2681" s="444">
        <f t="shared" ca="1" si="134"/>
        <v>-25272547035.325142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-25272547035.325142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-105302279.31385475</v>
      </c>
      <c r="L2682" s="444">
        <f t="shared" ca="1" si="134"/>
        <v>-25377849314.638996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-25377849314.638996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-105741038.81099582</v>
      </c>
      <c r="L2683" s="444">
        <f t="shared" ca="1" si="134"/>
        <v>-25483590353.449993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-25483590353.449993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-106181626.4727083</v>
      </c>
      <c r="L2684" s="444">
        <f t="shared" ca="1" si="134"/>
        <v>-25589771979.922703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-25589771979.922703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-106624049.9163446</v>
      </c>
      <c r="L2685" s="444">
        <f t="shared" ca="1" si="134"/>
        <v>-25696396029.839046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-25696396029.839046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-107068316.79099603</v>
      </c>
      <c r="L2686" s="444">
        <f t="shared" ca="1" si="134"/>
        <v>-25803464346.630043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-25803464346.630043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-107514434.77762517</v>
      </c>
      <c r="L2687" s="444">
        <f t="shared" ca="1" si="134"/>
        <v>-25910978781.407669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-25910978781.407669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-107962411.58919862</v>
      </c>
      <c r="L2688" s="444">
        <f t="shared" ca="1" si="134"/>
        <v>-26018941192.996868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-26018941192.996868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-108412254.97082028</v>
      </c>
      <c r="L2689" s="444">
        <f t="shared" ca="1" si="134"/>
        <v>-26127353447.96769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-26127353447.96769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-108863972.69986537</v>
      </c>
      <c r="L2690" s="444">
        <f t="shared" ca="1" si="134"/>
        <v>-26236217420.667557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-26236217420.667557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-109317572.58611482</v>
      </c>
      <c r="L2691" s="444">
        <f t="shared" ca="1" si="134"/>
        <v>-26345534993.25367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-26345534993.25367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-109773062.47189029</v>
      </c>
      <c r="L2692" s="444">
        <f t="shared" ca="1" si="134"/>
        <v>-26455308055.725559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-26455308055.725559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-110230450.23218983</v>
      </c>
      <c r="L2693" s="444">
        <f t="shared" ca="1" si="134"/>
        <v>-26565538505.957748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-26565538505.957748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-110689743.77482395</v>
      </c>
      <c r="L2694" s="444">
        <f t="shared" ca="1" si="134"/>
        <v>-26676228249.732571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-26676228249.732571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-111150951.04055238</v>
      </c>
      <c r="L2695" s="444">
        <f t="shared" ca="1" si="134"/>
        <v>-26787379200.773125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-26787379200.773125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-111614080.00322135</v>
      </c>
      <c r="L2696" s="444">
        <f t="shared" ca="1" si="134"/>
        <v>-26898993280.776344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-26898993280.776344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-112079138.66990145</v>
      </c>
      <c r="L2697" s="444">
        <f t="shared" ca="1" si="134"/>
        <v>-27011072419.446247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-27011072419.446247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-112546135.08102603</v>
      </c>
      <c r="L2698" s="444">
        <f t="shared" ca="1" si="134"/>
        <v>-27123618554.527271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-27123618554.527271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-113015077.31053029</v>
      </c>
      <c r="L2699" s="444">
        <f t="shared" ca="1" si="134"/>
        <v>-27236633631.837803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-27236633631.837803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-113485973.46599083</v>
      </c>
      <c r="L2700" s="444">
        <f t="shared" ca="1" si="134"/>
        <v>-27350119605.303795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-27350119605.303795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-113958831.68876582</v>
      </c>
      <c r="L2701" s="444">
        <f t="shared" ca="1" si="134"/>
        <v>-27464078436.992561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-27464078436.992561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-114433660.15413567</v>
      </c>
      <c r="L2702" s="444">
        <f t="shared" ca="1" si="134"/>
        <v>-27578512097.146698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-27578512097.146698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-114910467.07144457</v>
      </c>
      <c r="L2703" s="444">
        <f t="shared" ca="1" si="134"/>
        <v>-27693422564.218143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-27693422564.218143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-115389260.68424228</v>
      </c>
      <c r="L2704" s="444">
        <f t="shared" ca="1" si="134"/>
        <v>-27808811824.902386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-27808811824.902386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-115870049.2704266</v>
      </c>
      <c r="L2705" s="444">
        <f t="shared" ca="1" si="134"/>
        <v>-27924681874.172813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-27924681874.172813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-116352841.1423867</v>
      </c>
      <c r="L2706" s="444">
        <f t="shared" ca="1" si="134"/>
        <v>-28041034715.315201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-28041034715.315201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-116837644.64714667</v>
      </c>
      <c r="L2707" s="444">
        <f t="shared" ca="1" si="134"/>
        <v>-28157872359.962349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-28157872359.962349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-117324468.16650976</v>
      </c>
      <c r="L2708" s="444">
        <f t="shared" ca="1" si="134"/>
        <v>-28275196828.12886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-28275196828.12886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-117813320.11720358</v>
      </c>
      <c r="L2709" s="444">
        <f t="shared" ca="1" si="134"/>
        <v>-28393010148.246063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-28393010148.246063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-118304208.95102526</v>
      </c>
      <c r="L2710" s="444">
        <f t="shared" ca="1" si="134"/>
        <v>-28511314357.19709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-28511314357.19709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-118797143.15498787</v>
      </c>
      <c r="L2711" s="444">
        <f t="shared" ca="1" si="134"/>
        <v>-28630111500.352077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-28630111500.352077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-119292131.25146699</v>
      </c>
      <c r="L2712" s="444">
        <f t="shared" ca="1" si="134"/>
        <v>-28749403631.603546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-28749403631.603546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-119789181.79834808</v>
      </c>
      <c r="L2713" s="444">
        <f t="shared" ca="1" si="134"/>
        <v>-28869192813.401894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-28869192813.401894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-120288303.38917457</v>
      </c>
      <c r="L2714" s="444">
        <f t="shared" ca="1" si="134"/>
        <v>-28989481116.791069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-28989481116.791069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-120789504.65329611</v>
      </c>
      <c r="L2715" s="444">
        <f t="shared" ca="1" si="134"/>
        <v>-29110270621.444366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-29110270621.444366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-121292794.25601819</v>
      </c>
      <c r="L2716" s="444">
        <f t="shared" ca="1" si="134"/>
        <v>-29231563415.700386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-29231563415.700386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-121798180.89875159</v>
      </c>
      <c r="L2717" s="444">
        <f t="shared" ca="1" si="134"/>
        <v>-29353361596.599136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-29353361596.599136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-122305673.31916307</v>
      </c>
      <c r="L2718" s="444">
        <f t="shared" ca="1" si="134"/>
        <v>-29475667269.918301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-29475667269.918301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-122815280.29132625</v>
      </c>
      <c r="L2719" s="444">
        <f t="shared" ca="1" si="134"/>
        <v>-29598482550.209625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-29598482550.209625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-123327010.62587345</v>
      </c>
      <c r="L2720" s="444">
        <f t="shared" ca="1" si="134"/>
        <v>-29721809560.835499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-29721809560.835499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-123840873.17014791</v>
      </c>
      <c r="L2721" s="444">
        <f t="shared" ca="1" si="134"/>
        <v>-29845650434.005646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-29845650434.005646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-124356876.80835685</v>
      </c>
      <c r="L2722" s="444">
        <f t="shared" ca="1" si="134"/>
        <v>-29970007310.814003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-29970007310.814003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-124875030.46172501</v>
      </c>
      <c r="L2723" s="444">
        <f t="shared" ca="1" si="134"/>
        <v>-30094882341.275726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-30094882341.275726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-125395343.08864886</v>
      </c>
      <c r="L2724" s="444">
        <f t="shared" ca="1" si="134"/>
        <v>-30220277684.364376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-30220277684.364376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-125917823.68485159</v>
      </c>
      <c r="L2725" s="444">
        <f t="shared" ca="1" si="134"/>
        <v>-30346195508.049229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-30346195508.049229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-126442481.28353845</v>
      </c>
      <c r="L2726" s="444">
        <f t="shared" ca="1" si="134"/>
        <v>-30472637989.332767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-30472637989.332767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-126969324.95555317</v>
      </c>
      <c r="L2727" s="444">
        <f t="shared" ca="1" si="134"/>
        <v>-30599607314.288322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-30599607314.288322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-127498363.80953465</v>
      </c>
      <c r="L2728" s="444">
        <f t="shared" ca="1" si="134"/>
        <v>-30727105678.097858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-30727105678.097858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-128029606.99207439</v>
      </c>
      <c r="L2729" s="444">
        <f t="shared" ca="1" si="134"/>
        <v>-30855135285.089931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-30855135285.089931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-128563063.68787472</v>
      </c>
      <c r="L2730" s="444">
        <f t="shared" ca="1" si="134"/>
        <v>-30983698348.777805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-30983698348.777805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-129098743.11990754</v>
      </c>
      <c r="L2731" s="444">
        <f t="shared" ca="1" si="134"/>
        <v>-31112797091.897713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-31112797091.897713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-129636654.54957379</v>
      </c>
      <c r="L2732" s="444">
        <f t="shared" ca="1" si="134"/>
        <v>-31242433746.447285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-31242433746.447285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-130176807.27686368</v>
      </c>
      <c r="L2733" s="444">
        <f t="shared" ca="1" si="134"/>
        <v>-31372610553.724148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-31372610553.724148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-130719210.64051728</v>
      </c>
      <c r="L2734" s="444">
        <f t="shared" ca="1" si="134"/>
        <v>-31503329764.364666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-31503329764.364666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-131263874.01818611</v>
      </c>
      <c r="L2735" s="444">
        <f t="shared" ca="1" si="134"/>
        <v>-31634593638.382851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-31634593638.382851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-131810806.82659519</v>
      </c>
      <c r="L2736" s="444">
        <f t="shared" ca="1" si="134"/>
        <v>-31766404445.209446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-31766404445.209446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-132360018.52170603</v>
      </c>
      <c r="L2737" s="444">
        <f t="shared" ca="1" si="134"/>
        <v>-31898764463.731152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-31898764463.731152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-132911518.59887978</v>
      </c>
      <c r="L2738" s="444">
        <f t="shared" ca="1" si="134"/>
        <v>-32031675982.330032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-32031675982.330032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-133465316.59304179</v>
      </c>
      <c r="L2739" s="444">
        <f t="shared" ca="1" si="134"/>
        <v>-32165141298.923073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-32165141298.923073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-134021422.07884616</v>
      </c>
      <c r="L2740" s="444">
        <f t="shared" ca="1" si="134"/>
        <v>-32299162721.001919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-32299162721.001919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-134579844.67084134</v>
      </c>
      <c r="L2741" s="444">
        <f t="shared" ca="1" si="134"/>
        <v>-32433742565.67276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-32433742565.67276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-135140594.02363649</v>
      </c>
      <c r="L2742" s="444">
        <f t="shared" ca="1" si="134"/>
        <v>-32568883159.696396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-32568883159.696396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-135703679.83206832</v>
      </c>
      <c r="L2743" s="444">
        <f t="shared" ca="1" si="134"/>
        <v>-32704586839.528465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-32704586839.528465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-136269111.8313686</v>
      </c>
      <c r="L2744" s="444">
        <f t="shared" ca="1" si="134"/>
        <v>-32840855951.359833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-32840855951.359833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-136836899.79733264</v>
      </c>
      <c r="L2745" s="444">
        <f t="shared" ca="1" si="134"/>
        <v>-32977692851.157166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-32977692851.157166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-137407053.54648817</v>
      </c>
      <c r="L2746" s="444">
        <f t="shared" ca="1" si="134"/>
        <v>-33115099904.703655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-33115099904.703655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-137979582.93626523</v>
      </c>
      <c r="L2747" s="444">
        <f t="shared" ca="1" si="134"/>
        <v>-33253079487.639919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-33253079487.639919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-138554497.86516634</v>
      </c>
      <c r="L2748" s="444">
        <f t="shared" ca="1" si="134"/>
        <v>-33391633985.505085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-33391633985.505085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-139131808.27293786</v>
      </c>
      <c r="L2749" s="444">
        <f t="shared" ca="1" si="134"/>
        <v>-33530765793.778023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-33530765793.778023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-139711524.14074177</v>
      </c>
      <c r="L2750" s="444">
        <f t="shared" ca="1" si="134"/>
        <v>-33670477317.918766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-33670477317.918766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-140293655.49132818</v>
      </c>
      <c r="L2751" s="444">
        <f t="shared" ca="1" si="134"/>
        <v>-33810770973.410095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-33810770973.410095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-140878212.38920873</v>
      </c>
      <c r="L2752" s="444">
        <f t="shared" ca="1" si="134"/>
        <v>-33951649185.799305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-33951649185.799305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-141465204.94083044</v>
      </c>
      <c r="L2753" s="444">
        <f t="shared" ca="1" si="134"/>
        <v>-34093114390.740135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-34093114390.740135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-142054643.29475057</v>
      </c>
      <c r="L2754" s="444">
        <f t="shared" ca="1" si="134"/>
        <v>-34235169034.034885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-34235169034.034885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-142646537.64181203</v>
      </c>
      <c r="L2755" s="444">
        <f t="shared" ca="1" si="134"/>
        <v>-34377815571.676697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-34377815571.676697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-143240898.21531957</v>
      </c>
      <c r="L2756" s="444">
        <f t="shared" ca="1" si="134"/>
        <v>-34521056469.892014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-34521056469.892014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-143837735.29121673</v>
      </c>
      <c r="L2757" s="444">
        <f t="shared" ca="1" si="134"/>
        <v>-34664894205.183228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-34664894205.183228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-144437059.18826345</v>
      </c>
      <c r="L2758" s="444">
        <f t="shared" ca="1" si="134"/>
        <v>-34809331264.37149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-34809331264.37149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-145038880.26821455</v>
      </c>
      <c r="L2759" s="444">
        <f t="shared" ca="1" si="134"/>
        <v>-34954370144.639702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-34954370144.639702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-145643208.93599877</v>
      </c>
      <c r="L2760" s="444">
        <f t="shared" ca="1" si="134"/>
        <v>-35100013353.575699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-35100013353.575699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-146250055.63989875</v>
      </c>
      <c r="L2761" s="444">
        <f t="shared" ca="1" si="134"/>
        <v>-35246263409.215599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-35246263409.215599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-146859430.87173167</v>
      </c>
      <c r="L2762" s="444">
        <f t="shared" ca="1" si="134"/>
        <v>-35393122840.087334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-35393122840.087334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-147471345.16703054</v>
      </c>
      <c r="L2763" s="444">
        <f t="shared" ca="1" si="134"/>
        <v>-35540594185.254364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-35540594185.254364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-148085809.10522652</v>
      </c>
      <c r="L2764" s="444">
        <f t="shared" ca="1" si="134"/>
        <v>-35688679994.359589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-35688679994.359589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-148702833.30983162</v>
      </c>
      <c r="L2765" s="444">
        <f t="shared" ca="1" si="134"/>
        <v>-35837382827.669418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-35837382827.669418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-149322428.44862258</v>
      </c>
      <c r="L2766" s="444">
        <f t="shared" ca="1" si="134"/>
        <v>-35986705256.118042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-35986705256.118042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-149944605.23382518</v>
      </c>
      <c r="L2767" s="444">
        <f t="shared" ca="1" si="134"/>
        <v>-36136649861.351868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-36136649861.351868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-150569374.42229944</v>
      </c>
      <c r="L2768" s="444">
        <f t="shared" ca="1" si="134"/>
        <v>-36287219235.77417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-36287219235.77417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-151196746.81572571</v>
      </c>
      <c r="L2769" s="444">
        <f t="shared" ca="1" si="134"/>
        <v>-36438415982.589897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-36438415982.589897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-151826733.26079124</v>
      </c>
      <c r="L2770" s="444">
        <f t="shared" ca="1" si="134"/>
        <v>-36590242715.850685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-36590242715.850685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-152459344.64937785</v>
      </c>
      <c r="L2771" s="444">
        <f t="shared" ca="1" si="134"/>
        <v>-36742702060.500061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-36742702060.500061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-153094591.91875026</v>
      </c>
      <c r="L2772" s="444">
        <f t="shared" ca="1" si="134"/>
        <v>-36895796652.418808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-36895796652.418808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-153732486.05174503</v>
      </c>
      <c r="L2773" s="444">
        <f t="shared" ca="1" si="134"/>
        <v>-37049529138.470551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-37049529138.470551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-154373038.07696062</v>
      </c>
      <c r="L2774" s="444">
        <f t="shared" ca="1" si="134"/>
        <v>-37203902176.547508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-37203902176.547508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-155016259.06894794</v>
      </c>
      <c r="L2775" s="444">
        <f t="shared" ca="1" si="134"/>
        <v>-37358918435.616455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-37358918435.616455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-155662160.14840189</v>
      </c>
      <c r="L2776" s="444">
        <f t="shared" ca="1" si="134"/>
        <v>-37514580595.764854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-37514580595.764854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-156310752.48235357</v>
      </c>
      <c r="L2777" s="444">
        <f t="shared" ca="1" si="134"/>
        <v>-37670891348.247208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-37670891348.247208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-156962047.28436336</v>
      </c>
      <c r="L2778" s="444">
        <f t="shared" ca="1" si="134"/>
        <v>-37827853395.53157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-37827853395.53157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-157616055.81471488</v>
      </c>
      <c r="L2779" s="444">
        <f t="shared" ca="1" si="134"/>
        <v>-37985469451.346283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-37985469451.346283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-158272789.38060951</v>
      </c>
      <c r="L2780" s="444">
        <f t="shared" ca="1" si="134"/>
        <v>-38143742240.726891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-38143742240.726891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-158932259.33636203</v>
      </c>
      <c r="L2781" s="444">
        <f t="shared" ca="1" si="134"/>
        <v>-38302674500.063255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-38302674500.063255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-159594477.08359689</v>
      </c>
      <c r="L2782" s="444">
        <f t="shared" ca="1" si="134"/>
        <v>-38462268977.146851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-38462268977.146851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-160259454.0714452</v>
      </c>
      <c r="L2783" s="444">
        <f t="shared" ca="1" si="134"/>
        <v>-38622528431.218292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-38622528431.218292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-160927201.79674289</v>
      </c>
      <c r="L2784" s="444">
        <f t="shared" ca="1" si="134"/>
        <v>-38783455633.015038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-38783455633.015038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-161597731.80422932</v>
      </c>
      <c r="L2785" s="444">
        <f t="shared" ca="1" si="134"/>
        <v>-38945053364.819267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-38945053364.819267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-162271055.68674695</v>
      </c>
      <c r="L2786" s="444">
        <f t="shared" ca="1" si="134"/>
        <v>-39107324420.506012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-39107324420.506012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-162947185.08544171</v>
      </c>
      <c r="L2787" s="444">
        <f t="shared" ca="1" si="134"/>
        <v>-39270271605.591454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-39270271605.591454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-163626131.68996438</v>
      </c>
      <c r="L2788" s="444">
        <f t="shared" ca="1" si="134"/>
        <v>-39433897737.281418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-39433897737.281418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-164307907.23867258</v>
      </c>
      <c r="L2789" s="444">
        <f t="shared" ca="1" si="134"/>
        <v>-39598205644.520088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-39598205644.520088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-164992523.5188337</v>
      </c>
      <c r="L2790" s="444">
        <f t="shared" ca="1" si="134"/>
        <v>-39763198168.038925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-39763198168.038925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-165679992.36682886</v>
      </c>
      <c r="L2791" s="444">
        <f t="shared" ca="1" si="134"/>
        <v>-39928878160.405754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-39928878160.405754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-166370325.66835731</v>
      </c>
      <c r="L2792" s="444">
        <f t="shared" ca="1" si="134"/>
        <v>-40095248486.074112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-40095248486.074112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-167063535.35864213</v>
      </c>
      <c r="L2793" s="444">
        <f t="shared" ca="1" si="134"/>
        <v>-40262312021.432755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-40262312021.432755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-167759633.42263648</v>
      </c>
      <c r="L2794" s="444">
        <f t="shared" ca="1" si="134"/>
        <v>-40430071654.855392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-40430071654.855392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-168458631.8952308</v>
      </c>
      <c r="L2795" s="444">
        <f t="shared" ca="1" si="134"/>
        <v>-40598530286.750626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-40598530286.750626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-169160542.86146092</v>
      </c>
      <c r="L2796" s="444">
        <f t="shared" ca="1" si="134"/>
        <v>-40767690829.612083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-40767690829.612083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-169865378.45671701</v>
      </c>
      <c r="L2797" s="444">
        <f t="shared" ca="1" si="134"/>
        <v>-40937556208.068802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-40937556208.068802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-170573150.86695334</v>
      </c>
      <c r="L2798" s="444">
        <f t="shared" ca="1" si="134"/>
        <v>-41108129358.935753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-41108129358.935753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-171283872.32889897</v>
      </c>
      <c r="L2799" s="444">
        <f t="shared" ca="1" si="134"/>
        <v>-41279413231.264648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-41279413231.264648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-171997555.13026938</v>
      </c>
      <c r="L2800" s="444">
        <f t="shared" ca="1" si="134"/>
        <v>-41451410786.39492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-41451410786.39492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-172714211.60997882</v>
      </c>
      <c r="L2801" s="444">
        <f t="shared" ca="1" si="134"/>
        <v>-41624124998.004898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-41624124998.004898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-173433854.15835375</v>
      </c>
      <c r="L2802" s="444">
        <f t="shared" ca="1" si="134"/>
        <v>-41797558852.163254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-41797558852.163254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-174156495.21734688</v>
      </c>
      <c r="L2803" s="444">
        <f t="shared" ca="1" si="134"/>
        <v>-41971715347.3806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-41971715347.3806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-174882147.28075251</v>
      </c>
      <c r="L2804" s="444">
        <f t="shared" ca="1" si="134"/>
        <v>-42146597494.661354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-42146597494.661354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-175610822.89442229</v>
      </c>
      <c r="L2805" s="444">
        <f t="shared" ca="1" si="134"/>
        <v>-42322208317.555779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-42322208317.555779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-176342534.6564824</v>
      </c>
      <c r="L2806" s="444">
        <f t="shared" ca="1" si="134"/>
        <v>-42498550852.212257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-42498550852.212257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-177077295.21755108</v>
      </c>
      <c r="L2807" s="444">
        <f t="shared" ca="1" si="134"/>
        <v>-42675628147.42981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-42675628147.42981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-177815117.28095755</v>
      </c>
      <c r="L2808" s="444">
        <f t="shared" ca="1" si="134"/>
        <v>-42853443264.71077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-42853443264.71077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-178556013.60296154</v>
      </c>
      <c r="L2809" s="444">
        <f t="shared" ca="1" si="134"/>
        <v>-43031999278.313728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-43031999278.313728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-179299996.99297386</v>
      </c>
      <c r="L2810" s="444">
        <f t="shared" ca="1" si="134"/>
        <v>-43211299275.306702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-43211299275.306702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-180047080.31377792</v>
      </c>
      <c r="L2811" s="444">
        <f t="shared" ca="1" si="134"/>
        <v>-43391346355.620483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-43391346355.620483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-180797276.48175201</v>
      </c>
      <c r="L2812" s="444">
        <f t="shared" ca="1" si="134"/>
        <v>-43572143632.102234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-43572143632.102234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-181550598.46709263</v>
      </c>
      <c r="L2813" s="444">
        <f t="shared" ref="L2813:L3067" ca="1" si="139">I2813-J2813+K2813</f>
        <v>-43753694230.569328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-43753694230.569328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-182307059.29403886</v>
      </c>
      <c r="L2814" s="444">
        <f t="shared" ca="1" si="139"/>
        <v>-43936001289.863365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-43936001289.863365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-183066672.04109734</v>
      </c>
      <c r="L2815" s="444">
        <f t="shared" ca="1" si="139"/>
        <v>-44119067961.904465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-44119067961.904465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-183829449.8412686</v>
      </c>
      <c r="L2816" s="444">
        <f t="shared" ca="1" si="139"/>
        <v>-44302897411.745735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-44302897411.745735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-184595405.88227388</v>
      </c>
      <c r="L2817" s="444">
        <f t="shared" ca="1" si="139"/>
        <v>-44487492817.628006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-44487492817.628006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-185364553.40678334</v>
      </c>
      <c r="L2818" s="444">
        <f t="shared" ca="1" si="139"/>
        <v>-44672857371.03479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-44672857371.03479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-186136905.71264496</v>
      </c>
      <c r="L2819" s="444">
        <f t="shared" ca="1" si="139"/>
        <v>-44858994276.747437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-44858994276.747437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-186912476.15311432</v>
      </c>
      <c r="L2820" s="444">
        <f t="shared" ca="1" si="139"/>
        <v>-45045906752.900551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-45045906752.900551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-187691278.13708562</v>
      </c>
      <c r="L2821" s="444">
        <f t="shared" ca="1" si="139"/>
        <v>-45233598031.037636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-45233598031.037636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-188473325.12932348</v>
      </c>
      <c r="L2822" s="444">
        <f t="shared" ca="1" si="139"/>
        <v>-45422071356.166962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-45422071356.166962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-189258630.65069568</v>
      </c>
      <c r="L2823" s="444">
        <f t="shared" ca="1" si="139"/>
        <v>-45611329986.817657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-45611329986.817657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-190047208.27840692</v>
      </c>
      <c r="L2824" s="444">
        <f t="shared" ca="1" si="139"/>
        <v>-45801377195.096062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-45801377195.096062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-190839071.64623359</v>
      </c>
      <c r="L2825" s="444">
        <f t="shared" ca="1" si="139"/>
        <v>-45992216266.742294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-45992216266.742294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-191634234.44475955</v>
      </c>
      <c r="L2826" s="444">
        <f t="shared" ca="1" si="139"/>
        <v>-46183850501.187057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-46183850501.187057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-192432710.42161274</v>
      </c>
      <c r="L2827" s="444">
        <f t="shared" ca="1" si="139"/>
        <v>-46376283211.608673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-46376283211.608673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-193234513.38170281</v>
      </c>
      <c r="L2828" s="444">
        <f t="shared" ca="1" si="139"/>
        <v>-46569517724.990379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-46569517724.990379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-194039657.18745992</v>
      </c>
      <c r="L2829" s="444">
        <f t="shared" ca="1" si="139"/>
        <v>-46763557382.177841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-46763557382.177841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-194848155.75907433</v>
      </c>
      <c r="L2830" s="444">
        <f t="shared" ca="1" si="139"/>
        <v>-46958405537.936913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-46958405537.936913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-195660023.07473713</v>
      </c>
      <c r="L2831" s="444">
        <f t="shared" ca="1" si="139"/>
        <v>-47154065561.01165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-47154065561.01165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-196475273.17088187</v>
      </c>
      <c r="L2832" s="444">
        <f t="shared" ca="1" si="139"/>
        <v>-47350540834.182533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-47350540834.182533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-197293920.14242721</v>
      </c>
      <c r="L2833" s="444">
        <f t="shared" ca="1" si="139"/>
        <v>-47547834754.324959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-47547834754.324959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-198115978.14302066</v>
      </c>
      <c r="L2834" s="444">
        <f t="shared" ca="1" si="139"/>
        <v>-47745950732.467979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-47745950732.467979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-198941461.38528323</v>
      </c>
      <c r="L2835" s="444">
        <f t="shared" ca="1" si="139"/>
        <v>-47944892193.853264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-47944892193.853264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-199770384.14105526</v>
      </c>
      <c r="L2836" s="444">
        <f t="shared" ca="1" si="139"/>
        <v>-48144662577.994316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-48144662577.994316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-200602760.74164298</v>
      </c>
      <c r="L2837" s="444">
        <f t="shared" ca="1" si="139"/>
        <v>-48345265338.735962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-48345265338.735962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-201438605.5780665</v>
      </c>
      <c r="L2838" s="444">
        <f t="shared" ca="1" si="139"/>
        <v>-48546703944.314026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-48546703944.314026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-202277933.10130844</v>
      </c>
      <c r="L2839" s="444">
        <f t="shared" ca="1" si="139"/>
        <v>-48748981877.415337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-48748981877.415337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-203120757.82256389</v>
      </c>
      <c r="L2840" s="444">
        <f t="shared" ca="1" si="139"/>
        <v>-48952102635.2379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-48952102635.2379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-203967094.31349126</v>
      </c>
      <c r="L2841" s="444">
        <f t="shared" ca="1" si="139"/>
        <v>-49156069729.551392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-49156069729.551392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-204816957.20646414</v>
      </c>
      <c r="L2842" s="444">
        <f t="shared" ca="1" si="139"/>
        <v>-49360886686.757858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-49360886686.757858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-205670361.1948244</v>
      </c>
      <c r="L2843" s="444">
        <f t="shared" ca="1" si="139"/>
        <v>-49566557047.952682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-49566557047.952682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-206527321.03313619</v>
      </c>
      <c r="L2844" s="444">
        <f t="shared" ca="1" si="139"/>
        <v>-49773084368.985817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-49773084368.985817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-207387851.5374409</v>
      </c>
      <c r="L2845" s="444">
        <f t="shared" ca="1" si="139"/>
        <v>-49980472220.523254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-49980472220.523254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-208251967.58551356</v>
      </c>
      <c r="L2846" s="444">
        <f t="shared" ca="1" si="139"/>
        <v>-50188724188.108765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-50188724188.108765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-209119684.11711985</v>
      </c>
      <c r="L2847" s="444">
        <f t="shared" ca="1" si="139"/>
        <v>-50397843872.225883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-50397843872.225883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-209991016.13427451</v>
      </c>
      <c r="L2848" s="444">
        <f t="shared" ca="1" si="139"/>
        <v>-50607834888.360161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-50607834888.360161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-210865978.70150065</v>
      </c>
      <c r="L2849" s="444">
        <f t="shared" ca="1" si="139"/>
        <v>-50818700867.061661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-50818700867.061661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-211744586.94609025</v>
      </c>
      <c r="L2850" s="444">
        <f t="shared" ca="1" si="139"/>
        <v>-51030445454.007751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-51030445454.007751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-212626856.05836564</v>
      </c>
      <c r="L2851" s="444">
        <f t="shared" ca="1" si="139"/>
        <v>-51243072310.066116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-51243072310.066116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-213512801.29194215</v>
      </c>
      <c r="L2852" s="444">
        <f t="shared" ca="1" si="139"/>
        <v>-51456585111.358055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-51456585111.358055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-214402437.96399188</v>
      </c>
      <c r="L2853" s="444">
        <f t="shared" ca="1" si="139"/>
        <v>-51670987549.322044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-51670987549.322044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-215295781.4555085</v>
      </c>
      <c r="L2854" s="444">
        <f t="shared" ca="1" si="139"/>
        <v>-51886283330.77755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-51886283330.77755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-216192847.21157312</v>
      </c>
      <c r="L2855" s="444">
        <f t="shared" ca="1" si="139"/>
        <v>-52102476177.98912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-52102476177.98912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-217093650.74162135</v>
      </c>
      <c r="L2856" s="444">
        <f t="shared" ca="1" si="139"/>
        <v>-52319569828.730743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-52319569828.730743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-217998207.61971143</v>
      </c>
      <c r="L2857" s="444">
        <f t="shared" ca="1" si="139"/>
        <v>-52537568036.350456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-52537568036.350456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-218906533.48479357</v>
      </c>
      <c r="L2858" s="444">
        <f t="shared" ca="1" si="139"/>
        <v>-52756474569.835251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-52756474569.835251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-219818644.04098022</v>
      </c>
      <c r="L2859" s="444">
        <f t="shared" ca="1" si="139"/>
        <v>-52976293213.876228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-52976293213.876228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-220734555.05781761</v>
      </c>
      <c r="L2860" s="444">
        <f t="shared" ca="1" si="139"/>
        <v>-53197027768.934044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-53197027768.934044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-221654282.3705585</v>
      </c>
      <c r="L2861" s="444">
        <f t="shared" ca="1" si="139"/>
        <v>-53418682051.304604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-53418682051.304604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-222577841.88043585</v>
      </c>
      <c r="L2862" s="444">
        <f t="shared" ca="1" si="139"/>
        <v>-53641259893.185036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-53641259893.185036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-223505249.55493763</v>
      </c>
      <c r="L2863" s="444">
        <f t="shared" ca="1" si="139"/>
        <v>-53864765142.739975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-53864765142.739975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-224436521.42808318</v>
      </c>
      <c r="L2864" s="444">
        <f t="shared" ca="1" si="139"/>
        <v>-54089201664.16806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-54089201664.16806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-225371673.60070026</v>
      </c>
      <c r="L2865" s="444">
        <f t="shared" ca="1" si="139"/>
        <v>-54314573337.768761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-54314573337.768761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-226310722.24070317</v>
      </c>
      <c r="L2866" s="444">
        <f t="shared" ca="1" si="139"/>
        <v>-54540884060.00946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-54540884060.00946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-227253683.58337274</v>
      </c>
      <c r="L2867" s="444">
        <f t="shared" ca="1" si="139"/>
        <v>-54768137743.592834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-54768137743.592834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-228200573.93163681</v>
      </c>
      <c r="L2868" s="444">
        <f t="shared" ca="1" si="139"/>
        <v>-54996338317.524475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-54996338317.524475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-229151409.65635198</v>
      </c>
      <c r="L2869" s="444">
        <f t="shared" ca="1" si="139"/>
        <v>-55225489727.180824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-55225489727.180824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-230106207.19658676</v>
      </c>
      <c r="L2870" s="444">
        <f t="shared" ca="1" si="139"/>
        <v>-55455595934.377411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-55455595934.377411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-231064983.05990589</v>
      </c>
      <c r="L2871" s="444">
        <f t="shared" ca="1" si="139"/>
        <v>-55686660917.437317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-55686660917.437317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-232027753.82265544</v>
      </c>
      <c r="L2872" s="444">
        <f t="shared" ca="1" si="139"/>
        <v>-55918688671.259972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-55918688671.259972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-232994536.13024989</v>
      </c>
      <c r="L2873" s="444">
        <f t="shared" ca="1" si="139"/>
        <v>-56151683207.390221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-56151683207.390221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-233965346.69745925</v>
      </c>
      <c r="L2874" s="444">
        <f t="shared" ca="1" si="139"/>
        <v>-56385648554.087677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-56385648554.087677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-234940202.30869865</v>
      </c>
      <c r="L2875" s="444">
        <f t="shared" ca="1" si="139"/>
        <v>-56620588756.396378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-56620588756.396378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-235919119.81831825</v>
      </c>
      <c r="L2876" s="444">
        <f t="shared" ca="1" si="139"/>
        <v>-56856507876.214699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-56856507876.214699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-236902116.15089455</v>
      </c>
      <c r="L2877" s="444">
        <f t="shared" ca="1" si="139"/>
        <v>-57093409992.365593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-57093409992.365593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-237889208.30152333</v>
      </c>
      <c r="L2878" s="444">
        <f t="shared" ca="1" si="139"/>
        <v>-57331299200.667114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-57331299200.667114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-238880413.33611298</v>
      </c>
      <c r="L2879" s="444">
        <f t="shared" ca="1" si="139"/>
        <v>-57570179614.003227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-57570179614.003227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-239875748.39168012</v>
      </c>
      <c r="L2880" s="444">
        <f t="shared" ca="1" si="139"/>
        <v>-57810055362.394905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-57810055362.394905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-240875230.67664543</v>
      </c>
      <c r="L2881" s="444">
        <f t="shared" ca="1" si="139"/>
        <v>-58050930593.071548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-58050930593.071548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-241878877.47113144</v>
      </c>
      <c r="L2882" s="444">
        <f t="shared" ca="1" si="139"/>
        <v>-58292809470.542679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-58292809470.542679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-242886706.12726113</v>
      </c>
      <c r="L2883" s="444">
        <f t="shared" ca="1" si="139"/>
        <v>-58535696176.669937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-58535696176.669937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-243898734.0694581</v>
      </c>
      <c r="L2884" s="444">
        <f t="shared" ca="1" si="139"/>
        <v>-58779594910.739395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-58779594910.739395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-244914978.79474747</v>
      </c>
      <c r="L2885" s="444">
        <f t="shared" ca="1" si="139"/>
        <v>-59024509889.534142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-59024509889.534142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-245935457.87305892</v>
      </c>
      <c r="L2886" s="444">
        <f t="shared" ca="1" si="139"/>
        <v>-59270445347.407204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-59270445347.407204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-246960188.94753</v>
      </c>
      <c r="L2887" s="444">
        <f t="shared" ca="1" si="139"/>
        <v>-59517405536.354736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-59517405536.354736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-247989189.7348114</v>
      </c>
      <c r="L2888" s="444">
        <f t="shared" ca="1" si="139"/>
        <v>-59765394726.089546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-59765394726.089546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-249022478.02537313</v>
      </c>
      <c r="L2889" s="444">
        <f t="shared" ca="1" si="139"/>
        <v>-60014417204.114922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-60014417204.114922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-250060071.68381217</v>
      </c>
      <c r="L2890" s="444">
        <f t="shared" ca="1" si="139"/>
        <v>-60264477275.798737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-60264477275.798737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-251101988.64916137</v>
      </c>
      <c r="L2891" s="444">
        <f t="shared" ca="1" si="139"/>
        <v>-60515579264.447899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-60515579264.447899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-252148246.93519962</v>
      </c>
      <c r="L2892" s="444">
        <f t="shared" ca="1" si="139"/>
        <v>-60767727511.383095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-60767727511.383095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-253198864.6307629</v>
      </c>
      <c r="L2893" s="444">
        <f t="shared" ca="1" si="139"/>
        <v>-61020926376.013855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-61020926376.013855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-254253859.90005776</v>
      </c>
      <c r="L2894" s="444">
        <f t="shared" ca="1" si="139"/>
        <v>-61275180235.91391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-61275180235.91391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-255313250.98297465</v>
      </c>
      <c r="L2895" s="444">
        <f t="shared" ca="1" si="139"/>
        <v>-61530493486.896881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-61530493486.896881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-256377056.19540367</v>
      </c>
      <c r="L2896" s="444">
        <f t="shared" ca="1" si="139"/>
        <v>-61786870543.092285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-61786870543.092285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-257445293.92955118</v>
      </c>
      <c r="L2897" s="444">
        <f t="shared" ca="1" si="139"/>
        <v>-62044315837.021835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-62044315837.021835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-258517982.65425768</v>
      </c>
      <c r="L2898" s="444">
        <f t="shared" ca="1" si="139"/>
        <v>-62302833819.676094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-62302833819.676094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-259595140.91531706</v>
      </c>
      <c r="L2899" s="444">
        <f t="shared" ca="1" si="139"/>
        <v>-62562428960.591408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-62562428960.591408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-260676787.33579752</v>
      </c>
      <c r="L2900" s="444">
        <f t="shared" ca="1" si="139"/>
        <v>-62823105747.927208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-62823105747.927208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-261762940.61636338</v>
      </c>
      <c r="L2901" s="444">
        <f t="shared" ca="1" si="139"/>
        <v>-63084868688.543571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-63084868688.543571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-262853619.53559825</v>
      </c>
      <c r="L2902" s="444">
        <f t="shared" ca="1" si="139"/>
        <v>-63347722308.07917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-63347722308.07917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-263948842.95032987</v>
      </c>
      <c r="L2903" s="444">
        <f t="shared" ca="1" si="139"/>
        <v>-63611671151.029503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-63611671151.029503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-265048629.79595628</v>
      </c>
      <c r="L2904" s="444">
        <f t="shared" ca="1" si="139"/>
        <v>-63876719780.825462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-63876719780.825462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-266152999.08677277</v>
      </c>
      <c r="L2905" s="444">
        <f t="shared" ca="1" si="139"/>
        <v>-64142872779.912231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-64142872779.912231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-267261969.91630095</v>
      </c>
      <c r="L2906" s="444">
        <f t="shared" ca="1" si="139"/>
        <v>-64410134749.828529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-64410134749.828529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-268375561.45761886</v>
      </c>
      <c r="L2907" s="444">
        <f t="shared" ca="1" si="139"/>
        <v>-64678510311.286148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-64678510311.286148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-269493792.96369231</v>
      </c>
      <c r="L2908" s="444">
        <f t="shared" ca="1" si="139"/>
        <v>-64948004104.24984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-64948004104.24984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-270616683.76770765</v>
      </c>
      <c r="L2909" s="444">
        <f t="shared" ca="1" si="139"/>
        <v>-65218620788.017548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-65218620788.017548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-271744253.28340644</v>
      </c>
      <c r="L2910" s="444">
        <f t="shared" ca="1" si="139"/>
        <v>-65490365041.300957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-65490365041.300957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-272876521.00542063</v>
      </c>
      <c r="L2911" s="444">
        <f t="shared" ca="1" si="139"/>
        <v>-65763241562.306374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-65763241562.306374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-274013506.50960988</v>
      </c>
      <c r="L2912" s="444">
        <f t="shared" ca="1" si="139"/>
        <v>-66037255068.815987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-66037255068.815987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-275155229.4533999</v>
      </c>
      <c r="L2913" s="444">
        <f t="shared" ca="1" si="139"/>
        <v>-66312410298.269386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-66312410298.269386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-276301709.57612246</v>
      </c>
      <c r="L2914" s="444">
        <f t="shared" ca="1" si="139"/>
        <v>-66588712007.845512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-66588712007.845512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-277452966.69935626</v>
      </c>
      <c r="L2915" s="444">
        <f t="shared" ca="1" si="139"/>
        <v>-66866164974.544868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-66866164974.544868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-278609020.72727031</v>
      </c>
      <c r="L2916" s="444">
        <f t="shared" ca="1" si="139"/>
        <v>-67144773995.272141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-67144773995.272141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-279769891.64696723</v>
      </c>
      <c r="L2917" s="444">
        <f t="shared" ca="1" si="139"/>
        <v>-67424543886.919106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-67424543886.919106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-280935599.52882963</v>
      </c>
      <c r="L2918" s="444">
        <f t="shared" ca="1" si="139"/>
        <v>-67705479486.447937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-67705479486.447937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-282106164.52686638</v>
      </c>
      <c r="L2919" s="444">
        <f t="shared" ca="1" si="139"/>
        <v>-67987585650.9748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-67987585650.9748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-283281606.87906164</v>
      </c>
      <c r="L2920" s="444">
        <f t="shared" ca="1" si="139"/>
        <v>-68270867257.853859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-68270867257.853859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-284461946.90772444</v>
      </c>
      <c r="L2921" s="444">
        <f t="shared" ca="1" si="139"/>
        <v>-68555329204.761581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-68555329204.761581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-285647205.01983994</v>
      </c>
      <c r="L2922" s="444">
        <f t="shared" ca="1" si="139"/>
        <v>-68840976409.781418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-68840976409.781418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-286837401.70742255</v>
      </c>
      <c r="L2923" s="444">
        <f t="shared" ca="1" si="139"/>
        <v>-69127813811.488846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-69127813811.488846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-288032557.54787016</v>
      </c>
      <c r="L2924" s="444">
        <f t="shared" ca="1" si="139"/>
        <v>-69415846369.036713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-69415846369.036713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-289232693.20431966</v>
      </c>
      <c r="L2925" s="444">
        <f t="shared" ca="1" si="139"/>
        <v>-69705079062.241028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-69705079062.241028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-290437829.42600429</v>
      </c>
      <c r="L2926" s="444">
        <f t="shared" ca="1" si="139"/>
        <v>-69995516891.667038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-69995516891.667038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-291647987.04861265</v>
      </c>
      <c r="L2927" s="444">
        <f t="shared" ca="1" si="139"/>
        <v>-70287164878.715652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-70287164878.715652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-292863186.99464858</v>
      </c>
      <c r="L2928" s="444">
        <f t="shared" ca="1" si="139"/>
        <v>-70580028065.710297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-70580028065.710297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-294083450.27379292</v>
      </c>
      <c r="L2929" s="444">
        <f t="shared" ca="1" si="139"/>
        <v>-70874111515.984085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-70874111515.984085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-295308797.98326701</v>
      </c>
      <c r="L2930" s="444">
        <f t="shared" ca="1" si="139"/>
        <v>-71169420313.967346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-71169420313.967346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-296539251.30819726</v>
      </c>
      <c r="L2931" s="444">
        <f t="shared" ca="1" si="139"/>
        <v>-71465959565.275543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-71465959565.275543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-297774831.52198142</v>
      </c>
      <c r="L2932" s="444">
        <f t="shared" ca="1" si="139"/>
        <v>-71763734396.797531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-71763734396.797531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-299015559.98665637</v>
      </c>
      <c r="L2933" s="444">
        <f t="shared" ca="1" si="139"/>
        <v>-72062749956.784195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-72062749956.784195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-300261458.1532675</v>
      </c>
      <c r="L2934" s="444">
        <f t="shared" ca="1" si="139"/>
        <v>-72363011414.937469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-72363011414.937469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-301512547.56223947</v>
      </c>
      <c r="L2935" s="444">
        <f t="shared" ca="1" si="139"/>
        <v>-72664523962.49971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-72664523962.49971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-302768849.84374881</v>
      </c>
      <c r="L2936" s="444">
        <f t="shared" ca="1" si="139"/>
        <v>-72967292812.34346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-72967292812.34346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-304030386.71809775</v>
      </c>
      <c r="L2937" s="444">
        <f t="shared" ca="1" si="139"/>
        <v>-73271323199.061554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-73271323199.061554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-305297179.99608982</v>
      </c>
      <c r="L2938" s="444">
        <f t="shared" ca="1" si="139"/>
        <v>-73576620379.057648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-73576620379.057648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-306569251.57940686</v>
      </c>
      <c r="L2939" s="444">
        <f t="shared" ca="1" si="139"/>
        <v>-73883189630.637054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-73883189630.637054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-307846623.46098775</v>
      </c>
      <c r="L2940" s="444">
        <f t="shared" ca="1" si="139"/>
        <v>-74191036254.098038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-74191036254.098038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-309129317.72540849</v>
      </c>
      <c r="L2941" s="444">
        <f t="shared" ca="1" si="139"/>
        <v>-74500165571.823441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-74500165571.823441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-310417356.54926431</v>
      </c>
      <c r="L2942" s="444">
        <f t="shared" ca="1" si="139"/>
        <v>-74810582928.372711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-74810582928.372711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-311710762.20155299</v>
      </c>
      <c r="L2943" s="444">
        <f t="shared" ca="1" si="139"/>
        <v>-75122293690.574265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-75122293690.574265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-313009557.04405946</v>
      </c>
      <c r="L2944" s="444">
        <f t="shared" ca="1" si="139"/>
        <v>-75435303247.618317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-75435303247.618317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-314313763.53174299</v>
      </c>
      <c r="L2945" s="444">
        <f t="shared" ca="1" si="139"/>
        <v>-75749617011.150055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-75749617011.150055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-315623404.21312523</v>
      </c>
      <c r="L2946" s="444">
        <f t="shared" ca="1" si="139"/>
        <v>-76065240415.363174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-76065240415.363174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-316938501.73067987</v>
      </c>
      <c r="L2947" s="444">
        <f t="shared" ca="1" si="139"/>
        <v>-76382178917.093857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-76382178917.093857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-318259078.82122439</v>
      </c>
      <c r="L2948" s="444">
        <f t="shared" ca="1" si="139"/>
        <v>-76700437995.915085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-76700437995.915085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-319585158.31631285</v>
      </c>
      <c r="L2949" s="444">
        <f t="shared" ca="1" si="139"/>
        <v>-77020023154.2314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-77020023154.2314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-320916763.14263082</v>
      </c>
      <c r="L2950" s="444">
        <f t="shared" ca="1" si="139"/>
        <v>-77340939917.374023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-77340939917.374023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-322253916.32239175</v>
      </c>
      <c r="L2951" s="444">
        <f t="shared" ca="1" si="139"/>
        <v>-77663193833.696411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-77663193833.696411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-323596640.97373503</v>
      </c>
      <c r="L2952" s="444">
        <f t="shared" ca="1" si="139"/>
        <v>-77986790474.670151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-77986790474.670151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-324944960.31112564</v>
      </c>
      <c r="L2953" s="444">
        <f t="shared" ca="1" si="139"/>
        <v>-78311735434.981277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-78311735434.981277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-326298897.64575529</v>
      </c>
      <c r="L2954" s="444">
        <f t="shared" ca="1" si="139"/>
        <v>-78638034332.627029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-78638034332.627029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-327658476.38594598</v>
      </c>
      <c r="L2955" s="444">
        <f t="shared" ca="1" si="139"/>
        <v>-78965692809.01297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-78965692809.01297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-329023720.03755403</v>
      </c>
      <c r="L2956" s="444">
        <f t="shared" ca="1" si="139"/>
        <v>-79294716529.050522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-79294716529.050522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-330394652.20437717</v>
      </c>
      <c r="L2957" s="444">
        <f t="shared" ca="1" si="139"/>
        <v>-79625111181.254898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-79625111181.254898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-331771296.58856207</v>
      </c>
      <c r="L2958" s="444">
        <f t="shared" ca="1" si="139"/>
        <v>-79956882477.84346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-79956882477.84346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-333153676.99101442</v>
      </c>
      <c r="L2959" s="444">
        <f t="shared" ca="1" si="139"/>
        <v>-80290036154.834473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-80290036154.834473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-334541817.31181031</v>
      </c>
      <c r="L2960" s="444">
        <f t="shared" ca="1" si="139"/>
        <v>-80624577972.146286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-80624577972.146286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-335935741.55060953</v>
      </c>
      <c r="L2961" s="444">
        <f t="shared" ca="1" si="139"/>
        <v>-80960513713.696899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-80960513713.696899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-337335473.80707043</v>
      </c>
      <c r="L2962" s="444">
        <f t="shared" ca="1" si="139"/>
        <v>-81297849187.503967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-81297849187.503967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-338741038.28126651</v>
      </c>
      <c r="L2963" s="444">
        <f t="shared" ca="1" si="139"/>
        <v>-81636590225.785233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-81636590225.785233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-340152459.27410513</v>
      </c>
      <c r="L2964" s="444">
        <f t="shared" ca="1" si="139"/>
        <v>-81976742685.059341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-81976742685.059341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-341569761.18774724</v>
      </c>
      <c r="L2965" s="444">
        <f t="shared" ca="1" si="139"/>
        <v>-82318312446.247086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-82318312446.247086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-342992968.52602953</v>
      </c>
      <c r="L2966" s="444">
        <f t="shared" ca="1" si="139"/>
        <v>-82661305414.773117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-82661305414.773117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-344422105.89488798</v>
      </c>
      <c r="L2967" s="444">
        <f t="shared" ca="1" si="139"/>
        <v>-83005727520.667999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-83005727520.667999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-345857198.0027833</v>
      </c>
      <c r="L2968" s="444">
        <f t="shared" ca="1" si="139"/>
        <v>-83351584718.670776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-83351584718.670776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-347298269.66112822</v>
      </c>
      <c r="L2969" s="444">
        <f t="shared" ca="1" si="139"/>
        <v>-83698882988.331909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-83698882988.331909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-348745345.78471631</v>
      </c>
      <c r="L2970" s="444">
        <f t="shared" ca="1" si="139"/>
        <v>-84047628334.116623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-84047628334.116623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-350198451.39215261</v>
      </c>
      <c r="L2971" s="444">
        <f t="shared" ca="1" si="139"/>
        <v>-84397826785.508774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-84397826785.508774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-351657611.60628653</v>
      </c>
      <c r="L2972" s="444">
        <f t="shared" ca="1" si="139"/>
        <v>-84749484397.115067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-84749484397.115067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-353122851.6546461</v>
      </c>
      <c r="L2973" s="444">
        <f t="shared" ca="1" si="139"/>
        <v>-85102607248.769714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-85102607248.769714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-354594196.86987382</v>
      </c>
      <c r="L2974" s="444">
        <f t="shared" ca="1" si="139"/>
        <v>-85457201445.639587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-85457201445.639587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-356071672.69016492</v>
      </c>
      <c r="L2975" s="444">
        <f t="shared" ca="1" si="139"/>
        <v>-85813273118.329758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-85813273118.329758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-357555304.65970731</v>
      </c>
      <c r="L2976" s="444">
        <f t="shared" ca="1" si="139"/>
        <v>-86170828422.989471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-86170828422.989471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-359045118.42912281</v>
      </c>
      <c r="L2977" s="444">
        <f t="shared" ca="1" si="139"/>
        <v>-86529873541.418594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-86529873541.418594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-360541139.75591081</v>
      </c>
      <c r="L2978" s="444">
        <f t="shared" ca="1" si="139"/>
        <v>-86890414681.1745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-86890414681.1745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-362043394.50489372</v>
      </c>
      <c r="L2979" s="444">
        <f t="shared" ca="1" si="139"/>
        <v>-87252458075.679398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-87252458075.679398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-363551908.64866418</v>
      </c>
      <c r="L2980" s="444">
        <f t="shared" ca="1" si="139"/>
        <v>-87616009984.328064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-87616009984.328064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-365066708.26803362</v>
      </c>
      <c r="L2981" s="444">
        <f t="shared" ca="1" si="139"/>
        <v>-87981076692.5961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-87981076692.5961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-366587819.55248374</v>
      </c>
      <c r="L2982" s="444">
        <f t="shared" ca="1" si="139"/>
        <v>-88347664512.14859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-88347664512.14859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-368115268.80061913</v>
      </c>
      <c r="L2983" s="444">
        <f t="shared" ca="1" si="139"/>
        <v>-88715779780.949203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-88715779780.949203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-369649082.42062169</v>
      </c>
      <c r="L2984" s="444">
        <f t="shared" ca="1" si="139"/>
        <v>-89085428863.369827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-89085428863.369827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-371189286.93070763</v>
      </c>
      <c r="L2985" s="444">
        <f t="shared" ca="1" si="139"/>
        <v>-89456618150.300537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-89456618150.300537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-372735908.95958555</v>
      </c>
      <c r="L2986" s="444">
        <f t="shared" ca="1" si="139"/>
        <v>-89829354059.260117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-89829354059.260117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-374288975.24691713</v>
      </c>
      <c r="L2987" s="444">
        <f t="shared" ca="1" si="139"/>
        <v>-90203643034.507034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-90203643034.507034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-375848512.64377928</v>
      </c>
      <c r="L2988" s="444">
        <f t="shared" ca="1" si="139"/>
        <v>-90579491547.150818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-90579491547.150818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-377414548.11312842</v>
      </c>
      <c r="L2989" s="444">
        <f t="shared" ca="1" si="139"/>
        <v>-90956906095.263947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-90956906095.263947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-378987108.73026645</v>
      </c>
      <c r="L2990" s="444">
        <f t="shared" ca="1" si="139"/>
        <v>-91335893203.994217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-91335893203.994217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-380566221.68330926</v>
      </c>
      <c r="L2991" s="444">
        <f t="shared" ca="1" si="139"/>
        <v>-91716459425.677521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-91716459425.677521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-382151914.27365631</v>
      </c>
      <c r="L2992" s="444">
        <f t="shared" ca="1" si="139"/>
        <v>-92098611339.951172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-92098611339.951172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-383744213.9164632</v>
      </c>
      <c r="L2993" s="444">
        <f t="shared" ca="1" si="139"/>
        <v>-92482355553.86763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-92482355553.86763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-385343148.14111513</v>
      </c>
      <c r="L2994" s="444">
        <f t="shared" ca="1" si="139"/>
        <v>-92867698702.008743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-92867698702.008743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-386948744.59170312</v>
      </c>
      <c r="L2995" s="444">
        <f t="shared" ca="1" si="139"/>
        <v>-93254647446.600449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-93254647446.600449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-388561031.02750188</v>
      </c>
      <c r="L2996" s="444">
        <f t="shared" ca="1" si="139"/>
        <v>-93643208477.627945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-93643208477.627945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-390180035.32344979</v>
      </c>
      <c r="L2997" s="444">
        <f t="shared" ca="1" si="139"/>
        <v>-94033388512.951401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-94033388512.951401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-391805785.47063082</v>
      </c>
      <c r="L2998" s="444">
        <f t="shared" ca="1" si="139"/>
        <v>-94425194298.422028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-94425194298.422028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-393438309.57675844</v>
      </c>
      <c r="L2999" s="444">
        <f t="shared" ca="1" si="139"/>
        <v>-94818632607.998779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-94818632607.998779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-395077635.86666155</v>
      </c>
      <c r="L3000" s="444">
        <f t="shared" ca="1" si="139"/>
        <v>-95213710243.865448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-95213710243.865448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-396723792.6827727</v>
      </c>
      <c r="L3001" s="444">
        <f t="shared" ca="1" si="139"/>
        <v>-95610434036.548218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-95610434036.548218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-398376808.48561758</v>
      </c>
      <c r="L3002" s="444">
        <f t="shared" ca="1" si="139"/>
        <v>-96008810845.033829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-96008810845.033829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-400036711.85430759</v>
      </c>
      <c r="L3003" s="444">
        <f t="shared" ca="1" si="139"/>
        <v>-96408847556.888138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-96408847556.888138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-401703531.4870339</v>
      </c>
      <c r="L3004" s="444">
        <f t="shared" ca="1" si="139"/>
        <v>-96810551088.375168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-96810551088.375168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-403377296.20156318</v>
      </c>
      <c r="L3005" s="444">
        <f t="shared" ca="1" si="139"/>
        <v>-97213928384.576736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-97213928384.576736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-405058034.93573642</v>
      </c>
      <c r="L3006" s="444">
        <f t="shared" ca="1" si="139"/>
        <v>-97618986419.512466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-97618986419.512466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-406745776.74796861</v>
      </c>
      <c r="L3007" s="444">
        <f t="shared" ca="1" si="139"/>
        <v>-98025732196.260437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-98025732196.260437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-408440550.81775182</v>
      </c>
      <c r="L3008" s="444">
        <f t="shared" ca="1" si="139"/>
        <v>-98434172747.078186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-98434172747.078186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-410142386.44615912</v>
      </c>
      <c r="L3009" s="444">
        <f t="shared" ca="1" si="139"/>
        <v>-98844315133.524338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-98844315133.524338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-411851313.05635142</v>
      </c>
      <c r="L3010" s="444">
        <f t="shared" ca="1" si="139"/>
        <v>-99256166446.580688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-99256166446.580688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-413567360.19408619</v>
      </c>
      <c r="L3011" s="444">
        <f t="shared" ca="1" si="139"/>
        <v>-99669733806.77478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-99669733806.77478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-415290557.52822822</v>
      </c>
      <c r="L3012" s="444">
        <f t="shared" ca="1" si="139"/>
        <v>-100085024364.30301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-100085024364.30301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-417020934.85126251</v>
      </c>
      <c r="L3013" s="444">
        <f t="shared" ca="1" si="139"/>
        <v>-100502045299.15427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-100502045299.15427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-418758522.07980943</v>
      </c>
      <c r="L3014" s="444">
        <f t="shared" ca="1" si="139"/>
        <v>-100920803821.23407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-100920803821.23407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-420503349.25514197</v>
      </c>
      <c r="L3015" s="444">
        <f t="shared" ca="1" si="139"/>
        <v>-101341307170.48921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-101341307170.48921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-422255446.54370505</v>
      </c>
      <c r="L3016" s="444">
        <f t="shared" ca="1" si="139"/>
        <v>-101763562617.03291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-101763562617.03291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-424014844.23763716</v>
      </c>
      <c r="L3017" s="444">
        <f t="shared" ca="1" si="139"/>
        <v>-102187577461.27055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-102187577461.27055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-425781572.75529397</v>
      </c>
      <c r="L3018" s="444">
        <f t="shared" ca="1" si="139"/>
        <v>-102613359034.02585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-102613359034.02585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-427555662.64177436</v>
      </c>
      <c r="L3019" s="444">
        <f t="shared" ca="1" si="139"/>
        <v>-103040914696.66762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-103040914696.66762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-429337144.56944841</v>
      </c>
      <c r="L3020" s="444">
        <f t="shared" ca="1" si="139"/>
        <v>-103470251841.23706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-103470251841.23706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-431126049.33848774</v>
      </c>
      <c r="L3021" s="444">
        <f t="shared" ca="1" si="139"/>
        <v>-103901377890.57555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-103901377890.57555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-432922407.87739807</v>
      </c>
      <c r="L3022" s="444">
        <f t="shared" ca="1" si="139"/>
        <v>-104334300298.45294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-104334300298.45294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-434726251.24355394</v>
      </c>
      <c r="L3023" s="444">
        <f t="shared" ca="1" si="139"/>
        <v>-104769026549.6965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-104769026549.6965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-436537610.62373543</v>
      </c>
      <c r="L3024" s="444">
        <f t="shared" ca="1" si="139"/>
        <v>-105205564160.32024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-105205564160.32024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-438356517.33466762</v>
      </c>
      <c r="L3025" s="444">
        <f t="shared" ca="1" si="139"/>
        <v>-105643920677.65491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-105643920677.65491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-440183002.82356209</v>
      </c>
      <c r="L3026" s="444">
        <f t="shared" ca="1" si="139"/>
        <v>-106084103680.47847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-106084103680.47847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-442017098.66866028</v>
      </c>
      <c r="L3027" s="444">
        <f t="shared" ca="1" si="139"/>
        <v>-106526120779.14713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-106526120779.14713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-443858836.57977968</v>
      </c>
      <c r="L3028" s="444">
        <f t="shared" ca="1" si="139"/>
        <v>-106969979615.7269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-106969979615.7269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-445708248.39886206</v>
      </c>
      <c r="L3029" s="444">
        <f t="shared" ca="1" si="139"/>
        <v>-107415687864.12576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-107415687864.12576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-447565366.10052401</v>
      </c>
      <c r="L3030" s="444">
        <f t="shared" ca="1" si="139"/>
        <v>-107863253230.22629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-107863253230.22629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-449430221.79260957</v>
      </c>
      <c r="L3031" s="444">
        <f t="shared" ca="1" si="139"/>
        <v>-108312683452.01889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-108312683452.01889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-451302847.71674544</v>
      </c>
      <c r="L3032" s="444">
        <f t="shared" ca="1" si="139"/>
        <v>-108763986299.73564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-108763986299.73564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-453183276.24889851</v>
      </c>
      <c r="L3033" s="444">
        <f t="shared" ca="1" si="139"/>
        <v>-109217169575.98454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-109217169575.98454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-455071539.89993566</v>
      </c>
      <c r="L3034" s="444">
        <f t="shared" ca="1" si="139"/>
        <v>-109672241115.88448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-109672241115.88448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-456967671.3161853</v>
      </c>
      <c r="L3035" s="444">
        <f t="shared" ca="1" si="139"/>
        <v>-110129208787.20067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-110129208787.20067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-458871703.28000271</v>
      </c>
      <c r="L3036" s="444">
        <f t="shared" ca="1" si="139"/>
        <v>-110588080490.48067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-110588080490.48067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-460783668.71033615</v>
      </c>
      <c r="L3037" s="444">
        <f t="shared" ca="1" si="139"/>
        <v>-111048864159.19101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-111048864159.19101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-462703600.66329587</v>
      </c>
      <c r="L3038" s="444">
        <f t="shared" ca="1" si="139"/>
        <v>-111511567759.85431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-111511567759.85431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-464631532.33272624</v>
      </c>
      <c r="L3039" s="444">
        <f t="shared" ca="1" si="139"/>
        <v>-111976199292.18704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-111976199292.18704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-466567497.05077934</v>
      </c>
      <c r="L3040" s="444">
        <f t="shared" ca="1" si="139"/>
        <v>-112442766789.23782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-112442766789.23782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-468511528.28849083</v>
      </c>
      <c r="L3041" s="444">
        <f t="shared" ca="1" si="139"/>
        <v>-112911278317.52632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-112911278317.52632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-470463659.65635967</v>
      </c>
      <c r="L3042" s="444">
        <f t="shared" ca="1" si="139"/>
        <v>-113381741977.18268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-113381741977.18268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-472423924.90492779</v>
      </c>
      <c r="L3043" s="444">
        <f t="shared" ca="1" si="139"/>
        <v>-113854165902.0876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-113854165902.0876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-474392357.92536497</v>
      </c>
      <c r="L3044" s="444">
        <f t="shared" ca="1" si="139"/>
        <v>-114328558260.01297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-114328558260.01297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-476368992.75005406</v>
      </c>
      <c r="L3045" s="444">
        <f t="shared" ca="1" si="139"/>
        <v>-114804927252.76303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-114804927252.76303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-478353863.55317932</v>
      </c>
      <c r="L3046" s="444">
        <f t="shared" ca="1" si="139"/>
        <v>-115283281116.31621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-115283281116.31621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-480347004.6513176</v>
      </c>
      <c r="L3047" s="444">
        <f t="shared" ca="1" si="139"/>
        <v>-115763628120.96753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-115763628120.96753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-482348450.50403136</v>
      </c>
      <c r="L3048" s="444">
        <f t="shared" ca="1" si="139"/>
        <v>-116245976571.47156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-116245976571.47156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-484358235.71446472</v>
      </c>
      <c r="L3049" s="444">
        <f t="shared" ca="1" si="139"/>
        <v>-116730334807.18602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-116730334807.18602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-486376395.0299418</v>
      </c>
      <c r="L3050" s="444">
        <f t="shared" ca="1" si="139"/>
        <v>-117216711202.21596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-117216711202.21596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-488402963.34256649</v>
      </c>
      <c r="L3051" s="444">
        <f t="shared" ca="1" si="139"/>
        <v>-117705114165.55852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-117705114165.55852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-490437975.6898272</v>
      </c>
      <c r="L3052" s="444">
        <f t="shared" ca="1" si="139"/>
        <v>-118195552141.24835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-118195552141.24835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-492481467.25520146</v>
      </c>
      <c r="L3053" s="444">
        <f t="shared" ca="1" si="139"/>
        <v>-118688033608.50356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-118688033608.50356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-494533473.36876482</v>
      </c>
      <c r="L3054" s="444">
        <f t="shared" ca="1" si="139"/>
        <v>-119182567081.87231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-119182567081.87231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-496594029.50780129</v>
      </c>
      <c r="L3055" s="444">
        <f t="shared" ca="1" si="139"/>
        <v>-119679161111.38011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-119679161111.38011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-498663171.29741716</v>
      </c>
      <c r="L3056" s="444">
        <f t="shared" ca="1" si="139"/>
        <v>-120177824282.67754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-120177824282.67754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-500740934.51115638</v>
      </c>
      <c r="L3057" s="444">
        <f t="shared" ca="1" si="139"/>
        <v>-120678565217.18869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-120678565217.18869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-502827355.07161957</v>
      </c>
      <c r="L3058" s="444">
        <f t="shared" ca="1" si="139"/>
        <v>-121181392572.26031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-121181392572.26031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-504922469.05108464</v>
      </c>
      <c r="L3059" s="444">
        <f t="shared" ca="1" si="139"/>
        <v>-121686315041.3114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-121686315041.3114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-507026312.67213088</v>
      </c>
      <c r="L3060" s="444">
        <f t="shared" ca="1" si="139"/>
        <v>-122193341353.98354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-122193341353.98354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-509138922.30826473</v>
      </c>
      <c r="L3061" s="444">
        <f t="shared" ca="1" si="139"/>
        <v>-122702480276.29179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-122702480276.29179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-511260334.48454911</v>
      </c>
      <c r="L3062" s="444">
        <f t="shared" ca="1" si="139"/>
        <v>-123213740610.77634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-123213740610.77634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-513390585.87823474</v>
      </c>
      <c r="L3063" s="444">
        <f t="shared" ca="1" si="139"/>
        <v>-123727131196.65457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-123727131196.65457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-515529713.31939405</v>
      </c>
      <c r="L3064" s="444">
        <f t="shared" ca="1" si="139"/>
        <v>-124242660909.97397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-124242660909.97397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-517677753.79155821</v>
      </c>
      <c r="L3065" s="444">
        <f t="shared" ca="1" si="139"/>
        <v>-124760338663.76553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-124760338663.76553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-519834744.43235636</v>
      </c>
      <c r="L3066" s="444">
        <f t="shared" ca="1" si="139"/>
        <v>-125280173408.19789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-125280173408.19789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-522000722.53415787</v>
      </c>
      <c r="L3067" s="444">
        <f t="shared" ca="1" si="139"/>
        <v>-125802174130.73206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-125802174130.73206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-524175725.54471695</v>
      </c>
      <c r="L3068" s="444">
        <f t="shared" ref="L3068:L3322" ca="1" si="144">I3068-J3068+K3068</f>
        <v>-126326349856.27678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-126326349856.27678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-526359791.06781989</v>
      </c>
      <c r="L3069" s="444">
        <f t="shared" ca="1" si="144"/>
        <v>-126852709647.3446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-126852709647.3446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-528552956.86393577</v>
      </c>
      <c r="L3070" s="444">
        <f t="shared" ca="1" si="144"/>
        <v>-127381262604.20854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-127381262604.20854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-530755260.85086894</v>
      </c>
      <c r="L3071" s="444">
        <f t="shared" ca="1" si="144"/>
        <v>-127912017865.05942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-127912017865.05942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-532966741.10441417</v>
      </c>
      <c r="L3072" s="444">
        <f t="shared" ca="1" si="144"/>
        <v>-128444984606.16383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-128444984606.16383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-535187435.85901588</v>
      </c>
      <c r="L3073" s="444">
        <f t="shared" ca="1" si="144"/>
        <v>-128980172042.02284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-128980172042.02284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-537417383.50842845</v>
      </c>
      <c r="L3074" s="444">
        <f t="shared" ca="1" si="144"/>
        <v>-129517589425.53127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-129517589425.53127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-539656622.60638022</v>
      </c>
      <c r="L3075" s="444">
        <f t="shared" ca="1" si="144"/>
        <v>-130057246048.13765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-130057246048.13765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-541905191.86724031</v>
      </c>
      <c r="L3076" s="444">
        <f t="shared" ca="1" si="144"/>
        <v>-130599151240.00488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-130599151240.00488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-544163130.16668701</v>
      </c>
      <c r="L3077" s="444">
        <f t="shared" ca="1" si="144"/>
        <v>-131143314370.17157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-131143314370.17157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-546430476.54238153</v>
      </c>
      <c r="L3078" s="444">
        <f t="shared" ca="1" si="144"/>
        <v>-131689744846.71396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-131689744846.71396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-548707270.19464147</v>
      </c>
      <c r="L3079" s="444">
        <f t="shared" ca="1" si="144"/>
        <v>-132238452116.9086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-132238452116.9086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-550993550.4871192</v>
      </c>
      <c r="L3080" s="444">
        <f t="shared" ca="1" si="144"/>
        <v>-132789445667.39572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-132789445667.39572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-553289356.94748211</v>
      </c>
      <c r="L3081" s="444">
        <f t="shared" ca="1" si="144"/>
        <v>-133342735024.3432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-133342735024.3432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-555594729.26809657</v>
      </c>
      <c r="L3082" s="444">
        <f t="shared" ca="1" si="144"/>
        <v>-133898329753.6113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-133898329753.6113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-557909707.3067137</v>
      </c>
      <c r="L3083" s="444">
        <f t="shared" ca="1" si="144"/>
        <v>-134456239460.91801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-134456239460.91801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-560234331.08715832</v>
      </c>
      <c r="L3084" s="444">
        <f t="shared" ca="1" si="144"/>
        <v>-135016473792.00517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-135016473792.00517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-562568640.80002153</v>
      </c>
      <c r="L3085" s="444">
        <f t="shared" ca="1" si="144"/>
        <v>-135579042432.80519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-135579042432.80519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-564912676.80335498</v>
      </c>
      <c r="L3086" s="444">
        <f t="shared" ca="1" si="144"/>
        <v>-136143955109.60855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-136143955109.60855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-567266479.62336898</v>
      </c>
      <c r="L3087" s="444">
        <f t="shared" ca="1" si="144"/>
        <v>-136711221589.23192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-136711221589.23192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-569630089.95513308</v>
      </c>
      <c r="L3088" s="444">
        <f t="shared" ca="1" si="144"/>
        <v>-137280851679.18706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-137280851679.18706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-572003548.66327929</v>
      </c>
      <c r="L3089" s="444">
        <f t="shared" ca="1" si="144"/>
        <v>-137852855227.85034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-137852855227.85034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-574386896.78270972</v>
      </c>
      <c r="L3090" s="444">
        <f t="shared" ca="1" si="144"/>
        <v>-138427242124.63306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-138427242124.63306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-576780175.51930439</v>
      </c>
      <c r="L3091" s="444">
        <f t="shared" ca="1" si="144"/>
        <v>-139004022300.15237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-139004022300.15237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-579183426.25063491</v>
      </c>
      <c r="L3092" s="444">
        <f t="shared" ca="1" si="144"/>
        <v>-139583205726.40302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-139583205726.40302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-581596690.52667928</v>
      </c>
      <c r="L3093" s="444">
        <f t="shared" ca="1" si="144"/>
        <v>-140164802416.92969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-140164802416.92969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-584020010.07054031</v>
      </c>
      <c r="L3094" s="444">
        <f t="shared" ca="1" si="144"/>
        <v>-140748822427.00021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-140748822427.00021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-586453426.77916753</v>
      </c>
      <c r="L3095" s="444">
        <f t="shared" ca="1" si="144"/>
        <v>-141335275853.77939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-141335275853.77939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-588896982.7240808</v>
      </c>
      <c r="L3096" s="444">
        <f t="shared" ca="1" si="144"/>
        <v>-141924172836.50348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-141924172836.50348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-591350720.15209782</v>
      </c>
      <c r="L3097" s="444">
        <f t="shared" ca="1" si="144"/>
        <v>-142515523556.65558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-142515523556.65558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-593814681.48606491</v>
      </c>
      <c r="L3098" s="444">
        <f t="shared" ca="1" si="144"/>
        <v>-143109338238.14163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-143109338238.14163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-596288909.32559013</v>
      </c>
      <c r="L3099" s="444">
        <f t="shared" ca="1" si="144"/>
        <v>-143705627147.46722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-143705627147.46722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-598773446.44778013</v>
      </c>
      <c r="L3100" s="444">
        <f t="shared" ca="1" si="144"/>
        <v>-144304400593.91501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-144304400593.91501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-601268335.80797923</v>
      </c>
      <c r="L3101" s="444">
        <f t="shared" ca="1" si="144"/>
        <v>-144905668929.72299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-144905668929.72299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-603773620.54051244</v>
      </c>
      <c r="L3102" s="444">
        <f t="shared" ca="1" si="144"/>
        <v>-145509442550.26352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-145509442550.26352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-606289343.95943129</v>
      </c>
      <c r="L3103" s="444">
        <f t="shared" ca="1" si="144"/>
        <v>-146115731894.22296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-146115731894.22296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-608815549.55926228</v>
      </c>
      <c r="L3104" s="444">
        <f t="shared" ca="1" si="144"/>
        <v>-146724547443.78223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-146724547443.78223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-611352281.01575923</v>
      </c>
      <c r="L3105" s="444">
        <f t="shared" ca="1" si="144"/>
        <v>-147335899724.79797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-147335899724.79797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-613899582.18665826</v>
      </c>
      <c r="L3106" s="444">
        <f t="shared" ca="1" si="144"/>
        <v>-147949799306.98462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-147949799306.98462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-616457497.11243594</v>
      </c>
      <c r="L3107" s="444">
        <f t="shared" ca="1" si="144"/>
        <v>-148566256804.09705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-148566256804.09705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-619026070.01707101</v>
      </c>
      <c r="L3108" s="444">
        <f t="shared" ca="1" si="144"/>
        <v>-149185282874.11411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-149185282874.11411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-621605345.3088088</v>
      </c>
      <c r="L3109" s="444">
        <f t="shared" ca="1" si="144"/>
        <v>-149806888219.42291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-149806888219.42291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-624195367.5809288</v>
      </c>
      <c r="L3110" s="444">
        <f t="shared" ca="1" si="144"/>
        <v>-150431083587.00385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-150431083587.00385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-626796181.61251605</v>
      </c>
      <c r="L3111" s="444">
        <f t="shared" ca="1" si="144"/>
        <v>-151057879768.61636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-151057879768.61636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-629407832.3692348</v>
      </c>
      <c r="L3112" s="444">
        <f t="shared" ca="1" si="144"/>
        <v>-151687287600.9856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-151687287600.9856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-632030365.00410664</v>
      </c>
      <c r="L3113" s="444">
        <f t="shared" ca="1" si="144"/>
        <v>-152319317965.98972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-152319317965.98972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-634663824.85829043</v>
      </c>
      <c r="L3114" s="444">
        <f t="shared" ca="1" si="144"/>
        <v>-152953981790.84799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-152953981790.84799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-637308257.46186662</v>
      </c>
      <c r="L3115" s="444">
        <f t="shared" ca="1" si="144"/>
        <v>-153591290048.30984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-153591290048.30984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-639963708.53462434</v>
      </c>
      <c r="L3116" s="444">
        <f t="shared" ca="1" si="144"/>
        <v>-154231253756.84448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-154231253756.84448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-642630223.98685205</v>
      </c>
      <c r="L3117" s="444">
        <f t="shared" ca="1" si="144"/>
        <v>-154873883980.83133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-154873883980.83133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-645307849.92013049</v>
      </c>
      <c r="L3118" s="444">
        <f t="shared" ca="1" si="144"/>
        <v>-155519191830.75146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-155519191830.75146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-647996632.62813115</v>
      </c>
      <c r="L3119" s="444">
        <f t="shared" ca="1" si="144"/>
        <v>-156167188463.37961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-156167188463.37961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-650696618.59741497</v>
      </c>
      <c r="L3120" s="444">
        <f t="shared" ca="1" si="144"/>
        <v>-156817885081.97702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-156817885081.97702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-653407854.5082376</v>
      </c>
      <c r="L3121" s="444">
        <f t="shared" ca="1" si="144"/>
        <v>-157471292936.48526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-157471292936.48526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-656130387.23535526</v>
      </c>
      <c r="L3122" s="444">
        <f t="shared" ca="1" si="144"/>
        <v>-158127423323.72061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-158127423323.72061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-658864263.84883583</v>
      </c>
      <c r="L3123" s="444">
        <f t="shared" ca="1" si="144"/>
        <v>-158786287587.56946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-158786287587.56946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-661609531.61487269</v>
      </c>
      <c r="L3124" s="444">
        <f t="shared" ca="1" si="144"/>
        <v>-159447897119.18433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-159447897119.18433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-664366237.99660134</v>
      </c>
      <c r="L3125" s="444">
        <f t="shared" ca="1" si="144"/>
        <v>-160112263357.18094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-160112263357.18094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-667134430.65492058</v>
      </c>
      <c r="L3126" s="444">
        <f t="shared" ca="1" si="144"/>
        <v>-160779397787.83585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-160779397787.83585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-669914157.44931602</v>
      </c>
      <c r="L3127" s="444">
        <f t="shared" ca="1" si="144"/>
        <v>-161449311945.28516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-161449311945.28516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-672705466.43868816</v>
      </c>
      <c r="L3128" s="444">
        <f t="shared" ca="1" si="144"/>
        <v>-162122017411.72385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-162122017411.72385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-675508405.88218272</v>
      </c>
      <c r="L3129" s="444">
        <f t="shared" ca="1" si="144"/>
        <v>-162797525817.60602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-162797525817.60602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-678323024.24002504</v>
      </c>
      <c r="L3130" s="444">
        <f t="shared" ca="1" si="144"/>
        <v>-163475848841.84604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-163475848841.84604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-681149370.17435849</v>
      </c>
      <c r="L3131" s="444">
        <f t="shared" ca="1" si="144"/>
        <v>-164156998212.02039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-164156998212.02039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-683987492.55008495</v>
      </c>
      <c r="L3132" s="444">
        <f t="shared" ca="1" si="144"/>
        <v>-164840985704.57047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-164840985704.57047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-686837440.43571031</v>
      </c>
      <c r="L3133" s="444">
        <f t="shared" ca="1" si="144"/>
        <v>-165527823145.00616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-165527823145.00616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-689699263.10419238</v>
      </c>
      <c r="L3134" s="444">
        <f t="shared" ca="1" si="144"/>
        <v>-166217522408.11035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-166217522408.11035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-692573010.03379309</v>
      </c>
      <c r="L3135" s="444">
        <f t="shared" ca="1" si="144"/>
        <v>-166910095418.14413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-166910095418.14413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-695458730.90893388</v>
      </c>
      <c r="L3136" s="444">
        <f t="shared" ca="1" si="144"/>
        <v>-167605554149.05307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-167605554149.05307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-698356475.62105441</v>
      </c>
      <c r="L3137" s="444">
        <f t="shared" ca="1" si="144"/>
        <v>-168303910624.67413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-168303910624.67413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-701266294.26947558</v>
      </c>
      <c r="L3138" s="444">
        <f t="shared" ca="1" si="144"/>
        <v>-169005176918.9436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-169005176918.9436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-704188237.16226506</v>
      </c>
      <c r="L3139" s="444">
        <f t="shared" ca="1" si="144"/>
        <v>-169709365156.10587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-169709365156.10587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-707122354.8171078</v>
      </c>
      <c r="L3140" s="444">
        <f t="shared" ca="1" si="144"/>
        <v>-170416487510.92297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-170416487510.92297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-710068697.96217906</v>
      </c>
      <c r="L3141" s="444">
        <f t="shared" ca="1" si="144"/>
        <v>-171126556208.88516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-171126556208.88516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-713027317.53702152</v>
      </c>
      <c r="L3142" s="444">
        <f t="shared" ca="1" si="144"/>
        <v>-171839583526.42218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-171839583526.42218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-715998264.69342577</v>
      </c>
      <c r="L3143" s="444">
        <f t="shared" ca="1" si="144"/>
        <v>-172555581791.1156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-172555581791.1156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-718981590.79631495</v>
      </c>
      <c r="L3144" s="444">
        <f t="shared" ca="1" si="144"/>
        <v>-173274563381.91193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-173274563381.91193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-721977347.42463303</v>
      </c>
      <c r="L3145" s="444">
        <f t="shared" ca="1" si="144"/>
        <v>-173996540729.33655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-173996540729.33655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-724985586.37223566</v>
      </c>
      <c r="L3146" s="444">
        <f t="shared" ca="1" si="144"/>
        <v>-174721526315.70877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-174721526315.70877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-728006359.64878654</v>
      </c>
      <c r="L3147" s="444">
        <f t="shared" ca="1" si="144"/>
        <v>-175449532675.35754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-175449532675.35754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-731039719.48065639</v>
      </c>
      <c r="L3148" s="444">
        <f t="shared" ca="1" si="144"/>
        <v>-176180572394.8382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-176180572394.8382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-734085718.31182575</v>
      </c>
      <c r="L3149" s="444">
        <f t="shared" ca="1" si="144"/>
        <v>-176914658113.15002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-176914658113.15002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-737144408.80479181</v>
      </c>
      <c r="L3150" s="444">
        <f t="shared" ca="1" si="144"/>
        <v>-177651802521.9548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-177651802521.9548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-740215843.84147835</v>
      </c>
      <c r="L3151" s="444">
        <f t="shared" ca="1" si="144"/>
        <v>-178392018365.7963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-178392018365.7963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-743300076.52415121</v>
      </c>
      <c r="L3152" s="444">
        <f t="shared" ca="1" si="144"/>
        <v>-179135318442.32043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-179135318442.32043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-746397160.1763351</v>
      </c>
      <c r="L3153" s="444">
        <f t="shared" ca="1" si="144"/>
        <v>-179881715602.49677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-179881715602.49677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-749507148.34373653</v>
      </c>
      <c r="L3154" s="444">
        <f t="shared" ca="1" si="144"/>
        <v>-180631222750.84052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-180631222750.84052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-752630094.79516876</v>
      </c>
      <c r="L3155" s="444">
        <f t="shared" ca="1" si="144"/>
        <v>-181383852845.63568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-181383852845.63568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-755766053.52348197</v>
      </c>
      <c r="L3156" s="444">
        <f t="shared" ca="1" si="144"/>
        <v>-182139618899.15915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-182139618899.15915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-758915078.74649644</v>
      </c>
      <c r="L3157" s="444">
        <f t="shared" ca="1" si="144"/>
        <v>-182898533977.90564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-182898533977.90564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-762077224.90794015</v>
      </c>
      <c r="L3158" s="444">
        <f t="shared" ca="1" si="144"/>
        <v>-183660611202.81357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-183660611202.81357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-765252546.67838991</v>
      </c>
      <c r="L3159" s="444">
        <f t="shared" ca="1" si="144"/>
        <v>-184425863749.49194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-184425863749.49194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-768441098.95621645</v>
      </c>
      <c r="L3160" s="444">
        <f t="shared" ca="1" si="144"/>
        <v>-185194304848.44815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-185194304848.44815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-771642936.86853397</v>
      </c>
      <c r="L3161" s="444">
        <f t="shared" ca="1" si="144"/>
        <v>-185965947785.31668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-185965947785.31668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-774858115.77215278</v>
      </c>
      <c r="L3162" s="444">
        <f t="shared" ca="1" si="144"/>
        <v>-186740805901.08884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-186740805901.08884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-778086691.25453687</v>
      </c>
      <c r="L3163" s="444">
        <f t="shared" ca="1" si="144"/>
        <v>-187518892592.34338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-187518892592.34338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-781328719.13476408</v>
      </c>
      <c r="L3164" s="444">
        <f t="shared" ca="1" si="144"/>
        <v>-188300221311.47815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-188300221311.47815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-784584255.46449232</v>
      </c>
      <c r="L3165" s="444">
        <f t="shared" ca="1" si="144"/>
        <v>-189084805566.94263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-189084805566.94263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-787853356.52892756</v>
      </c>
      <c r="L3166" s="444">
        <f t="shared" ca="1" si="144"/>
        <v>-189872658923.47156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-189872658923.47156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-791136078.84779811</v>
      </c>
      <c r="L3167" s="444">
        <f t="shared" ca="1" si="144"/>
        <v>-190663795002.31937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-190663795002.31937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-794432479.17633069</v>
      </c>
      <c r="L3168" s="444">
        <f t="shared" ca="1" si="144"/>
        <v>-191458227481.4957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-191458227481.4957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-797742614.50623202</v>
      </c>
      <c r="L3169" s="444">
        <f t="shared" ca="1" si="144"/>
        <v>-192255970096.00192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-192255970096.00192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-801066542.06667471</v>
      </c>
      <c r="L3170" s="444">
        <f t="shared" ca="1" si="144"/>
        <v>-193057036638.0686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-193057036638.0686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-804404319.32528579</v>
      </c>
      <c r="L3171" s="444">
        <f t="shared" ca="1" si="144"/>
        <v>-193861440957.39389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-193861440957.39389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-807756003.98914123</v>
      </c>
      <c r="L3172" s="444">
        <f t="shared" ca="1" si="144"/>
        <v>-194669196961.38303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-194669196961.38303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-811121654.00576258</v>
      </c>
      <c r="L3173" s="444">
        <f t="shared" ca="1" si="144"/>
        <v>-195480318615.38879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-195480318615.38879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-814501327.56411994</v>
      </c>
      <c r="L3174" s="444">
        <f t="shared" ca="1" si="144"/>
        <v>-196294819942.95291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-196294819942.95291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-817895083.09563708</v>
      </c>
      <c r="L3175" s="444">
        <f t="shared" ca="1" si="144"/>
        <v>-197112715026.04855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-197112715026.04855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-821302979.27520227</v>
      </c>
      <c r="L3176" s="444">
        <f t="shared" ca="1" si="144"/>
        <v>-197934018005.32376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-197934018005.32376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-824725075.02218235</v>
      </c>
      <c r="L3177" s="444">
        <f t="shared" ca="1" si="144"/>
        <v>-198758743080.34595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-198758743080.34595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-828161429.50144148</v>
      </c>
      <c r="L3178" s="444">
        <f t="shared" ca="1" si="144"/>
        <v>-199586904509.84738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-199586904509.84738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-831612102.12436414</v>
      </c>
      <c r="L3179" s="444">
        <f t="shared" ca="1" si="144"/>
        <v>-200418516611.97174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-200418516611.97174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-835077152.54988229</v>
      </c>
      <c r="L3180" s="444">
        <f t="shared" ca="1" si="144"/>
        <v>-201253593764.52164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-201253593764.52164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-838556640.68550682</v>
      </c>
      <c r="L3181" s="444">
        <f t="shared" ca="1" si="144"/>
        <v>-202092150405.20715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-202092150405.20715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-842050626.68836308</v>
      </c>
      <c r="L3182" s="444">
        <f t="shared" ca="1" si="144"/>
        <v>-202934201031.89551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-202934201031.89551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-845559170.96623123</v>
      </c>
      <c r="L3183" s="444">
        <f t="shared" ca="1" si="144"/>
        <v>-203779760202.86172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-203779760202.86172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-849082334.17859054</v>
      </c>
      <c r="L3184" s="444">
        <f t="shared" ca="1" si="144"/>
        <v>-204628842537.04031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-204628842537.04031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-852620177.23766792</v>
      </c>
      <c r="L3185" s="444">
        <f t="shared" ca="1" si="144"/>
        <v>-205481462714.27798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-205481462714.27798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-856172761.30949163</v>
      </c>
      <c r="L3186" s="444">
        <f t="shared" ca="1" si="144"/>
        <v>-206337635475.58746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-206337635475.58746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-859740147.81494772</v>
      </c>
      <c r="L3187" s="444">
        <f t="shared" ca="1" si="144"/>
        <v>-207197375623.4024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-207197375623.4024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-863322398.43084335</v>
      </c>
      <c r="L3188" s="444">
        <f t="shared" ca="1" si="144"/>
        <v>-208060698021.83325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-208060698021.83325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-866919575.09097183</v>
      </c>
      <c r="L3189" s="444">
        <f t="shared" ca="1" si="144"/>
        <v>-208927617596.92422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-208927617596.92422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-870531739.98718429</v>
      </c>
      <c r="L3190" s="444">
        <f t="shared" ca="1" si="144"/>
        <v>-209798149336.91141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-209798149336.91141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-874158955.57046413</v>
      </c>
      <c r="L3191" s="444">
        <f t="shared" ca="1" si="144"/>
        <v>-210672308292.48187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-210672308292.48187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-877801284.55200779</v>
      </c>
      <c r="L3192" s="444">
        <f t="shared" ca="1" si="144"/>
        <v>-211550109577.03387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-211550109577.03387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-881458789.90430784</v>
      </c>
      <c r="L3193" s="444">
        <f t="shared" ca="1" si="144"/>
        <v>-212431568366.93817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-212431568366.93817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-885131534.86224234</v>
      </c>
      <c r="L3194" s="444">
        <f t="shared" ca="1" si="144"/>
        <v>-213316699901.80042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-213316699901.80042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-888819582.92416835</v>
      </c>
      <c r="L3195" s="444">
        <f t="shared" ca="1" si="144"/>
        <v>-214205519484.72458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-214205519484.72458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-892522997.85301924</v>
      </c>
      <c r="L3196" s="444">
        <f t="shared" ca="1" si="144"/>
        <v>-215098042482.57761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-215098042482.57761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-896241843.67740667</v>
      </c>
      <c r="L3197" s="444">
        <f t="shared" ca="1" si="144"/>
        <v>-215994284326.255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-215994284326.255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-899976184.69272935</v>
      </c>
      <c r="L3198" s="444">
        <f t="shared" ca="1" si="144"/>
        <v>-216894260510.94772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-216894260510.94772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-903726085.46228218</v>
      </c>
      <c r="L3199" s="444">
        <f t="shared" ca="1" si="144"/>
        <v>-217797986596.41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-217797986596.41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-907491610.81837487</v>
      </c>
      <c r="L3200" s="444">
        <f t="shared" ca="1" si="144"/>
        <v>-218705478207.22839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-218705478207.22839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-911272825.86345148</v>
      </c>
      <c r="L3201" s="444">
        <f t="shared" ca="1" si="144"/>
        <v>-219616751033.09186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-219616751033.09186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-915069795.97121608</v>
      </c>
      <c r="L3202" s="444">
        <f t="shared" ca="1" si="144"/>
        <v>-220531820829.06308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-220531820829.06308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-918882586.78776276</v>
      </c>
      <c r="L3203" s="444">
        <f t="shared" ca="1" si="144"/>
        <v>-221450703415.85083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-221450703415.85083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-922711264.23271179</v>
      </c>
      <c r="L3204" s="444">
        <f t="shared" ca="1" si="144"/>
        <v>-222373414680.08356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-222373414680.08356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-926555894.50034809</v>
      </c>
      <c r="L3205" s="444">
        <f t="shared" ca="1" si="144"/>
        <v>-223299970574.58389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-223299970574.58389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-930416544.0607661</v>
      </c>
      <c r="L3206" s="444">
        <f t="shared" ca="1" si="144"/>
        <v>-224230387118.64465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-224230387118.64465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-934293279.66101933</v>
      </c>
      <c r="L3207" s="444">
        <f t="shared" ca="1" si="144"/>
        <v>-225164680398.30566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-225164680398.30566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-938186168.32627368</v>
      </c>
      <c r="L3208" s="444">
        <f t="shared" ca="1" si="144"/>
        <v>-226102866566.63193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-226102866566.63193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-942095277.36096632</v>
      </c>
      <c r="L3209" s="444">
        <f t="shared" ca="1" si="144"/>
        <v>-227044961843.99289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-227044961843.99289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-946020674.34997034</v>
      </c>
      <c r="L3210" s="444">
        <f t="shared" ca="1" si="144"/>
        <v>-227990982518.34286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-227990982518.34286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-949962427.15976179</v>
      </c>
      <c r="L3211" s="444">
        <f t="shared" ca="1" si="144"/>
        <v>-228940944945.50262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-228940944945.50262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-953920603.93959427</v>
      </c>
      <c r="L3212" s="444">
        <f t="shared" ca="1" si="144"/>
        <v>-229894865549.44223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-229894865549.44223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-957895273.1226759</v>
      </c>
      <c r="L3213" s="444">
        <f t="shared" ca="1" si="144"/>
        <v>-230852760822.56491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-230852760822.56491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-961886503.42735374</v>
      </c>
      <c r="L3214" s="444">
        <f t="shared" ca="1" si="144"/>
        <v>-231814647325.99228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-231814647325.99228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-965894363.85830116</v>
      </c>
      <c r="L3215" s="444">
        <f t="shared" ca="1" si="144"/>
        <v>-232780541689.85059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-232780541689.85059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-969918923.70771074</v>
      </c>
      <c r="L3216" s="444">
        <f t="shared" ca="1" si="144"/>
        <v>-233750460613.55829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-233750460613.55829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-973960252.55649292</v>
      </c>
      <c r="L3217" s="444">
        <f t="shared" ca="1" si="144"/>
        <v>-234724420866.11478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-234724420866.11478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-978018420.27547824</v>
      </c>
      <c r="L3218" s="444">
        <f t="shared" ca="1" si="144"/>
        <v>-235702439286.39026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-235702439286.39026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-982093497.02662611</v>
      </c>
      <c r="L3219" s="444">
        <f t="shared" ca="1" si="144"/>
        <v>-236684532783.41687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-236684532783.41687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-986185553.26423705</v>
      </c>
      <c r="L3220" s="444">
        <f t="shared" ca="1" si="144"/>
        <v>-237670718336.68112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-237670718336.68112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-990294659.73617136</v>
      </c>
      <c r="L3221" s="444">
        <f t="shared" ca="1" si="144"/>
        <v>-238661012996.4173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-238661012996.4173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-994420887.48507202</v>
      </c>
      <c r="L3222" s="444">
        <f t="shared" ca="1" si="144"/>
        <v>-239655433883.90237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-239655433883.90237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-998564307.84959316</v>
      </c>
      <c r="L3223" s="444">
        <f t="shared" ca="1" si="144"/>
        <v>-240653998191.75195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-240653998191.75195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-1002724992.4656333</v>
      </c>
      <c r="L3224" s="444">
        <f t="shared" ca="1" si="144"/>
        <v>-241656723184.21759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-241656723184.21759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-1006903013.2675731</v>
      </c>
      <c r="L3225" s="444">
        <f t="shared" ca="1" si="144"/>
        <v>-242663626197.48517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-242663626197.48517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-1011098442.4895215</v>
      </c>
      <c r="L3226" s="444">
        <f t="shared" ca="1" si="144"/>
        <v>-243674724639.9747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-243674724639.9747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-1015311352.6665611</v>
      </c>
      <c r="L3227" s="444">
        <f t="shared" ca="1" si="144"/>
        <v>-244690035992.64127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-244690035992.64127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-1019541816.6360053</v>
      </c>
      <c r="L3228" s="444">
        <f t="shared" ca="1" si="144"/>
        <v>-245709577809.27728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-245709577809.27728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-1023789907.5386553</v>
      </c>
      <c r="L3229" s="444">
        <f t="shared" ca="1" si="144"/>
        <v>-246733367716.81595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-246733367716.81595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-1028055698.8200663</v>
      </c>
      <c r="L3230" s="444">
        <f t="shared" ca="1" si="144"/>
        <v>-247761423415.63602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-247761423415.63602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-1032339264.2318168</v>
      </c>
      <c r="L3231" s="444">
        <f t="shared" ca="1" si="144"/>
        <v>-248793762679.86783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-248793762679.86783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-1036640677.8327826</v>
      </c>
      <c r="L3232" s="444">
        <f t="shared" ca="1" si="144"/>
        <v>-249830403357.70062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-249830403357.70062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-1040960013.9904191</v>
      </c>
      <c r="L3233" s="444">
        <f t="shared" ca="1" si="144"/>
        <v>-250871363371.69104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-250871363371.69104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-1045297347.3820461</v>
      </c>
      <c r="L3234" s="444">
        <f t="shared" ca="1" si="144"/>
        <v>-251916660719.07309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-251916660719.07309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-1049652752.9961379</v>
      </c>
      <c r="L3235" s="444">
        <f t="shared" ca="1" si="144"/>
        <v>-252966313472.06921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-252966313472.06921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-1054026306.1336216</v>
      </c>
      <c r="L3236" s="444">
        <f t="shared" ca="1" si="144"/>
        <v>-254020339778.20285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-254020339778.20285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-1058418082.4091785</v>
      </c>
      <c r="L3237" s="444">
        <f t="shared" ca="1" si="144"/>
        <v>-255078757860.61203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-255078757860.61203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-1062828157.7525501</v>
      </c>
      <c r="L3238" s="444">
        <f t="shared" ca="1" si="144"/>
        <v>-256141586018.36459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-256141586018.36459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-1067256608.4098525</v>
      </c>
      <c r="L3239" s="444">
        <f t="shared" ca="1" si="144"/>
        <v>-257208842626.77444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-257208842626.77444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-1071703510.9448935</v>
      </c>
      <c r="L3240" s="444">
        <f t="shared" ca="1" si="144"/>
        <v>-258280546137.71933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-258280546137.71933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-1076168942.2404971</v>
      </c>
      <c r="L3241" s="444">
        <f t="shared" ca="1" si="144"/>
        <v>-259356715079.95984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-259356715079.95984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-1080652979.4998326</v>
      </c>
      <c r="L3242" s="444">
        <f t="shared" ca="1" si="144"/>
        <v>-260437368059.45969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-260437368059.45969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-1085155700.2477486</v>
      </c>
      <c r="L3243" s="444">
        <f t="shared" ca="1" si="144"/>
        <v>-261522523759.70743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-261522523759.70743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-1089677182.3321145</v>
      </c>
      <c r="L3244" s="444">
        <f t="shared" ca="1" si="144"/>
        <v>-262612200942.03955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-262612200942.03955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-1094217503.9251649</v>
      </c>
      <c r="L3245" s="444">
        <f t="shared" ca="1" si="144"/>
        <v>-263706418445.96472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-263706418445.96472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-1098776743.5248528</v>
      </c>
      <c r="L3246" s="444">
        <f t="shared" ca="1" si="144"/>
        <v>-264805195189.48956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-264805195189.48956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-1103354979.9562066</v>
      </c>
      <c r="L3247" s="444">
        <f t="shared" ca="1" si="144"/>
        <v>-265908550169.44577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-265908550169.44577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-1107952292.3726907</v>
      </c>
      <c r="L3248" s="444">
        <f t="shared" ca="1" si="144"/>
        <v>-267016502461.81845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-267016502461.81845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-1112568760.2575769</v>
      </c>
      <c r="L3249" s="444">
        <f t="shared" ca="1" si="144"/>
        <v>-268129071222.07602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-268129071222.07602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-1117204463.4253168</v>
      </c>
      <c r="L3250" s="444">
        <f t="shared" ca="1" si="144"/>
        <v>-269246275685.50134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-269246275685.50134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-1121859482.0229223</v>
      </c>
      <c r="L3251" s="444">
        <f t="shared" ca="1" si="144"/>
        <v>-270368135167.52426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-270368135167.52426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-1126533896.5313511</v>
      </c>
      <c r="L3252" s="444">
        <f t="shared" ca="1" si="144"/>
        <v>-271494669064.0556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-271494669064.0556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-1131227787.7668984</v>
      </c>
      <c r="L3253" s="444">
        <f t="shared" ca="1" si="144"/>
        <v>-272625896851.82251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-272625896851.82251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-1135941236.8825939</v>
      </c>
      <c r="L3254" s="444">
        <f t="shared" ca="1" si="144"/>
        <v>-273761838088.70511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-273761838088.70511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-1140674325.3696046</v>
      </c>
      <c r="L3255" s="444">
        <f t="shared" ca="1" si="144"/>
        <v>-274902512414.07471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-274902512414.07471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-1145427135.0586445</v>
      </c>
      <c r="L3256" s="444">
        <f t="shared" ca="1" si="144"/>
        <v>-276047939549.13336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-276047939549.13336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-1150199748.1213889</v>
      </c>
      <c r="L3257" s="444">
        <f t="shared" ca="1" si="144"/>
        <v>-277198139297.25476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-277198139297.25476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-1154992247.0718949</v>
      </c>
      <c r="L3258" s="444">
        <f t="shared" ca="1" si="144"/>
        <v>-278353131544.32666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-278353131544.32666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-1159804714.7680278</v>
      </c>
      <c r="L3259" s="444">
        <f t="shared" ca="1" si="144"/>
        <v>-279512936259.09467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-279512936259.09467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-1164637234.4128945</v>
      </c>
      <c r="L3260" s="444">
        <f t="shared" ca="1" si="144"/>
        <v>-280677573493.50757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-280677573493.50757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-1169489889.5562816</v>
      </c>
      <c r="L3261" s="444">
        <f t="shared" ca="1" si="144"/>
        <v>-281847063383.06384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-281847063383.06384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-1174362764.0960994</v>
      </c>
      <c r="L3262" s="444">
        <f t="shared" ca="1" si="144"/>
        <v>-283021426147.15991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-283021426147.15991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-1179255942.2798328</v>
      </c>
      <c r="L3263" s="444">
        <f t="shared" ca="1" si="144"/>
        <v>-284200682089.43976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-284200682089.43976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-1184169508.7059989</v>
      </c>
      <c r="L3264" s="444">
        <f t="shared" ca="1" si="144"/>
        <v>-285384851598.14575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-285384851598.14575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-1189103548.3256073</v>
      </c>
      <c r="L3265" s="444">
        <f t="shared" ca="1" si="144"/>
        <v>-286573955146.47137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-286573955146.47137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-1194058146.4436307</v>
      </c>
      <c r="L3266" s="444">
        <f t="shared" ca="1" si="144"/>
        <v>-287768013292.91498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-287768013292.91498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-1199033388.720479</v>
      </c>
      <c r="L3267" s="444">
        <f t="shared" ca="1" si="144"/>
        <v>-288967046681.63544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-288967046681.63544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-1204029361.173481</v>
      </c>
      <c r="L3268" s="444">
        <f t="shared" ca="1" si="144"/>
        <v>-290171076042.8089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-290171076042.8089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-1209046150.1783705</v>
      </c>
      <c r="L3269" s="444">
        <f t="shared" ca="1" si="144"/>
        <v>-291380122192.98724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-291380122192.98724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-1214083842.4707801</v>
      </c>
      <c r="L3270" s="444">
        <f t="shared" ca="1" si="144"/>
        <v>-292594206035.45801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-292594206035.45801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-1219142525.1477418</v>
      </c>
      <c r="L3271" s="444">
        <f t="shared" ca="1" si="144"/>
        <v>-293813348560.60577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-293813348560.60577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-1224222285.6691906</v>
      </c>
      <c r="L3272" s="444">
        <f t="shared" ca="1" si="144"/>
        <v>-295037570846.27496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-295037570846.27496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-1229323211.859479</v>
      </c>
      <c r="L3273" s="444">
        <f t="shared" ca="1" si="144"/>
        <v>-296266894058.13446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-296266894058.13446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-1234445391.9088936</v>
      </c>
      <c r="L3274" s="444">
        <f t="shared" ca="1" si="144"/>
        <v>-297501339450.04333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-297501339450.04333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-1239588914.3751805</v>
      </c>
      <c r="L3275" s="444">
        <f t="shared" ca="1" si="144"/>
        <v>-298740928364.41852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-298740928364.41852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-1244753868.1850772</v>
      </c>
      <c r="L3276" s="444">
        <f t="shared" ca="1" si="144"/>
        <v>-299985682232.60358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-299985682232.60358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-1249940342.6358483</v>
      </c>
      <c r="L3277" s="444">
        <f t="shared" ca="1" si="144"/>
        <v>-301235622575.23944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-301235622575.23944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-1255148427.396831</v>
      </c>
      <c r="L3278" s="444">
        <f t="shared" ca="1" si="144"/>
        <v>-302490771002.63629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-302490771002.63629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-1260378212.5109844</v>
      </c>
      <c r="L3279" s="444">
        <f t="shared" ca="1" si="144"/>
        <v>-303751149215.14728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-303751149215.14728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-1265629788.3964469</v>
      </c>
      <c r="L3280" s="444">
        <f t="shared" ca="1" si="144"/>
        <v>-305016779003.5437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-305016779003.5437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-1270903245.8480988</v>
      </c>
      <c r="L3281" s="444">
        <f t="shared" ca="1" si="144"/>
        <v>-306287682249.39178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-306287682249.39178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-1276198676.0391324</v>
      </c>
      <c r="L3282" s="444">
        <f t="shared" ca="1" si="144"/>
        <v>-307563880925.43091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-307563880925.43091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-1281516170.5226288</v>
      </c>
      <c r="L3283" s="444">
        <f t="shared" ca="1" si="144"/>
        <v>-308845397095.95355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-308845397095.95355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-1286855821.2331398</v>
      </c>
      <c r="L3284" s="444">
        <f t="shared" ca="1" si="144"/>
        <v>-310132252917.18671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-310132252917.18671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-1292217720.4882779</v>
      </c>
      <c r="L3285" s="444">
        <f t="shared" ca="1" si="144"/>
        <v>-311424470637.67499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-311424470637.67499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-1297601960.9903123</v>
      </c>
      <c r="L3286" s="444">
        <f t="shared" ca="1" si="144"/>
        <v>-312722072598.66528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-312722072598.66528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-1303008635.8277719</v>
      </c>
      <c r="L3287" s="444">
        <f t="shared" ca="1" si="144"/>
        <v>-314025081234.49304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-314025081234.49304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-1308437838.4770544</v>
      </c>
      <c r="L3288" s="444">
        <f t="shared" ca="1" si="144"/>
        <v>-315333519072.97009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-315333519072.97009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-1313889662.8040421</v>
      </c>
      <c r="L3289" s="444">
        <f t="shared" ca="1" si="144"/>
        <v>-316647408735.77411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-316647408735.77411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-1319364203.0657253</v>
      </c>
      <c r="L3290" s="444">
        <f t="shared" ca="1" si="144"/>
        <v>-317966772938.83984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-317966772938.83984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-1324861553.9118326</v>
      </c>
      <c r="L3291" s="444">
        <f t="shared" ca="1" si="144"/>
        <v>-319291634492.75165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-319291634492.75165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-1330381810.3864651</v>
      </c>
      <c r="L3292" s="444">
        <f t="shared" ca="1" si="144"/>
        <v>-320622016303.13812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-320622016303.13812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-1335925067.9297421</v>
      </c>
      <c r="L3293" s="444">
        <f t="shared" ca="1" si="144"/>
        <v>-321957941371.06787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-321957941371.06787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-1341491422.3794494</v>
      </c>
      <c r="L3294" s="444">
        <f t="shared" ca="1" si="144"/>
        <v>-323299432793.44733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-323299432793.44733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-1347080969.9726973</v>
      </c>
      <c r="L3295" s="444">
        <f t="shared" ca="1" si="144"/>
        <v>-324646513763.42004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-324646513763.42004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-1352693807.3475835</v>
      </c>
      <c r="L3296" s="444">
        <f t="shared" ca="1" si="144"/>
        <v>-325999207570.76764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-325999207570.76764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-1358330031.5448651</v>
      </c>
      <c r="L3297" s="444">
        <f t="shared" ca="1" si="144"/>
        <v>-327357537602.3125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-327357537602.3125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-1363989740.0096354</v>
      </c>
      <c r="L3298" s="444">
        <f t="shared" ca="1" si="144"/>
        <v>-328721527342.32214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-328721527342.32214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-1369673030.593009</v>
      </c>
      <c r="L3299" s="444">
        <f t="shared" ca="1" si="144"/>
        <v>-330091200372.91516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-330091200372.91516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-1375380001.5538132</v>
      </c>
      <c r="L3300" s="444">
        <f t="shared" ca="1" si="144"/>
        <v>-331466580374.46899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-331466580374.46899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-1381110751.5602875</v>
      </c>
      <c r="L3301" s="444">
        <f t="shared" ca="1" si="144"/>
        <v>-332847691126.0293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-332847691126.0293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-1386865379.6917887</v>
      </c>
      <c r="L3302" s="444">
        <f t="shared" ca="1" si="144"/>
        <v>-334234556505.72107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-334234556505.72107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-1392643985.4405046</v>
      </c>
      <c r="L3303" s="444">
        <f t="shared" ca="1" si="144"/>
        <v>-335627200491.16156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-335627200491.16156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-1398446668.7131732</v>
      </c>
      <c r="L3304" s="444">
        <f t="shared" ca="1" si="144"/>
        <v>-337025647159.87476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-337025647159.87476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-1404273529.8328114</v>
      </c>
      <c r="L3305" s="444">
        <f t="shared" ca="1" si="144"/>
        <v>-338429920689.70758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-338429920689.70758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-1410124669.5404482</v>
      </c>
      <c r="L3306" s="444">
        <f t="shared" ca="1" si="144"/>
        <v>-339840045359.24805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-339840045359.24805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-1416000188.9968669</v>
      </c>
      <c r="L3307" s="444">
        <f t="shared" ca="1" si="144"/>
        <v>-341256045548.24493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-341256045548.24493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-1421900189.784354</v>
      </c>
      <c r="L3308" s="444">
        <f t="shared" ca="1" si="144"/>
        <v>-342677945738.0293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-342677945738.0293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-1427824773.9084554</v>
      </c>
      <c r="L3309" s="444">
        <f t="shared" ca="1" si="144"/>
        <v>-344105770511.93774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-344105770511.93774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-1433774043.7997406</v>
      </c>
      <c r="L3310" s="444">
        <f t="shared" ca="1" si="144"/>
        <v>-345539544555.73749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-345539544555.73749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-1439748102.3155727</v>
      </c>
      <c r="L3311" s="444">
        <f t="shared" ca="1" si="144"/>
        <v>-346979292658.05304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-346979292658.05304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-1445747052.7418876</v>
      </c>
      <c r="L3312" s="444">
        <f t="shared" ca="1" si="144"/>
        <v>-348425039710.79492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-348425039710.79492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-1451770998.7949789</v>
      </c>
      <c r="L3313" s="444">
        <f t="shared" ca="1" si="144"/>
        <v>-349876810709.5899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-349876810709.5899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-1457820044.6232913</v>
      </c>
      <c r="L3314" s="444">
        <f t="shared" ca="1" si="144"/>
        <v>-351334630754.2132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-351334630754.2132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-1463894294.8092217</v>
      </c>
      <c r="L3315" s="444">
        <f t="shared" ca="1" si="144"/>
        <v>-352798525049.0224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-352798525049.0224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-1469993854.3709266</v>
      </c>
      <c r="L3316" s="444">
        <f t="shared" ca="1" si="144"/>
        <v>-354268518903.39331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-354268518903.39331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-1476118828.7641387</v>
      </c>
      <c r="L3317" s="444">
        <f t="shared" ca="1" si="144"/>
        <v>-355744637732.15747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-355744637732.15747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-1482269323.8839893</v>
      </c>
      <c r="L3318" s="444">
        <f t="shared" ca="1" si="144"/>
        <v>-357226907056.04144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-357226907056.04144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-1488445446.0668392</v>
      </c>
      <c r="L3319" s="444">
        <f t="shared" ca="1" si="144"/>
        <v>-358715352502.10828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-358715352502.10828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-1494647302.0921178</v>
      </c>
      <c r="L3320" s="444">
        <f t="shared" ca="1" si="144"/>
        <v>-360209999804.20038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-360209999804.20038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-1500874999.1841683</v>
      </c>
      <c r="L3321" s="444">
        <f t="shared" ca="1" si="144"/>
        <v>-361710874803.38452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-361710874803.38452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-1507128645.0141022</v>
      </c>
      <c r="L3322" s="444">
        <f t="shared" ca="1" si="144"/>
        <v>-363218003448.39862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-363218003448.39862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-1513408347.7016609</v>
      </c>
      <c r="L3323" s="444">
        <f t="shared" ref="L3323:L3577" ca="1" si="149">I3323-J3323+K3323</f>
        <v>-364731411796.10028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-364731411796.10028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-1519714215.8170846</v>
      </c>
      <c r="L3324" s="444">
        <f t="shared" ca="1" si="149"/>
        <v>-366251126011.91736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-366251126011.91736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-1526046358.3829889</v>
      </c>
      <c r="L3325" s="444">
        <f t="shared" ca="1" si="149"/>
        <v>-367777172370.30035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-367777172370.30035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-1532404884.8762515</v>
      </c>
      <c r="L3326" s="444">
        <f t="shared" ca="1" si="149"/>
        <v>-369309577255.17664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-369309577255.17664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-1538789905.2299027</v>
      </c>
      <c r="L3327" s="444">
        <f t="shared" ca="1" si="149"/>
        <v>-370848367160.40656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-370848367160.40656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-1545201529.8350272</v>
      </c>
      <c r="L3328" s="444">
        <f t="shared" ca="1" si="149"/>
        <v>-372393568690.24158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-372393568690.24158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-1551639869.5426731</v>
      </c>
      <c r="L3329" s="444">
        <f t="shared" ca="1" si="149"/>
        <v>-373945208559.78424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-373945208559.78424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-1558105035.6657677</v>
      </c>
      <c r="L3330" s="444">
        <f t="shared" ca="1" si="149"/>
        <v>-375503313595.45001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-375503313595.45001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-1564597139.9810417</v>
      </c>
      <c r="L3331" s="444">
        <f t="shared" ca="1" si="149"/>
        <v>-377067910735.43103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-377067910735.43103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-1571116294.7309625</v>
      </c>
      <c r="L3332" s="444">
        <f t="shared" ca="1" si="149"/>
        <v>-378639027030.16199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-378639027030.16199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-1577662612.625675</v>
      </c>
      <c r="L3333" s="444">
        <f t="shared" ca="1" si="149"/>
        <v>-380216689642.78766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-380216689642.78766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-1584236206.8449485</v>
      </c>
      <c r="L3334" s="444">
        <f t="shared" ca="1" si="149"/>
        <v>-381800925849.63263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-381800925849.63263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-1590837191.0401359</v>
      </c>
      <c r="L3335" s="444">
        <f t="shared" ca="1" si="149"/>
        <v>-383391763040.67279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-383391763040.67279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-1597465679.3361366</v>
      </c>
      <c r="L3336" s="444">
        <f t="shared" ca="1" si="149"/>
        <v>-384989228720.00891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-384989228720.00891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-1604121786.3333704</v>
      </c>
      <c r="L3337" s="444">
        <f t="shared" ca="1" si="149"/>
        <v>-386593350506.34229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-386593350506.34229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-1610805627.1097596</v>
      </c>
      <c r="L3338" s="444">
        <f t="shared" ca="1" si="149"/>
        <v>-388204156133.45203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-388204156133.45203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-1617517317.2227168</v>
      </c>
      <c r="L3339" s="444">
        <f t="shared" ca="1" si="149"/>
        <v>-389821673450.67474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-389821673450.67474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-1624256972.7111447</v>
      </c>
      <c r="L3340" s="444">
        <f t="shared" ca="1" si="149"/>
        <v>-391445930423.38586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-391445930423.38586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-1631024710.0974412</v>
      </c>
      <c r="L3341" s="444">
        <f t="shared" ca="1" si="149"/>
        <v>-393076955133.48328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-393076955133.48328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-1637820646.3895137</v>
      </c>
      <c r="L3342" s="444">
        <f t="shared" ca="1" si="149"/>
        <v>-394714775779.8728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-394714775779.8728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-1644644899.0828032</v>
      </c>
      <c r="L3343" s="444">
        <f t="shared" ca="1" si="149"/>
        <v>-396359420678.95563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-396359420678.95563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-1651497586.1623151</v>
      </c>
      <c r="L3344" s="444">
        <f t="shared" ca="1" si="149"/>
        <v>-398010918265.11792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-398010918265.11792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-1658378826.1046579</v>
      </c>
      <c r="L3345" s="444">
        <f t="shared" ca="1" si="149"/>
        <v>-399669297091.2226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-399669297091.2226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-1665288737.8800941</v>
      </c>
      <c r="L3346" s="444">
        <f t="shared" ca="1" si="149"/>
        <v>-401334585829.10266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-401334585829.10266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-1672227440.9545944</v>
      </c>
      <c r="L3347" s="444">
        <f t="shared" ca="1" si="149"/>
        <v>-403006813270.05725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-403006813270.05725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-1679195055.2919052</v>
      </c>
      <c r="L3348" s="444">
        <f t="shared" ca="1" si="149"/>
        <v>-404686008325.34918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-404686008325.34918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-1686191701.3556216</v>
      </c>
      <c r="L3349" s="444">
        <f t="shared" ca="1" si="149"/>
        <v>-406372200026.70483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-406372200026.70483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-1693217500.1112702</v>
      </c>
      <c r="L3350" s="444">
        <f t="shared" ca="1" si="149"/>
        <v>-408065417526.8161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-408065417526.8161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-1700272573.0284004</v>
      </c>
      <c r="L3351" s="444">
        <f t="shared" ca="1" si="149"/>
        <v>-409765690099.84448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-409765690099.84448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-1707357042.0826852</v>
      </c>
      <c r="L3352" s="444">
        <f t="shared" ca="1" si="149"/>
        <v>-411473047141.92719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-411473047141.92719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-1714471029.7580299</v>
      </c>
      <c r="L3353" s="444">
        <f t="shared" ca="1" si="149"/>
        <v>-413187518171.68524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-413187518171.68524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-1721614659.0486884</v>
      </c>
      <c r="L3354" s="444">
        <f t="shared" ca="1" si="149"/>
        <v>-414909132830.73395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-414909132830.73395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-1728788053.4613914</v>
      </c>
      <c r="L3355" s="444">
        <f t="shared" ca="1" si="149"/>
        <v>-416637920884.19531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-416637920884.19531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-1735991337.0174804</v>
      </c>
      <c r="L3356" s="444">
        <f t="shared" ca="1" si="149"/>
        <v>-418373912221.21277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-418373912221.21277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-1743224634.2550533</v>
      </c>
      <c r="L3357" s="444">
        <f t="shared" ca="1" si="149"/>
        <v>-420117136855.46783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-420117136855.46783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-1750488070.2311161</v>
      </c>
      <c r="L3358" s="444">
        <f t="shared" ca="1" si="149"/>
        <v>-421867624925.69897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-421867624925.69897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-1757781770.5237458</v>
      </c>
      <c r="L3359" s="444">
        <f t="shared" ca="1" si="149"/>
        <v>-423625406696.22272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-423625406696.22272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-1765105861.2342613</v>
      </c>
      <c r="L3360" s="444">
        <f t="shared" ca="1" si="149"/>
        <v>-425390512557.45697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-425390512557.45697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-1772460468.989404</v>
      </c>
      <c r="L3361" s="444">
        <f t="shared" ca="1" si="149"/>
        <v>-427162973026.44635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-427162973026.44635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-1779845720.9435265</v>
      </c>
      <c r="L3362" s="444">
        <f t="shared" ca="1" si="149"/>
        <v>-428942818747.38989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-428942818747.38989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-1787261744.7807913</v>
      </c>
      <c r="L3363" s="444">
        <f t="shared" ca="1" si="149"/>
        <v>-430730080492.17065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-430730080492.17065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-1794708668.7173779</v>
      </c>
      <c r="L3364" s="444">
        <f t="shared" ca="1" si="149"/>
        <v>-432524789160.88806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-432524789160.88806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-1802186621.5037003</v>
      </c>
      <c r="L3365" s="444">
        <f t="shared" ca="1" si="149"/>
        <v>-434326975782.39178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-434326975782.39178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-1809695732.4266326</v>
      </c>
      <c r="L3366" s="444">
        <f t="shared" ca="1" si="149"/>
        <v>-436136671514.81842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-436136671514.81842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-1817236131.3117437</v>
      </c>
      <c r="L3367" s="444">
        <f t="shared" ca="1" si="149"/>
        <v>-437953907646.13019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-437953907646.13019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-1824807948.5255423</v>
      </c>
      <c r="L3368" s="444">
        <f t="shared" ca="1" si="149"/>
        <v>-439778715594.6557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-439778715594.6557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-1832411314.9777319</v>
      </c>
      <c r="L3369" s="444">
        <f t="shared" ca="1" si="149"/>
        <v>-441611126909.63342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-441611126909.63342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-1840046362.1234725</v>
      </c>
      <c r="L3370" s="444">
        <f t="shared" ca="1" si="149"/>
        <v>-443451173271.7569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-443451173271.7569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-1847713221.9656537</v>
      </c>
      <c r="L3371" s="444">
        <f t="shared" ca="1" si="149"/>
        <v>-445298886493.72253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-445298886493.72253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-1855412027.0571773</v>
      </c>
      <c r="L3372" s="444">
        <f t="shared" ca="1" si="149"/>
        <v>-447154298520.77972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-447154298520.77972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-1863142910.5032485</v>
      </c>
      <c r="L3373" s="444">
        <f t="shared" ca="1" si="149"/>
        <v>-449017441431.28296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-449017441431.28296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-1870906005.9636786</v>
      </c>
      <c r="L3374" s="444">
        <f t="shared" ca="1" si="149"/>
        <v>-450888347437.24664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-450888347437.24664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-1878701447.6551943</v>
      </c>
      <c r="L3375" s="444">
        <f t="shared" ca="1" si="149"/>
        <v>-452767048884.90186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-452767048884.90186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-1886529370.3537576</v>
      </c>
      <c r="L3376" s="444">
        <f t="shared" ca="1" si="149"/>
        <v>-454653578255.25562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-454653578255.25562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-1894389909.3968983</v>
      </c>
      <c r="L3377" s="444">
        <f t="shared" ca="1" si="149"/>
        <v>-456547968164.65253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-456547968164.65253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-1902283200.6860521</v>
      </c>
      <c r="L3378" s="444">
        <f t="shared" ca="1" si="149"/>
        <v>-458450251365.33856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-458450251365.33856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-1910209380.6889107</v>
      </c>
      <c r="L3379" s="444">
        <f t="shared" ca="1" si="149"/>
        <v>-460360460746.02747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-460360460746.02747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-1918168586.441781</v>
      </c>
      <c r="L3380" s="444">
        <f t="shared" ca="1" si="149"/>
        <v>-462278629332.46924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-462278629332.46924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-1926160955.5519552</v>
      </c>
      <c r="L3381" s="444">
        <f t="shared" ca="1" si="149"/>
        <v>-464204790288.02118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-464204790288.02118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-1934186626.2000883</v>
      </c>
      <c r="L3382" s="444">
        <f t="shared" ca="1" si="149"/>
        <v>-466138976914.22125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-466138976914.22125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-1942245737.1425886</v>
      </c>
      <c r="L3383" s="444">
        <f t="shared" ca="1" si="149"/>
        <v>-468081222651.36383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-468081222651.36383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-1950338427.714016</v>
      </c>
      <c r="L3384" s="444">
        <f t="shared" ca="1" si="149"/>
        <v>-470031561079.07782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-470031561079.07782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-1958464837.8294911</v>
      </c>
      <c r="L3385" s="444">
        <f t="shared" ca="1" si="149"/>
        <v>-471990025916.90729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-471990025916.90729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-1966625107.9871137</v>
      </c>
      <c r="L3386" s="444">
        <f t="shared" ca="1" si="149"/>
        <v>-473956651024.89441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-473956651024.89441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-1974819379.2703931</v>
      </c>
      <c r="L3387" s="444">
        <f t="shared" ca="1" si="149"/>
        <v>-475931470404.16479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-475931470404.16479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-1983047793.3506866</v>
      </c>
      <c r="L3388" s="444">
        <f t="shared" ca="1" si="149"/>
        <v>-477914518197.5155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-477914518197.5155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-1991310492.4896479</v>
      </c>
      <c r="L3389" s="444">
        <f t="shared" ca="1" si="149"/>
        <v>-479905828690.00513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-479905828690.00513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-1999607619.541688</v>
      </c>
      <c r="L3390" s="444">
        <f t="shared" ca="1" si="149"/>
        <v>-481905436309.54681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-481905436309.54681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-2007939317.956445</v>
      </c>
      <c r="L3391" s="444">
        <f t="shared" ca="1" si="149"/>
        <v>-483913375627.50323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-483913375627.50323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-2016305731.7812636</v>
      </c>
      <c r="L3392" s="444">
        <f t="shared" ca="1" si="149"/>
        <v>-485929681359.28448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-485929681359.28448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-2024707005.6636856</v>
      </c>
      <c r="L3393" s="444">
        <f t="shared" ca="1" si="149"/>
        <v>-487954388364.94818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-487954388364.94818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-2033143284.8539505</v>
      </c>
      <c r="L3394" s="444">
        <f t="shared" ca="1" si="149"/>
        <v>-489987531649.80212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-489987531649.80212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-2041614715.2075086</v>
      </c>
      <c r="L3395" s="444">
        <f t="shared" ca="1" si="149"/>
        <v>-492029146365.00964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-492029146365.00964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-2050121443.1875401</v>
      </c>
      <c r="L3396" s="444">
        <f t="shared" ca="1" si="149"/>
        <v>-494079267808.1972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-494079267808.1972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-2058663615.8674884</v>
      </c>
      <c r="L3397" s="444">
        <f t="shared" ca="1" si="149"/>
        <v>-496137931424.0647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-496137931424.0647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-2067241380.9336026</v>
      </c>
      <c r="L3398" s="444">
        <f t="shared" ca="1" si="149"/>
        <v>-498205172804.99829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-498205172804.99829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-2075854886.6874926</v>
      </c>
      <c r="L3399" s="444">
        <f t="shared" ca="1" si="149"/>
        <v>-500281027691.68579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-500281027691.68579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-2084504282.0486906</v>
      </c>
      <c r="L3400" s="444">
        <f t="shared" ca="1" si="149"/>
        <v>-502365531973.7345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-502365531973.7345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-2093189716.5572271</v>
      </c>
      <c r="L3401" s="444">
        <f t="shared" ca="1" si="149"/>
        <v>-504458721690.29175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-504458721690.29175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-2101911340.3762157</v>
      </c>
      <c r="L3402" s="444">
        <f t="shared" ca="1" si="149"/>
        <v>-506560633030.66797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-506560633030.66797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-2110669304.2944498</v>
      </c>
      <c r="L3403" s="444">
        <f t="shared" ca="1" si="149"/>
        <v>-508671302334.9624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-508671302334.9624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-2119463759.7290099</v>
      </c>
      <c r="L3404" s="444">
        <f t="shared" ca="1" si="149"/>
        <v>-510790766094.69141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-510790766094.69141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-2128294858.7278805</v>
      </c>
      <c r="L3405" s="444">
        <f t="shared" ca="1" si="149"/>
        <v>-512919060953.41931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-512919060953.41931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-2137162753.9725804</v>
      </c>
      <c r="L3406" s="444">
        <f t="shared" ca="1" si="149"/>
        <v>-515056223707.39191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-515056223707.39191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-2146067598.7807996</v>
      </c>
      <c r="L3407" s="444">
        <f t="shared" ca="1" si="149"/>
        <v>-517202291306.17273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-517202291306.17273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-2155009547.1090531</v>
      </c>
      <c r="L3408" s="444">
        <f t="shared" ca="1" si="149"/>
        <v>-519357300853.2818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-519357300853.2818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-2163988753.5553412</v>
      </c>
      <c r="L3409" s="444">
        <f t="shared" ca="1" si="149"/>
        <v>-521521289606.83716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-521521289606.83716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-2173005373.3618217</v>
      </c>
      <c r="L3410" s="444">
        <f t="shared" ca="1" si="149"/>
        <v>-523694294980.19897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-523694294980.19897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-2182059562.4174957</v>
      </c>
      <c r="L3411" s="444">
        <f t="shared" ca="1" si="149"/>
        <v>-525876354542.61646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-525876354542.61646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-2191151477.2609019</v>
      </c>
      <c r="L3412" s="444">
        <f t="shared" ca="1" si="149"/>
        <v>-528067506019.87738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-528067506019.87738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-2200281275.0828223</v>
      </c>
      <c r="L3413" s="444">
        <f t="shared" ca="1" si="149"/>
        <v>-530267787294.96021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-530267787294.96021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-2209449113.729001</v>
      </c>
      <c r="L3414" s="444">
        <f t="shared" ca="1" si="149"/>
        <v>-532477236408.68921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-532477236408.68921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-2218655151.7028718</v>
      </c>
      <c r="L3415" s="444">
        <f t="shared" ca="1" si="149"/>
        <v>-534695891560.39209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-534695891560.39209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-2227899548.1683002</v>
      </c>
      <c r="L3416" s="444">
        <f t="shared" ca="1" si="149"/>
        <v>-536923791108.56036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-536923791108.56036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-2237182462.9523349</v>
      </c>
      <c r="L3417" s="444">
        <f t="shared" ca="1" si="149"/>
        <v>-539160973571.5127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-539160973571.5127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-2246504056.5479693</v>
      </c>
      <c r="L3418" s="444">
        <f t="shared" ca="1" si="149"/>
        <v>-541407477628.06067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-541407477628.06067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-2255864490.1169195</v>
      </c>
      <c r="L3419" s="444">
        <f t="shared" ca="1" si="149"/>
        <v>-543663342118.17761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-543663342118.17761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-2265263925.4924068</v>
      </c>
      <c r="L3420" s="444">
        <f t="shared" ca="1" si="149"/>
        <v>-545928606043.67004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-545928606043.67004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-2274702525.1819587</v>
      </c>
      <c r="L3421" s="444">
        <f t="shared" ca="1" si="149"/>
        <v>-548203308568.85199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-548203308568.85199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-2284180452.3702164</v>
      </c>
      <c r="L3422" s="444">
        <f t="shared" ca="1" si="149"/>
        <v>-550487489021.22217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-550487489021.22217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-2293697870.9217591</v>
      </c>
      <c r="L3423" s="444">
        <f t="shared" ca="1" si="149"/>
        <v>-552781186892.14392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-552781186892.14392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-2303254945.3839331</v>
      </c>
      <c r="L3424" s="444">
        <f t="shared" ca="1" si="149"/>
        <v>-555084441837.52783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-555084441837.52783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-2312851840.9896994</v>
      </c>
      <c r="L3425" s="444">
        <f t="shared" ca="1" si="149"/>
        <v>-557397293678.51758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-557397293678.51758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-2322488723.66049</v>
      </c>
      <c r="L3426" s="444">
        <f t="shared" ca="1" si="149"/>
        <v>-559719782402.1781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-559719782402.1781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-2332165760.0090752</v>
      </c>
      <c r="L3427" s="444">
        <f t="shared" ca="1" si="149"/>
        <v>-562051948162.18713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-562051948162.18713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-2341883117.3424463</v>
      </c>
      <c r="L3428" s="444">
        <f t="shared" ca="1" si="149"/>
        <v>-564393831279.52954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-564393831279.52954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-2351640963.6647062</v>
      </c>
      <c r="L3429" s="444">
        <f t="shared" ca="1" si="149"/>
        <v>-566745472243.19421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-566745472243.19421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-2361439467.679976</v>
      </c>
      <c r="L3430" s="444">
        <f t="shared" ca="1" si="149"/>
        <v>-569106911710.87415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-569106911710.87415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-2371278798.7953091</v>
      </c>
      <c r="L3431" s="444">
        <f t="shared" ca="1" si="149"/>
        <v>-571478190509.66943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-571478190509.66943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-2381159127.1236224</v>
      </c>
      <c r="L3432" s="444">
        <f t="shared" ca="1" si="149"/>
        <v>-573859349636.79309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-573859349636.79309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-2391080623.4866381</v>
      </c>
      <c r="L3433" s="444">
        <f t="shared" ca="1" si="149"/>
        <v>-576250430260.27979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-576250430260.27979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-2401043459.4178324</v>
      </c>
      <c r="L3434" s="444">
        <f t="shared" ca="1" si="149"/>
        <v>-578651473719.69763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-578651473719.69763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-2411047807.1654067</v>
      </c>
      <c r="L3435" s="444">
        <f t="shared" ca="1" si="149"/>
        <v>-581062521526.86304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-581062521526.86304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-2421093839.6952624</v>
      </c>
      <c r="L3436" s="444">
        <f t="shared" ca="1" si="149"/>
        <v>-583483615366.55835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-583483615366.55835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-2431181730.6939931</v>
      </c>
      <c r="L3437" s="444">
        <f t="shared" ca="1" si="149"/>
        <v>-585914797097.25232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-585914797097.25232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-2441311654.5718846</v>
      </c>
      <c r="L3438" s="444">
        <f t="shared" ca="1" si="149"/>
        <v>-588356108751.82422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-588356108751.82422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-2451483786.4659343</v>
      </c>
      <c r="L3439" s="444">
        <f t="shared" ca="1" si="149"/>
        <v>-590807592538.29016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-590807592538.29016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-2461698302.2428756</v>
      </c>
      <c r="L3440" s="444">
        <f t="shared" ca="1" si="149"/>
        <v>-593269290840.53308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-593269290840.53308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-2471955378.5022211</v>
      </c>
      <c r="L3441" s="444">
        <f t="shared" ca="1" si="149"/>
        <v>-595741246219.03528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-595741246219.03528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-2482255192.5793138</v>
      </c>
      <c r="L3442" s="444">
        <f t="shared" ca="1" si="149"/>
        <v>-598223501411.61462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-598223501411.61462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-2492597922.5483942</v>
      </c>
      <c r="L3443" s="444">
        <f t="shared" ca="1" si="149"/>
        <v>-600716099334.16296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-600716099334.16296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-2502983747.2256789</v>
      </c>
      <c r="L3444" s="444">
        <f t="shared" ca="1" si="149"/>
        <v>-603219083081.38867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-603219083081.38867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-2513412846.1724529</v>
      </c>
      <c r="L3445" s="444">
        <f t="shared" ca="1" si="149"/>
        <v>-605732495927.56116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-605732495927.56116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-2523885399.6981716</v>
      </c>
      <c r="L3446" s="444">
        <f t="shared" ca="1" si="149"/>
        <v>-608256381327.25928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-608256381327.25928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-2534401588.8635802</v>
      </c>
      <c r="L3447" s="444">
        <f t="shared" ca="1" si="149"/>
        <v>-610790782916.1228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-610790782916.1228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-2544961595.4838448</v>
      </c>
      <c r="L3448" s="444">
        <f t="shared" ca="1" si="149"/>
        <v>-613335744511.60669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-613335744511.60669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-2555565602.1316943</v>
      </c>
      <c r="L3449" s="444">
        <f t="shared" ca="1" si="149"/>
        <v>-615891310113.7384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-615891310113.7384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-2566213792.1405768</v>
      </c>
      <c r="L3450" s="444">
        <f t="shared" ca="1" si="149"/>
        <v>-618457523905.87903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-618457523905.87903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-2576906349.6078291</v>
      </c>
      <c r="L3451" s="444">
        <f t="shared" ca="1" si="149"/>
        <v>-621034430255.48682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-621034430255.48682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-2587643459.3978615</v>
      </c>
      <c r="L3452" s="444">
        <f t="shared" ca="1" si="149"/>
        <v>-623622073714.88464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-623622073714.88464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-2598425307.1453528</v>
      </c>
      <c r="L3453" s="444">
        <f t="shared" ca="1" si="149"/>
        <v>-626220499022.03003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-626220499022.03003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-2609252079.2584586</v>
      </c>
      <c r="L3454" s="444">
        <f t="shared" ca="1" si="149"/>
        <v>-628829751101.28845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-628829751101.28845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-2620123962.9220352</v>
      </c>
      <c r="L3455" s="444">
        <f t="shared" ca="1" si="149"/>
        <v>-631449875064.21045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-631449875064.21045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-2631041146.1008768</v>
      </c>
      <c r="L3456" s="444">
        <f t="shared" ca="1" si="149"/>
        <v>-634080916210.31128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-634080916210.31128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-2642003817.5429635</v>
      </c>
      <c r="L3457" s="444">
        <f t="shared" ca="1" si="149"/>
        <v>-636722920027.85425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-636722920027.85425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-2653012166.7827258</v>
      </c>
      <c r="L3458" s="444">
        <f t="shared" ca="1" si="149"/>
        <v>-639375932194.63696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-639375932194.63696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-2664066384.1443205</v>
      </c>
      <c r="L3459" s="444">
        <f t="shared" ca="1" si="149"/>
        <v>-642039998578.78125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-642039998578.78125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-2675166660.7449217</v>
      </c>
      <c r="L3460" s="444">
        <f t="shared" ca="1" si="149"/>
        <v>-644715165239.52612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-644715165239.52612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-2686313188.4980254</v>
      </c>
      <c r="L3461" s="444">
        <f t="shared" ca="1" si="149"/>
        <v>-647401478428.02417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-647401478428.02417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-2697506160.1167674</v>
      </c>
      <c r="L3462" s="444">
        <f t="shared" ca="1" si="149"/>
        <v>-650098984588.14099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-650098984588.14099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-2708745769.1172543</v>
      </c>
      <c r="L3463" s="444">
        <f t="shared" ca="1" si="149"/>
        <v>-652807730357.2583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-652807730357.2583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-2720032209.8219094</v>
      </c>
      <c r="L3464" s="444">
        <f t="shared" ca="1" si="149"/>
        <v>-655527762567.0802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-655527762567.0802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-2731365677.362834</v>
      </c>
      <c r="L3465" s="444">
        <f t="shared" ca="1" si="149"/>
        <v>-658259128244.44299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-658259128244.44299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-2742746367.6851792</v>
      </c>
      <c r="L3466" s="444">
        <f t="shared" ca="1" si="149"/>
        <v>-661001874612.12817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-661001874612.12817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-2754174477.5505342</v>
      </c>
      <c r="L3467" s="444">
        <f t="shared" ca="1" si="149"/>
        <v>-663756049089.67871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-663756049089.67871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-2765650204.540328</v>
      </c>
      <c r="L3468" s="444">
        <f t="shared" ca="1" si="149"/>
        <v>-666521699294.21899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-666521699294.21899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-2777173747.0592456</v>
      </c>
      <c r="L3469" s="444">
        <f t="shared" ca="1" si="149"/>
        <v>-669298873041.2782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-669298873041.2782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-2788745304.3386593</v>
      </c>
      <c r="L3470" s="444">
        <f t="shared" ca="1" si="149"/>
        <v>-672087618345.61682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-672087618345.61682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-2800365076.4400702</v>
      </c>
      <c r="L3471" s="444">
        <f t="shared" ca="1" si="149"/>
        <v>-674887983422.05688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-674887983422.05688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-2812033264.2585702</v>
      </c>
      <c r="L3472" s="444">
        <f t="shared" ca="1" si="149"/>
        <v>-677700016686.31543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-677700016686.31543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-2823750069.5263143</v>
      </c>
      <c r="L3473" s="444">
        <f t="shared" ca="1" si="149"/>
        <v>-680523766755.8418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-680523766755.8418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-2835515694.8160076</v>
      </c>
      <c r="L3474" s="444">
        <f t="shared" ca="1" si="149"/>
        <v>-683359282450.65784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-683359282450.65784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-2847330343.5444078</v>
      </c>
      <c r="L3475" s="444">
        <f t="shared" ca="1" si="149"/>
        <v>-686206612794.20227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-686206612794.20227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-2859194219.975843</v>
      </c>
      <c r="L3476" s="444">
        <f t="shared" ca="1" si="149"/>
        <v>-689065807014.1781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-689065807014.1781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-2871107529.2257419</v>
      </c>
      <c r="L3477" s="444">
        <f t="shared" ca="1" si="149"/>
        <v>-691936914543.40381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-691936914543.40381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-2883070477.2641826</v>
      </c>
      <c r="L3478" s="444">
        <f t="shared" ca="1" si="149"/>
        <v>-694819985020.66797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-694819985020.66797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-2895083270.9194498</v>
      </c>
      <c r="L3479" s="444">
        <f t="shared" ca="1" si="149"/>
        <v>-697715068291.5874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-697715068291.5874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-2907146117.8816142</v>
      </c>
      <c r="L3480" s="444">
        <f t="shared" ca="1" si="149"/>
        <v>-700622214409.46899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-700622214409.46899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-2919259226.706121</v>
      </c>
      <c r="L3481" s="444">
        <f t="shared" ca="1" si="149"/>
        <v>-703541473636.17517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-703541473636.17517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-2931422806.8173966</v>
      </c>
      <c r="L3482" s="444">
        <f t="shared" ca="1" si="149"/>
        <v>-706472896442.99255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-706472896442.99255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-2943637068.5124688</v>
      </c>
      <c r="L3483" s="444">
        <f t="shared" ca="1" si="149"/>
        <v>-709416533511.505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-709416533511.505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-2955902222.9646044</v>
      </c>
      <c r="L3484" s="444">
        <f t="shared" ca="1" si="149"/>
        <v>-712372435734.4696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-712372435734.4696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-2968218482.2269568</v>
      </c>
      <c r="L3485" s="444">
        <f t="shared" ca="1" si="149"/>
        <v>-715340654216.69653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-715340654216.69653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-2980586059.2362356</v>
      </c>
      <c r="L3486" s="444">
        <f t="shared" ca="1" si="149"/>
        <v>-718321240275.93274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-718321240275.93274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-2993005167.8163862</v>
      </c>
      <c r="L3487" s="444">
        <f t="shared" ca="1" si="149"/>
        <v>-721314245443.74915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-721314245443.74915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-3005476022.6822882</v>
      </c>
      <c r="L3488" s="444">
        <f t="shared" ca="1" si="149"/>
        <v>-724319721466.4314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-724319721466.4314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-3017998839.4434643</v>
      </c>
      <c r="L3489" s="444">
        <f t="shared" ca="1" si="149"/>
        <v>-727337720305.87488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-727337720305.87488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-3030573834.6078119</v>
      </c>
      <c r="L3490" s="444">
        <f t="shared" ca="1" si="149"/>
        <v>-730368294140.48267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-730368294140.48267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-3043201225.5853443</v>
      </c>
      <c r="L3491" s="444">
        <f t="shared" ca="1" si="149"/>
        <v>-733411495366.06799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-733411495366.06799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-3055881230.6919498</v>
      </c>
      <c r="L3492" s="444">
        <f t="shared" ca="1" si="149"/>
        <v>-736467376596.75989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-736467376596.75989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-3068614069.1531663</v>
      </c>
      <c r="L3493" s="444">
        <f t="shared" ca="1" si="149"/>
        <v>-739535990665.91309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-739535990665.91309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-3081399961.1079712</v>
      </c>
      <c r="L3494" s="444">
        <f t="shared" ca="1" si="149"/>
        <v>-742617390627.021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-742617390627.021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-3094239127.6125875</v>
      </c>
      <c r="L3495" s="444">
        <f t="shared" ca="1" si="149"/>
        <v>-745711629754.63354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-745711629754.63354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-3107131790.6443062</v>
      </c>
      <c r="L3496" s="444">
        <f t="shared" ca="1" si="149"/>
        <v>-748818761545.27783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-748818761545.27783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-3120078173.1053243</v>
      </c>
      <c r="L3497" s="444">
        <f t="shared" ca="1" si="149"/>
        <v>-751938839718.38318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-751938839718.38318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-3133078498.8265967</v>
      </c>
      <c r="L3498" s="444">
        <f t="shared" ca="1" si="149"/>
        <v>-755071918217.20972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-755071918217.20972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-3146132992.5717072</v>
      </c>
      <c r="L3499" s="444">
        <f t="shared" ca="1" si="149"/>
        <v>-758218051209.78137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-758218051209.78137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-3159241880.0407557</v>
      </c>
      <c r="L3500" s="444">
        <f t="shared" ca="1" si="149"/>
        <v>-761377293089.82214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-761377293089.82214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-3172405387.874259</v>
      </c>
      <c r="L3501" s="444">
        <f t="shared" ca="1" si="149"/>
        <v>-764549698477.69641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-764549698477.69641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-3185623743.6570683</v>
      </c>
      <c r="L3502" s="444">
        <f t="shared" ca="1" si="149"/>
        <v>-767735322221.35352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-767735322221.35352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-3198897175.9223061</v>
      </c>
      <c r="L3503" s="444">
        <f t="shared" ca="1" si="149"/>
        <v>-770934219397.27588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-770934219397.27588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-3212225914.1553164</v>
      </c>
      <c r="L3504" s="444">
        <f t="shared" ca="1" si="149"/>
        <v>-774146445311.43115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-774146445311.43115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-3225610188.7976298</v>
      </c>
      <c r="L3505" s="444">
        <f t="shared" ca="1" si="149"/>
        <v>-777372055500.22876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-777372055500.22876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-3239050231.2509532</v>
      </c>
      <c r="L3506" s="444">
        <f t="shared" ca="1" si="149"/>
        <v>-780611105731.47974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-780611105731.47974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-3252546273.8811655</v>
      </c>
      <c r="L3507" s="444">
        <f t="shared" ca="1" si="149"/>
        <v>-783863652005.36096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-783863652005.36096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-3266098550.0223374</v>
      </c>
      <c r="L3508" s="444">
        <f t="shared" ca="1" si="149"/>
        <v>-787129750555.3833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-787129750555.3833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-3279707293.9807639</v>
      </c>
      <c r="L3509" s="444">
        <f t="shared" ca="1" si="149"/>
        <v>-790409457849.36401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-790409457849.36401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-3293372741.0390167</v>
      </c>
      <c r="L3510" s="444">
        <f t="shared" ca="1" si="149"/>
        <v>-793702830590.40308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-793702830590.40308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-3307095127.4600129</v>
      </c>
      <c r="L3511" s="444">
        <f t="shared" ca="1" si="149"/>
        <v>-797009925717.86304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-797009925717.86304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-3320874690.491096</v>
      </c>
      <c r="L3512" s="444">
        <f t="shared" ca="1" si="149"/>
        <v>-800330800408.35413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-800330800408.35413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-3334711668.3681421</v>
      </c>
      <c r="L3513" s="444">
        <f t="shared" ca="1" si="149"/>
        <v>-803665512076.72229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-803665512076.72229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-3348606300.3196764</v>
      </c>
      <c r="L3514" s="444">
        <f t="shared" ca="1" si="149"/>
        <v>-807014118377.04199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-807014118377.04199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-3362558826.5710082</v>
      </c>
      <c r="L3515" s="444">
        <f t="shared" ca="1" si="149"/>
        <v>-810376677203.61304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-810376677203.61304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-3376569488.3483877</v>
      </c>
      <c r="L3516" s="444">
        <f t="shared" ca="1" si="149"/>
        <v>-813753246691.96143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-813753246691.96143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-3390638527.8831725</v>
      </c>
      <c r="L3517" s="444">
        <f t="shared" ca="1" si="149"/>
        <v>-817143885219.8446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-817143885219.8446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-3404766188.416019</v>
      </c>
      <c r="L3518" s="444">
        <f t="shared" ca="1" si="149"/>
        <v>-820548651408.26062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-820548651408.26062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-3418952714.201086</v>
      </c>
      <c r="L3519" s="444">
        <f t="shared" ca="1" si="149"/>
        <v>-823967604122.46167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-823967604122.46167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-3433198350.5102568</v>
      </c>
      <c r="L3520" s="444">
        <f t="shared" ca="1" si="149"/>
        <v>-827400802472.97192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-827400802472.97192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-3447503343.637383</v>
      </c>
      <c r="L3521" s="444">
        <f t="shared" ca="1" si="149"/>
        <v>-830848305816.60925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-830848305816.60925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-3461867940.9025383</v>
      </c>
      <c r="L3522" s="444">
        <f t="shared" ca="1" si="149"/>
        <v>-834310173757.51184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-834310173757.51184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-3476292390.6562991</v>
      </c>
      <c r="L3523" s="444">
        <f t="shared" ca="1" si="149"/>
        <v>-837786466148.16809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-837786466148.16809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-3490776942.2840338</v>
      </c>
      <c r="L3524" s="444">
        <f t="shared" ca="1" si="149"/>
        <v>-841277243090.45215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-841277243090.45215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-3505321846.210217</v>
      </c>
      <c r="L3525" s="444">
        <f t="shared" ca="1" si="149"/>
        <v>-844782564936.66235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-844782564936.66235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-3519927353.9027596</v>
      </c>
      <c r="L3526" s="444">
        <f t="shared" ca="1" si="149"/>
        <v>-848302492290.56506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-848302492290.56506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-3534593717.8773541</v>
      </c>
      <c r="L3527" s="444">
        <f t="shared" ca="1" si="149"/>
        <v>-851837086008.44238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-851837086008.44238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-3549321191.7018433</v>
      </c>
      <c r="L3528" s="444">
        <f t="shared" ca="1" si="149"/>
        <v>-855386407200.14429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-855386407200.14429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-3564110030.0006013</v>
      </c>
      <c r="L3529" s="444">
        <f t="shared" ca="1" si="149"/>
        <v>-858950517230.1449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-858950517230.1449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-3578960488.4589376</v>
      </c>
      <c r="L3530" s="444">
        <f t="shared" ca="1" si="149"/>
        <v>-862529477718.60388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-862529477718.60388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-3593872823.8275161</v>
      </c>
      <c r="L3531" s="444">
        <f t="shared" ca="1" si="149"/>
        <v>-866123350542.4314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-866123350542.4314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-3608847293.9267974</v>
      </c>
      <c r="L3532" s="444">
        <f t="shared" ca="1" si="149"/>
        <v>-869732197836.35815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-869732197836.35815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-3623884157.6514916</v>
      </c>
      <c r="L3533" s="444">
        <f t="shared" ca="1" si="149"/>
        <v>-873356081994.00964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-873356081994.00964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-3638983674.97504</v>
      </c>
      <c r="L3534" s="444">
        <f t="shared" ca="1" si="149"/>
        <v>-876995065668.98474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-876995065668.98474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-3654146106.9541025</v>
      </c>
      <c r="L3535" s="444">
        <f t="shared" ca="1" si="149"/>
        <v>-880649211775.93884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-880649211775.93884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-3669371715.7330785</v>
      </c>
      <c r="L3536" s="444">
        <f t="shared" ca="1" si="149"/>
        <v>-884318583491.67188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-884318583491.67188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-3684660764.5486321</v>
      </c>
      <c r="L3537" s="444">
        <f t="shared" ca="1" si="149"/>
        <v>-888003244256.22046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-888003244256.22046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-3700013517.7342525</v>
      </c>
      <c r="L3538" s="444">
        <f t="shared" ca="1" si="149"/>
        <v>-891703257773.95471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-891703257773.95471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-3715430240.7248111</v>
      </c>
      <c r="L3539" s="444">
        <f t="shared" ca="1" si="149"/>
        <v>-895418688014.67957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-895418688014.67957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-3730911200.0611649</v>
      </c>
      <c r="L3540" s="444">
        <f t="shared" ca="1" si="149"/>
        <v>-899149599214.74072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-899149599214.74072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-3746456663.394753</v>
      </c>
      <c r="L3541" s="444">
        <f t="shared" ca="1" si="149"/>
        <v>-902896055878.1355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-902896055878.1355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-3762066899.4922318</v>
      </c>
      <c r="L3542" s="444">
        <f t="shared" ca="1" si="149"/>
        <v>-906658122777.62769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-906658122777.62769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-3777742178.2401156</v>
      </c>
      <c r="L3543" s="444">
        <f t="shared" ca="1" si="149"/>
        <v>-910435864955.8678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-910435864955.8678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-3793482770.6494489</v>
      </c>
      <c r="L3544" s="444">
        <f t="shared" ca="1" si="149"/>
        <v>-914229347726.51721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-914229347726.51721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-3809288948.8604879</v>
      </c>
      <c r="L3545" s="444">
        <f t="shared" ca="1" si="149"/>
        <v>-918038636675.37769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-918038636675.37769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-3825160986.1474071</v>
      </c>
      <c r="L3546" s="444">
        <f t="shared" ca="1" si="149"/>
        <v>-921863797661.52515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-921863797661.52515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-3841099156.9230218</v>
      </c>
      <c r="L3547" s="444">
        <f t="shared" ca="1" si="149"/>
        <v>-925704896818.44812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-925704896818.44812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-3857103736.7435336</v>
      </c>
      <c r="L3548" s="444">
        <f t="shared" ca="1" si="149"/>
        <v>-929562000555.19165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-929562000555.19165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-3873175002.3132987</v>
      </c>
      <c r="L3549" s="444">
        <f t="shared" ca="1" si="149"/>
        <v>-933435175557.505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-933435175557.505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-3889313231.489604</v>
      </c>
      <c r="L3550" s="444">
        <f t="shared" ca="1" si="149"/>
        <v>-937324488788.99463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-937324488788.99463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-3905518703.2874775</v>
      </c>
      <c r="L3551" s="444">
        <f t="shared" ca="1" si="149"/>
        <v>-941230007492.2821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-941230007492.2821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-3921791697.8845081</v>
      </c>
      <c r="L3552" s="444">
        <f t="shared" ca="1" si="149"/>
        <v>-945151799190.16663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-945151799190.16663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-3938132496.6256943</v>
      </c>
      <c r="L3553" s="444">
        <f t="shared" ca="1" si="149"/>
        <v>-949089931686.79236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-949089931686.79236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-3954541382.0283017</v>
      </c>
      <c r="L3554" s="444">
        <f t="shared" ca="1" si="149"/>
        <v>-953044473068.82068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-953044473068.82068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-3971018637.7867527</v>
      </c>
      <c r="L3555" s="444">
        <f t="shared" ca="1" si="149"/>
        <v>-957015491706.60742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-957015491706.60742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-3987564548.7775307</v>
      </c>
      <c r="L3556" s="444">
        <f t="shared" ca="1" si="149"/>
        <v>-961003056255.38501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-961003056255.38501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-4004179401.0641041</v>
      </c>
      <c r="L3557" s="444">
        <f t="shared" ca="1" si="149"/>
        <v>-965007235656.4491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-965007235656.4491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-4020863481.9018712</v>
      </c>
      <c r="L3558" s="444">
        <f t="shared" ca="1" si="149"/>
        <v>-969028099138.35095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-969028099138.35095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-4037617079.7431288</v>
      </c>
      <c r="L3559" s="444">
        <f t="shared" ca="1" si="149"/>
        <v>-973065716218.09412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-973065716218.09412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-4054440484.2420588</v>
      </c>
      <c r="L3560" s="444">
        <f t="shared" ca="1" si="149"/>
        <v>-977120156702.33618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-977120156702.33618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-4071333986.2597342</v>
      </c>
      <c r="L3561" s="444">
        <f t="shared" ca="1" si="149"/>
        <v>-981191490688.59595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-981191490688.59595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-4088297877.8691502</v>
      </c>
      <c r="L3562" s="444">
        <f t="shared" ca="1" si="149"/>
        <v>-985279788566.46509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-985279788566.46509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-4105332452.360271</v>
      </c>
      <c r="L3563" s="444">
        <f t="shared" ca="1" si="149"/>
        <v>-989385121018.82532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-989385121018.82532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-4122438004.2451053</v>
      </c>
      <c r="L3564" s="444">
        <f t="shared" ca="1" si="149"/>
        <v>-993507559023.07043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-993507559023.07043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-4139614829.262794</v>
      </c>
      <c r="L3565" s="444">
        <f t="shared" ca="1" si="149"/>
        <v>-997647173852.33325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-997647173852.33325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-4156863224.3847213</v>
      </c>
      <c r="L3566" s="444">
        <f t="shared" ca="1" si="149"/>
        <v>-1001804037076.718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-1001804037076.718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-4174183487.8196583</v>
      </c>
      <c r="L3567" s="444">
        <f t="shared" ca="1" si="149"/>
        <v>-1005978220564.5377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-1005978220564.5377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-4191575919.0189066</v>
      </c>
      <c r="L3568" s="444">
        <f t="shared" ca="1" si="149"/>
        <v>-1010169796483.5566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-1010169796483.5566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-4209040818.6814861</v>
      </c>
      <c r="L3569" s="444">
        <f t="shared" ca="1" si="149"/>
        <v>-1014378837302.2382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-1014378837302.2382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-4226578488.7593255</v>
      </c>
      <c r="L3570" s="444">
        <f t="shared" ca="1" si="149"/>
        <v>-1018605415790.9974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-1018605415790.9974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-4244189232.4624891</v>
      </c>
      <c r="L3571" s="444">
        <f t="shared" ca="1" si="149"/>
        <v>-1022849605023.46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-1022849605023.46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-4261873354.2644157</v>
      </c>
      <c r="L3572" s="444">
        <f t="shared" ca="1" si="149"/>
        <v>-1027111478377.7244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-1027111478377.7244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-4279631159.9071841</v>
      </c>
      <c r="L3573" s="444">
        <f t="shared" ca="1" si="149"/>
        <v>-1031391109537.6316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-1031391109537.6316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-4297462956.4067984</v>
      </c>
      <c r="L3574" s="444">
        <f t="shared" ca="1" si="149"/>
        <v>-1035688572494.0383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-1035688572494.0383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-4315369052.0584927</v>
      </c>
      <c r="L3575" s="444">
        <f t="shared" ca="1" si="149"/>
        <v>-1040003941546.0968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-1040003941546.0968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-4333349756.44207</v>
      </c>
      <c r="L3576" s="444">
        <f t="shared" ca="1" si="149"/>
        <v>-1044337291302.5388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-1044337291302.5388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-4351405380.4272451</v>
      </c>
      <c r="L3577" s="444">
        <f t="shared" ca="1" si="149"/>
        <v>-1048688696682.9661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-1048688696682.9661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-4369536236.1790257</v>
      </c>
      <c r="L3578" s="444">
        <f t="shared" ref="L3578:L3832" ca="1" si="154">I3578-J3578+K3578</f>
        <v>-1053058232919.1451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-1053058232919.1451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-4387742637.163105</v>
      </c>
      <c r="L3579" s="444">
        <f t="shared" ca="1" si="154"/>
        <v>-1057445975556.3082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-1057445975556.3082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-4406024898.1512842</v>
      </c>
      <c r="L3580" s="444">
        <f t="shared" ca="1" si="154"/>
        <v>-1061852000454.4595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-1061852000454.4595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-4424383335.2269135</v>
      </c>
      <c r="L3581" s="444">
        <f t="shared" ca="1" si="154"/>
        <v>-1066276383789.6864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-1066276383789.6864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-4442818265.7903595</v>
      </c>
      <c r="L3582" s="444">
        <f t="shared" ca="1" si="154"/>
        <v>-1070719202055.4768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-1070719202055.4768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-4461330008.5644865</v>
      </c>
      <c r="L3583" s="444">
        <f t="shared" ca="1" si="154"/>
        <v>-1075180532064.0413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-1075180532064.0413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-4479918883.600172</v>
      </c>
      <c r="L3584" s="444">
        <f t="shared" ca="1" si="154"/>
        <v>-1079660450947.6415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-1079660450947.6415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-4498585212.2818403</v>
      </c>
      <c r="L3585" s="444">
        <f t="shared" ca="1" si="154"/>
        <v>-1084159036159.9233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-1084159036159.9233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-4517329317.3330135</v>
      </c>
      <c r="L3586" s="444">
        <f t="shared" ca="1" si="154"/>
        <v>-1088676365477.2563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-1088676365477.2563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-4536151522.8219013</v>
      </c>
      <c r="L3587" s="444">
        <f t="shared" ca="1" si="154"/>
        <v>-1093212517000.0782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-1093212517000.0782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-4555052154.1669922</v>
      </c>
      <c r="L3588" s="444">
        <f t="shared" ca="1" si="154"/>
        <v>-1097767569154.2452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-1097767569154.2452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-4574031538.1426888</v>
      </c>
      <c r="L3589" s="444">
        <f t="shared" ca="1" si="154"/>
        <v>-1102341600692.3879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-1102341600692.3879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-4593090002.8849497</v>
      </c>
      <c r="L3590" s="444">
        <f t="shared" ca="1" si="154"/>
        <v>-1106934690695.2729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-1106934690695.2729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-4612227877.8969707</v>
      </c>
      <c r="L3591" s="444">
        <f t="shared" ca="1" si="154"/>
        <v>-1111546918573.1699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-1111546918573.1699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-4631445494.0548744</v>
      </c>
      <c r="L3592" s="444">
        <f t="shared" ca="1" si="154"/>
        <v>-1116178364067.2249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-1116178364067.2249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-4650743183.6134367</v>
      </c>
      <c r="L3593" s="444">
        <f t="shared" ca="1" si="154"/>
        <v>-1120829107250.8384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-1120829107250.8384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-4670121280.2118263</v>
      </c>
      <c r="L3594" s="444">
        <f t="shared" ca="1" si="154"/>
        <v>-1125499228531.0503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-1125499228531.0503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-4689580118.8793764</v>
      </c>
      <c r="L3595" s="444">
        <f t="shared" ca="1" si="154"/>
        <v>-1130188808649.9297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-1130188808649.9297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-4709120036.0413733</v>
      </c>
      <c r="L3596" s="444">
        <f t="shared" ca="1" si="154"/>
        <v>-1134897928685.9709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-1134897928685.9709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-4728741369.5248785</v>
      </c>
      <c r="L3597" s="444">
        <f t="shared" ca="1" si="154"/>
        <v>-1139626670055.4958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-1139626670055.4958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-4748444458.5645657</v>
      </c>
      <c r="L3598" s="444">
        <f t="shared" ca="1" si="154"/>
        <v>-1144375114514.0603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-1144375114514.0603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-4768229643.8085842</v>
      </c>
      <c r="L3599" s="444">
        <f t="shared" ca="1" si="154"/>
        <v>-1149143344157.8689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-1149143344157.8689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-4788097267.3244534</v>
      </c>
      <c r="L3600" s="444">
        <f t="shared" ca="1" si="154"/>
        <v>-1153931441425.1934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-1153931441425.1934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-4808047672.6049719</v>
      </c>
      <c r="L3601" s="444">
        <f t="shared" ca="1" si="154"/>
        <v>-1158739489097.7983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-1158739489097.7983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-4828081204.5741596</v>
      </c>
      <c r="L3602" s="444">
        <f t="shared" ca="1" si="154"/>
        <v>-1163567570302.3726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-1163567570302.3726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-4848198209.5932188</v>
      </c>
      <c r="L3603" s="444">
        <f t="shared" ca="1" si="154"/>
        <v>-1168415768511.9658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-1168415768511.9658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-4868399035.4665241</v>
      </c>
      <c r="L3604" s="444">
        <f t="shared" ca="1" si="154"/>
        <v>-1173284167547.4324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-1173284167547.4324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-4888684031.4476347</v>
      </c>
      <c r="L3605" s="444">
        <f t="shared" ca="1" si="154"/>
        <v>-1178172851578.8801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-1178172851578.8801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-4909053548.2453337</v>
      </c>
      <c r="L3606" s="444">
        <f t="shared" ca="1" si="154"/>
        <v>-1183081905127.1255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-1183081905127.1255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-4929507938.0296898</v>
      </c>
      <c r="L3607" s="444">
        <f t="shared" ca="1" si="154"/>
        <v>-1188011413065.1553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-1188011413065.1553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-4950047554.4381466</v>
      </c>
      <c r="L3608" s="444">
        <f t="shared" ca="1" si="154"/>
        <v>-1192961460619.5935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-1192961460619.5935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-4970672752.5816393</v>
      </c>
      <c r="L3609" s="444">
        <f t="shared" ca="1" si="154"/>
        <v>-1197932133372.175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-1197932133372.175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-4991383889.0507298</v>
      </c>
      <c r="L3610" s="444">
        <f t="shared" ca="1" si="154"/>
        <v>-1202923517261.2258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-1202923517261.2258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-5012181321.9217739</v>
      </c>
      <c r="L3611" s="444">
        <f t="shared" ca="1" si="154"/>
        <v>-1207935698583.1477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-1207935698583.1477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-5033065410.7631149</v>
      </c>
      <c r="L3612" s="444">
        <f t="shared" ca="1" si="154"/>
        <v>-1212968763993.9109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-1212968763993.9109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-5054036516.6412954</v>
      </c>
      <c r="L3613" s="444">
        <f t="shared" ca="1" si="154"/>
        <v>-1218022800510.5522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-1218022800510.5522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-5075095002.1273012</v>
      </c>
      <c r="L3614" s="444">
        <f t="shared" ca="1" si="154"/>
        <v>-1223097895512.6794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-1223097895512.6794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-5096241231.3028307</v>
      </c>
      <c r="L3615" s="444">
        <f t="shared" ca="1" si="154"/>
        <v>-1228194136743.9822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-1228194136743.9822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-5117475569.766592</v>
      </c>
      <c r="L3616" s="444">
        <f t="shared" ca="1" si="154"/>
        <v>-1233311612313.7488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-1233311612313.7488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-5138798384.6406202</v>
      </c>
      <c r="L3617" s="444">
        <f t="shared" ca="1" si="154"/>
        <v>-1238450410698.3894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-1238450410698.3894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-5160210044.576622</v>
      </c>
      <c r="L3618" s="444">
        <f t="shared" ca="1" si="154"/>
        <v>-1243610620742.9661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-1243610620742.9661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-5181710919.7623587</v>
      </c>
      <c r="L3619" s="444">
        <f t="shared" ca="1" si="154"/>
        <v>-1248792331662.7285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-1248792331662.7285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-5203301381.9280357</v>
      </c>
      <c r="L3620" s="444">
        <f t="shared" ca="1" si="154"/>
        <v>-1253995633044.6565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-1253995633044.6565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-5224981804.3527355</v>
      </c>
      <c r="L3621" s="444">
        <f t="shared" ca="1" si="154"/>
        <v>-1259220614849.0093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-1259220614849.0093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-5246752561.8708715</v>
      </c>
      <c r="L3622" s="444">
        <f t="shared" ca="1" si="154"/>
        <v>-1264467367410.8801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-1264467367410.8801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-5268614030.8786669</v>
      </c>
      <c r="L3623" s="444">
        <f t="shared" ca="1" si="154"/>
        <v>-1269735981441.7588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-1269735981441.7588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-5290566589.340662</v>
      </c>
      <c r="L3624" s="444">
        <f t="shared" ca="1" si="154"/>
        <v>-1275026548031.0994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-1275026548031.0994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-5312610616.7962475</v>
      </c>
      <c r="L3625" s="444">
        <f t="shared" ca="1" si="154"/>
        <v>-1280339158647.8955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-1280339158647.8955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-5334746494.366231</v>
      </c>
      <c r="L3626" s="444">
        <f t="shared" ca="1" si="154"/>
        <v>-1285673905142.2617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-1285673905142.2617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-5356974604.7594242</v>
      </c>
      <c r="L3627" s="444">
        <f t="shared" ca="1" si="154"/>
        <v>-1291030879747.0212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-1291030879747.0212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-5379295332.2792549</v>
      </c>
      <c r="L3628" s="444">
        <f t="shared" ca="1" si="154"/>
        <v>-1296410175079.3005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-1296410175079.3005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-5401709062.8304186</v>
      </c>
      <c r="L3629" s="444">
        <f t="shared" ca="1" si="154"/>
        <v>-1301811884142.1309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-1301811884142.1309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-5424216183.9255447</v>
      </c>
      <c r="L3630" s="444">
        <f t="shared" ca="1" si="154"/>
        <v>-1307236100326.0564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-1307236100326.0564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-5446817084.6919012</v>
      </c>
      <c r="L3631" s="444">
        <f t="shared" ca="1" si="154"/>
        <v>-1312682917410.7483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-1312682917410.7483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-5469512155.8781176</v>
      </c>
      <c r="L3632" s="444">
        <f t="shared" ca="1" si="154"/>
        <v>-1318152429566.6265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-1318152429566.6265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-5492301789.8609438</v>
      </c>
      <c r="L3633" s="444">
        <f t="shared" ca="1" si="154"/>
        <v>-1323644731356.4873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-1323644731356.4873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-5515186380.65203</v>
      </c>
      <c r="L3634" s="444">
        <f t="shared" ca="1" si="154"/>
        <v>-1329159917737.1394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-1329159917737.1394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-5538166323.904747</v>
      </c>
      <c r="L3635" s="444">
        <f t="shared" ca="1" si="154"/>
        <v>-1334698084061.0442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-1334698084061.0442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-5561242016.9210176</v>
      </c>
      <c r="L3636" s="444">
        <f t="shared" ca="1" si="154"/>
        <v>-1340259326077.9651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-1340259326077.9651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-5584413858.6581879</v>
      </c>
      <c r="L3637" s="444">
        <f t="shared" ca="1" si="154"/>
        <v>-1345843739936.6233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-1345843739936.6233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-5607682249.7359304</v>
      </c>
      <c r="L3638" s="444">
        <f t="shared" ca="1" si="154"/>
        <v>-1351451422186.3591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-1351451422186.3591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-5631047592.4431629</v>
      </c>
      <c r="L3639" s="444">
        <f t="shared" ca="1" si="154"/>
        <v>-1357082469778.8022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-1357082469778.8022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-5654510290.7450094</v>
      </c>
      <c r="L3640" s="444">
        <f t="shared" ca="1" si="154"/>
        <v>-1362736980069.5474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-1362736980069.5474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-5678070750.2897806</v>
      </c>
      <c r="L3641" s="444">
        <f t="shared" ca="1" si="154"/>
        <v>-1368415050819.8372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-1368415050819.8372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-5701729378.415988</v>
      </c>
      <c r="L3642" s="444">
        <f t="shared" ca="1" si="154"/>
        <v>-1374116780198.2532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-1374116780198.2532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-5725486584.1593885</v>
      </c>
      <c r="L3643" s="444">
        <f t="shared" ca="1" si="154"/>
        <v>-1379842266782.4126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-1379842266782.4126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-5749342778.2600527</v>
      </c>
      <c r="L3644" s="444">
        <f t="shared" ca="1" si="154"/>
        <v>-1385591609560.6726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-1385591609560.6726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-5773298373.1694689</v>
      </c>
      <c r="L3645" s="444">
        <f t="shared" ca="1" si="154"/>
        <v>-1391364907933.842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-1391364907933.842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-5797353783.0576754</v>
      </c>
      <c r="L3646" s="444">
        <f t="shared" ca="1" si="154"/>
        <v>-1397162261716.8997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-1397162261716.8997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-5821509423.8204155</v>
      </c>
      <c r="L3647" s="444">
        <f t="shared" ca="1" si="154"/>
        <v>-1402983771140.72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-1402983771140.72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-5845765713.0863333</v>
      </c>
      <c r="L3648" s="444">
        <f t="shared" ca="1" si="154"/>
        <v>-1408829536853.8064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-1408829536853.8064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-5870123070.2241936</v>
      </c>
      <c r="L3649" s="444">
        <f t="shared" ca="1" si="154"/>
        <v>-1414699659924.0305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-1414699659924.0305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-5894581916.3501272</v>
      </c>
      <c r="L3650" s="444">
        <f t="shared" ca="1" si="154"/>
        <v>-1420594241840.3806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-1420594241840.3806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-5919142674.334919</v>
      </c>
      <c r="L3651" s="444">
        <f t="shared" ca="1" si="154"/>
        <v>-1426513384514.7156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-1426513384514.7156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-5943805768.8113146</v>
      </c>
      <c r="L3652" s="444">
        <f t="shared" ca="1" si="154"/>
        <v>-1432457190283.5269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-1432457190283.5269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-5968571626.1813622</v>
      </c>
      <c r="L3653" s="444">
        <f t="shared" ca="1" si="154"/>
        <v>-1438425761909.7083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-1438425761909.7083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-5993440674.6237841</v>
      </c>
      <c r="L3654" s="444">
        <f t="shared" ca="1" si="154"/>
        <v>-1444419202584.332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-1444419202584.332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-6018413344.1013832</v>
      </c>
      <c r="L3655" s="444">
        <f t="shared" ca="1" si="154"/>
        <v>-1450437615928.4333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-1450437615928.4333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-6043490066.3684721</v>
      </c>
      <c r="L3656" s="444">
        <f t="shared" ca="1" si="154"/>
        <v>-1456481105994.8018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-1456481105994.8018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-6068671274.9783401</v>
      </c>
      <c r="L3657" s="444">
        <f t="shared" ca="1" si="154"/>
        <v>-1462549777269.78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-1462549777269.78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-6093957405.2907505</v>
      </c>
      <c r="L3658" s="444">
        <f t="shared" ca="1" si="154"/>
        <v>-1468643734675.0708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-1468643734675.0708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-6119348894.4794617</v>
      </c>
      <c r="L3659" s="444">
        <f t="shared" ca="1" si="154"/>
        <v>-1474763083569.5503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-1474763083569.5503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-6144846181.539793</v>
      </c>
      <c r="L3660" s="444">
        <f t="shared" ca="1" si="154"/>
        <v>-1480907929751.0901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-1480907929751.0901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-6170449707.2962084</v>
      </c>
      <c r="L3661" s="444">
        <f t="shared" ca="1" si="154"/>
        <v>-1487078379458.3862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-1487078379458.3862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-6196159914.4099426</v>
      </c>
      <c r="L3662" s="444">
        <f t="shared" ca="1" si="154"/>
        <v>-1493274539372.7961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-1493274539372.7961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-6221977247.3866501</v>
      </c>
      <c r="L3663" s="444">
        <f t="shared" ca="1" si="154"/>
        <v>-1499496516620.1829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-1499496516620.1829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-6247902152.584095</v>
      </c>
      <c r="L3664" s="444">
        <f t="shared" ca="1" si="154"/>
        <v>-1505744418772.7668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-1505744418772.7668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-6273935078.219862</v>
      </c>
      <c r="L3665" s="444">
        <f t="shared" ca="1" si="154"/>
        <v>-1512018353850.9868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-1512018353850.9868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-6300076474.3791113</v>
      </c>
      <c r="L3666" s="444">
        <f t="shared" ca="1" si="154"/>
        <v>-1518318430325.366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-1518318430325.366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-6326326793.0223579</v>
      </c>
      <c r="L3667" s="444">
        <f t="shared" ca="1" si="154"/>
        <v>-1524644757118.3884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-1524644757118.3884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-6352686487.9932852</v>
      </c>
      <c r="L3668" s="444">
        <f t="shared" ca="1" si="154"/>
        <v>-1530997443606.3816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-1530997443606.3816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-6379156015.0265903</v>
      </c>
      <c r="L3669" s="444">
        <f t="shared" ca="1" si="154"/>
        <v>-1537376599621.4082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-1537376599621.4082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-6405735831.755867</v>
      </c>
      <c r="L3670" s="444">
        <f t="shared" ca="1" si="154"/>
        <v>-1543782335453.1641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-1543782335453.1641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-6432426397.7215166</v>
      </c>
      <c r="L3671" s="444">
        <f t="shared" ca="1" si="154"/>
        <v>-1550214761850.8855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-1550214761850.8855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-6459228174.3786898</v>
      </c>
      <c r="L3672" s="444">
        <f t="shared" ca="1" si="154"/>
        <v>-1556673990025.2642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-1556673990025.2642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-6486141625.1052675</v>
      </c>
      <c r="L3673" s="444">
        <f t="shared" ca="1" si="154"/>
        <v>-1563160131650.3694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-1563160131650.3694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-6513167215.2098722</v>
      </c>
      <c r="L3674" s="444">
        <f t="shared" ca="1" si="154"/>
        <v>-1569673298865.5793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-1569673298865.5793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-6540305411.9399137</v>
      </c>
      <c r="L3675" s="444">
        <f t="shared" ca="1" si="154"/>
        <v>-1576213604277.5193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-1576213604277.5193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-6567556684.4896641</v>
      </c>
      <c r="L3676" s="444">
        <f t="shared" ca="1" si="154"/>
        <v>-1582781160962.009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-1582781160962.009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-6594921504.0083714</v>
      </c>
      <c r="L3677" s="444">
        <f t="shared" ca="1" si="154"/>
        <v>-1589376082466.0173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-1589376082466.0173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-6622400343.6084051</v>
      </c>
      <c r="L3678" s="444">
        <f t="shared" ca="1" si="154"/>
        <v>-1595998482809.6257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-1595998482809.6257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-6649993678.3734407</v>
      </c>
      <c r="L3679" s="444">
        <f t="shared" ca="1" si="154"/>
        <v>-1602648476487.9993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-1602648476487.9993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-6677701985.3666639</v>
      </c>
      <c r="L3680" s="444">
        <f t="shared" ca="1" si="154"/>
        <v>-1609326178473.366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-1609326178473.366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-6705525743.6390247</v>
      </c>
      <c r="L3681" s="444">
        <f t="shared" ca="1" si="154"/>
        <v>-1616031704217.0049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-1616031704217.0049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-6733465434.2375202</v>
      </c>
      <c r="L3682" s="444">
        <f t="shared" ca="1" si="154"/>
        <v>-1622765169651.2424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-1622765169651.2424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-6761521540.2135105</v>
      </c>
      <c r="L3683" s="444">
        <f t="shared" ca="1" si="154"/>
        <v>-1629526691191.4561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-1629526691191.4561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-6789694546.6310673</v>
      </c>
      <c r="L3684" s="444">
        <f t="shared" ca="1" si="154"/>
        <v>-1636316385738.0872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-1636316385738.0872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-6817984940.5753632</v>
      </c>
      <c r="L3685" s="444">
        <f t="shared" ca="1" si="154"/>
        <v>-1643134370678.6626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-1643134370678.6626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-6846393211.1610937</v>
      </c>
      <c r="L3686" s="444">
        <f t="shared" ca="1" si="154"/>
        <v>-1649980763889.8237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-1649980763889.8237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-6874919849.5409317</v>
      </c>
      <c r="L3687" s="444">
        <f t="shared" ca="1" si="154"/>
        <v>-1656855683739.3647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-1656855683739.3647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-6903565348.9140196</v>
      </c>
      <c r="L3688" s="444">
        <f t="shared" ca="1" si="154"/>
        <v>-1663759249088.2788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-1663759249088.2788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-6932330204.5344954</v>
      </c>
      <c r="L3689" s="444">
        <f t="shared" ca="1" si="154"/>
        <v>-1670691579292.8132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-1670691579292.8132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-6961214913.7200546</v>
      </c>
      <c r="L3690" s="444">
        <f t="shared" ca="1" si="154"/>
        <v>-1677652794206.5332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-1677652794206.5332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-6990219975.8605547</v>
      </c>
      <c r="L3691" s="444">
        <f t="shared" ca="1" si="154"/>
        <v>-1684643014182.3938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-1684643014182.3938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-7019345892.4266405</v>
      </c>
      <c r="L3692" s="444">
        <f t="shared" ca="1" si="154"/>
        <v>-1691662360074.8206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-1691662360074.8206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-7048593166.9784193</v>
      </c>
      <c r="L3693" s="444">
        <f t="shared" ca="1" si="154"/>
        <v>-1698710953241.7991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-1698710953241.7991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-7077962305.1741629</v>
      </c>
      <c r="L3694" s="444">
        <f t="shared" ca="1" si="154"/>
        <v>-1705788915546.9731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-1705788915546.9731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-7107453814.7790546</v>
      </c>
      <c r="L3695" s="444">
        <f t="shared" ca="1" si="154"/>
        <v>-1712896369361.7522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-1712896369361.7522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-7137068205.6739674</v>
      </c>
      <c r="L3696" s="444">
        <f t="shared" ca="1" si="154"/>
        <v>-1720033437567.4263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-1720033437567.4263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-7166805989.864275</v>
      </c>
      <c r="L3697" s="444">
        <f t="shared" ca="1" si="154"/>
        <v>-1727200243557.2905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-1727200243557.2905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-7196667681.4887104</v>
      </c>
      <c r="L3698" s="444">
        <f t="shared" ca="1" si="154"/>
        <v>-1734396911238.7793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-1734396911238.7793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-7226653796.8282461</v>
      </c>
      <c r="L3699" s="444">
        <f t="shared" ca="1" si="154"/>
        <v>-1741623565035.6074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-1741623565035.6074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-7256764854.3150301</v>
      </c>
      <c r="L3700" s="444">
        <f t="shared" ca="1" si="154"/>
        <v>-1748880329889.9224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-1748880329889.9224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-7287001374.5413437</v>
      </c>
      <c r="L3701" s="444">
        <f t="shared" ca="1" si="154"/>
        <v>-1756167331264.4636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-1756167331264.4636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-7317363880.2685995</v>
      </c>
      <c r="L3702" s="444">
        <f t="shared" ca="1" si="154"/>
        <v>-1763484695144.7322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-1763484695144.7322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-7347852896.4363842</v>
      </c>
      <c r="L3703" s="444">
        <f t="shared" ca="1" si="154"/>
        <v>-1770832548041.1685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-1770832548041.1685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-7378468950.1715355</v>
      </c>
      <c r="L3704" s="444">
        <f t="shared" ca="1" si="154"/>
        <v>-1778211016991.3401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-1778211016991.3401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-7409212570.7972498</v>
      </c>
      <c r="L3705" s="444">
        <f t="shared" ca="1" si="154"/>
        <v>-1785620229562.1375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-1785620229562.1375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-7440084289.8422394</v>
      </c>
      <c r="L3706" s="444">
        <f t="shared" ca="1" si="154"/>
        <v>-1793060313851.9797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-1793060313851.9797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-7471084641.0499153</v>
      </c>
      <c r="L3707" s="444">
        <f t="shared" ca="1" si="154"/>
        <v>-1800531398493.0295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-1800531398493.0295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-7502214160.3876228</v>
      </c>
      <c r="L3708" s="444">
        <f t="shared" ca="1" si="154"/>
        <v>-1808033612653.4172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-1808033612653.4172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-7533473386.0559044</v>
      </c>
      <c r="L3709" s="444">
        <f t="shared" ca="1" si="154"/>
        <v>-1815567086039.4731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-1815567086039.4731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-7564862858.4978037</v>
      </c>
      <c r="L3710" s="444">
        <f t="shared" ca="1" si="154"/>
        <v>-1823131948897.9709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-1823131948897.9709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-7596383120.4082117</v>
      </c>
      <c r="L3711" s="444">
        <f t="shared" ca="1" si="154"/>
        <v>-1830728332018.3792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-1830728332018.3792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-7628034716.7432461</v>
      </c>
      <c r="L3712" s="444">
        <f t="shared" ca="1" si="154"/>
        <v>-1838356366735.1223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-1838356366735.1223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-7659818194.7296762</v>
      </c>
      <c r="L3713" s="444">
        <f t="shared" ca="1" si="154"/>
        <v>-1846016184929.8521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-1846016184929.8521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-7691734103.874383</v>
      </c>
      <c r="L3714" s="444">
        <f t="shared" ca="1" si="154"/>
        <v>-1853707919033.7263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-1853707919033.7263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-7723782995.9738598</v>
      </c>
      <c r="L3715" s="444">
        <f t="shared" ca="1" si="154"/>
        <v>-1861431702029.7002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-1861431702029.7002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-7755965425.1237516</v>
      </c>
      <c r="L3716" s="444">
        <f t="shared" ca="1" si="154"/>
        <v>-1869187667454.824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-1869187667454.824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-7788281947.7284346</v>
      </c>
      <c r="L3717" s="444">
        <f t="shared" ca="1" si="154"/>
        <v>-1876975949402.5525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-1876975949402.5525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-7820733122.5106363</v>
      </c>
      <c r="L3718" s="444">
        <f t="shared" ca="1" si="154"/>
        <v>-1884796682525.0632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-1884796682525.0632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-7853319510.5210962</v>
      </c>
      <c r="L3719" s="444">
        <f t="shared" ca="1" si="154"/>
        <v>-1892650002035.5842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-1892650002035.5842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-7886041675.1482677</v>
      </c>
      <c r="L3720" s="444">
        <f t="shared" ca="1" si="154"/>
        <v>-1900536043710.7324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-1900536043710.7324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-7918900182.1280518</v>
      </c>
      <c r="L3721" s="444">
        <f t="shared" ca="1" si="154"/>
        <v>-1908454943892.8604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-1908454943892.8604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-7951895599.5535851</v>
      </c>
      <c r="L3722" s="444">
        <f t="shared" ca="1" si="154"/>
        <v>-1916406839492.4138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-1916406839492.4138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-7985028497.8850574</v>
      </c>
      <c r="L3723" s="444">
        <f t="shared" ca="1" si="154"/>
        <v>-1924391867990.2988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-1924391867990.2988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-8018299449.9595785</v>
      </c>
      <c r="L3724" s="444">
        <f t="shared" ca="1" si="154"/>
        <v>-1932410167440.2583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-1932410167440.2583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-8051709031.0010757</v>
      </c>
      <c r="L3725" s="444">
        <f t="shared" ca="1" si="154"/>
        <v>-1940461876471.2593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-1940461876471.2593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-8085257818.6302481</v>
      </c>
      <c r="L3726" s="444">
        <f t="shared" ca="1" si="154"/>
        <v>-1948547134289.8894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-1948547134289.8894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-8118946392.8745403</v>
      </c>
      <c r="L3727" s="444">
        <f t="shared" ca="1" si="154"/>
        <v>-1956666080682.7639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-1956666080682.7639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-8152775336.1781826</v>
      </c>
      <c r="L3728" s="444">
        <f t="shared" ca="1" si="154"/>
        <v>-1964818856018.9421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-1964818856018.9421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-8186745233.4122591</v>
      </c>
      <c r="L3729" s="444">
        <f t="shared" ca="1" si="154"/>
        <v>-1973005601252.3545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-1973005601252.3545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-8220856671.8848114</v>
      </c>
      <c r="L3730" s="444">
        <f t="shared" ca="1" si="154"/>
        <v>-1981226457924.2393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-1981226457924.2393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-8255110241.350997</v>
      </c>
      <c r="L3731" s="444">
        <f t="shared" ca="1" si="154"/>
        <v>-1989481568165.5903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-1989481568165.5903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-8289506534.0232925</v>
      </c>
      <c r="L3732" s="444">
        <f t="shared" ca="1" si="154"/>
        <v>-1997771074699.6135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-1997771074699.6135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-8324046144.5817232</v>
      </c>
      <c r="L3733" s="444">
        <f t="shared" ca="1" si="154"/>
        <v>-2006095120844.1953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-2006095120844.1953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-8358729670.1841469</v>
      </c>
      <c r="L3734" s="444">
        <f t="shared" ca="1" si="154"/>
        <v>-2014453850514.3794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-2014453850514.3794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-8393557710.4765806</v>
      </c>
      <c r="L3735" s="444">
        <f t="shared" ca="1" si="154"/>
        <v>-2022847408224.856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-2022847408224.856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-8428530867.6035662</v>
      </c>
      <c r="L3736" s="444">
        <f t="shared" ca="1" si="154"/>
        <v>-2031275939092.4595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-2031275939092.4595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-8463649746.2185802</v>
      </c>
      <c r="L3737" s="444">
        <f t="shared" ca="1" si="154"/>
        <v>-2039739588838.678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-2039739588838.678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-8498914953.4944916</v>
      </c>
      <c r="L3738" s="444">
        <f t="shared" ca="1" si="154"/>
        <v>-2048238503792.1724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-2048238503792.1724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-8534327099.1340513</v>
      </c>
      <c r="L3739" s="444">
        <f t="shared" ca="1" si="154"/>
        <v>-2056772830891.3064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-2056772830891.3064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-8569886795.3804436</v>
      </c>
      <c r="L3740" s="444">
        <f t="shared" ca="1" si="154"/>
        <v>-2065342717686.6868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-2065342717686.6868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-8605594657.0278606</v>
      </c>
      <c r="L3741" s="444">
        <f t="shared" ca="1" si="154"/>
        <v>-2073948312343.7146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-2073948312343.7146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-8641451301.4321442</v>
      </c>
      <c r="L3742" s="444">
        <f t="shared" ca="1" si="154"/>
        <v>-2082589763645.1467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-2082589763645.1467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-8677457348.5214443</v>
      </c>
      <c r="L3743" s="444">
        <f t="shared" ca="1" si="154"/>
        <v>-2091267220993.6682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-2091267220993.6682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-8713613420.8069515</v>
      </c>
      <c r="L3744" s="444">
        <f t="shared" ca="1" si="154"/>
        <v>-2099980834414.4751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-2099980834414.4751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-8749920143.3936462</v>
      </c>
      <c r="L3745" s="444">
        <f t="shared" ca="1" si="154"/>
        <v>-2108730754557.8687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-2108730754557.8687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-8786378143.9911194</v>
      </c>
      <c r="L3746" s="444">
        <f t="shared" ca="1" si="154"/>
        <v>-2117517132701.8599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-2117517132701.8599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-8822988052.9244156</v>
      </c>
      <c r="L3747" s="444">
        <f t="shared" ca="1" si="154"/>
        <v>-2126340120754.7842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-2126340120754.7842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-8859750503.1449337</v>
      </c>
      <c r="L3748" s="444">
        <f t="shared" ca="1" si="154"/>
        <v>-2135199871257.9292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-2135199871257.9292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-8896666130.2413712</v>
      </c>
      <c r="L3749" s="444">
        <f t="shared" ca="1" si="154"/>
        <v>-2144096537388.1707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-2144096537388.1707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-8933735572.4507103</v>
      </c>
      <c r="L3750" s="444">
        <f t="shared" ca="1" si="154"/>
        <v>-2153030272960.6213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-2153030272960.6213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-8970959470.6692543</v>
      </c>
      <c r="L3751" s="444">
        <f t="shared" ca="1" si="154"/>
        <v>-2162001232431.2905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-2162001232431.2905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-9008338468.4637108</v>
      </c>
      <c r="L3752" s="444">
        <f t="shared" ca="1" si="154"/>
        <v>-2171009570899.7542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-2171009570899.7542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-9045873212.0823097</v>
      </c>
      <c r="L3753" s="444">
        <f t="shared" ca="1" si="154"/>
        <v>-2180055444111.8364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-2180055444111.8364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-9083564350.4659863</v>
      </c>
      <c r="L3754" s="444">
        <f t="shared" ca="1" si="154"/>
        <v>-2189139008462.3025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-2189139008462.3025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-9121412535.2595921</v>
      </c>
      <c r="L3755" s="444">
        <f t="shared" ca="1" si="154"/>
        <v>-2198260420997.562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-2198260420997.562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-9159418420.8231754</v>
      </c>
      <c r="L3756" s="444">
        <f t="shared" ca="1" si="154"/>
        <v>-2207419839418.3853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-2207419839418.3853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-9197582664.2432709</v>
      </c>
      <c r="L3757" s="444">
        <f t="shared" ca="1" si="154"/>
        <v>-2216617422082.6284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-2216617422082.6284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-9235905925.3442841</v>
      </c>
      <c r="L3758" s="444">
        <f t="shared" ca="1" si="154"/>
        <v>-2225853328007.9727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-2225853328007.9727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-9274388866.6998863</v>
      </c>
      <c r="L3759" s="444">
        <f t="shared" ca="1" si="154"/>
        <v>-2235127716874.6724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-2235127716874.6724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-9313032153.6444683</v>
      </c>
      <c r="L3760" s="444">
        <f t="shared" ca="1" si="154"/>
        <v>-2244440749028.3169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-2244440749028.3169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-9351836454.2846527</v>
      </c>
      <c r="L3761" s="444">
        <f t="shared" ca="1" si="154"/>
        <v>-2253792585482.6016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-2253792585482.6016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-9390802439.5108395</v>
      </c>
      <c r="L3762" s="444">
        <f t="shared" ca="1" si="154"/>
        <v>-2263183387922.1123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-2263183387922.1123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-9429930783.0088005</v>
      </c>
      <c r="L3763" s="444">
        <f t="shared" ca="1" si="154"/>
        <v>-2272613318705.1211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-2272613318705.1211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-9469222161.2713375</v>
      </c>
      <c r="L3764" s="444">
        <f t="shared" ca="1" si="154"/>
        <v>-2282082540866.3926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-2282082540866.3926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-9508677253.6099682</v>
      </c>
      <c r="L3765" s="444">
        <f t="shared" ca="1" si="154"/>
        <v>-2291591218120.0024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-2291591218120.0024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-9548296742.1666775</v>
      </c>
      <c r="L3766" s="444">
        <f t="shared" ca="1" si="154"/>
        <v>-2301139514862.1689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-2301139514862.1689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-9588081311.925703</v>
      </c>
      <c r="L3767" s="444">
        <f t="shared" ca="1" si="154"/>
        <v>-2310727596174.0947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-2310727596174.0947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-9628031650.7253952</v>
      </c>
      <c r="L3768" s="444">
        <f t="shared" ca="1" si="154"/>
        <v>-2320355627824.8203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-2320355627824.8203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-9668148449.2700844</v>
      </c>
      <c r="L3769" s="444">
        <f t="shared" ca="1" si="154"/>
        <v>-2330023776274.0903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-2330023776274.0903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-9708432401.1420422</v>
      </c>
      <c r="L3770" s="444">
        <f t="shared" ca="1" si="154"/>
        <v>-2339732208675.2324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-2339732208675.2324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-9748884202.8134689</v>
      </c>
      <c r="L3771" s="444">
        <f t="shared" ca="1" si="154"/>
        <v>-2349481092878.0459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-2349481092878.0459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-9789504553.6585236</v>
      </c>
      <c r="L3772" s="444">
        <f t="shared" ca="1" si="154"/>
        <v>-2359270597431.7046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-2359270597431.7046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-9830294155.965435</v>
      </c>
      <c r="L3773" s="444">
        <f t="shared" ca="1" si="154"/>
        <v>-2369100891587.6699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-2369100891587.6699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-9871253714.9486237</v>
      </c>
      <c r="L3774" s="444">
        <f t="shared" ca="1" si="154"/>
        <v>-2378972145302.6187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-2378972145302.6187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-9912383938.76091</v>
      </c>
      <c r="L3775" s="444">
        <f t="shared" ca="1" si="154"/>
        <v>-2388884529241.3794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-2388884529241.3794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-9953685538.5057468</v>
      </c>
      <c r="L3776" s="444">
        <f t="shared" ca="1" si="154"/>
        <v>-2398838214779.8853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-2398838214779.8853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-9995159228.2495213</v>
      </c>
      <c r="L3777" s="444">
        <f t="shared" ca="1" si="154"/>
        <v>-2408833374008.1348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-2408833374008.1348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-10036805725.033895</v>
      </c>
      <c r="L3778" s="444">
        <f t="shared" ca="1" si="154"/>
        <v>-2418870179733.1685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-2418870179733.1685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-10078625748.888203</v>
      </c>
      <c r="L3779" s="444">
        <f t="shared" ca="1" si="154"/>
        <v>-2428948805482.0566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-2428948805482.0566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-10120620022.841902</v>
      </c>
      <c r="L3780" s="444">
        <f t="shared" ca="1" si="154"/>
        <v>-2439069425504.8984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-2439069425504.8984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-10162789272.937077</v>
      </c>
      <c r="L3781" s="444">
        <f t="shared" ca="1" si="154"/>
        <v>-2449232214777.8354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-2449232214777.8354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-10205134228.24098</v>
      </c>
      <c r="L3782" s="444">
        <f t="shared" ca="1" si="154"/>
        <v>-2459437349006.0767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-2459437349006.0767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-10247655620.858652</v>
      </c>
      <c r="L3783" s="444">
        <f t="shared" ca="1" si="154"/>
        <v>-2469685004626.9355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-2469685004626.9355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-10290354185.945564</v>
      </c>
      <c r="L3784" s="444">
        <f t="shared" ca="1" si="154"/>
        <v>-2479975358812.8813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-2479975358812.8813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-10333230661.720339</v>
      </c>
      <c r="L3785" s="444">
        <f t="shared" ca="1" si="154"/>
        <v>-2490308589474.6016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-2490308589474.6016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-10376285789.477507</v>
      </c>
      <c r="L3786" s="444">
        <f t="shared" ca="1" si="154"/>
        <v>-2500684875264.0791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-2500684875264.0791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-10419520313.60033</v>
      </c>
      <c r="L3787" s="444">
        <f t="shared" ca="1" si="154"/>
        <v>-2511104395577.6792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-2511104395577.6792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-10462934981.573664</v>
      </c>
      <c r="L3788" s="444">
        <f t="shared" ca="1" si="154"/>
        <v>-2521567330559.2529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-2521567330559.2529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-10506530543.996887</v>
      </c>
      <c r="L3789" s="444">
        <f t="shared" ca="1" si="154"/>
        <v>-2532073861103.25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-2532073861103.25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-10550307754.596874</v>
      </c>
      <c r="L3790" s="444">
        <f t="shared" ca="1" si="154"/>
        <v>-2542624168857.8467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-2542624168857.8467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-10594267370.241028</v>
      </c>
      <c r="L3791" s="444">
        <f t="shared" ca="1" si="154"/>
        <v>-2553218436228.0879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-2553218436228.0879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-10638410150.950367</v>
      </c>
      <c r="L3792" s="444">
        <f t="shared" ca="1" si="154"/>
        <v>-2563856846379.0381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-2563856846379.0381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-10682736859.912659</v>
      </c>
      <c r="L3793" s="444">
        <f t="shared" ca="1" si="154"/>
        <v>-2574539583238.9507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-2574539583238.9507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-10727248263.495628</v>
      </c>
      <c r="L3794" s="444">
        <f t="shared" ca="1" si="154"/>
        <v>-2585266831502.4463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-2585266831502.4463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-10771945131.260193</v>
      </c>
      <c r="L3795" s="444">
        <f t="shared" ca="1" si="154"/>
        <v>-2596038776633.7065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-2596038776633.7065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-10816828235.973778</v>
      </c>
      <c r="L3796" s="444">
        <f t="shared" ca="1" si="154"/>
        <v>-2606855604869.6802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-2606855604869.6802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-10861898353.623667</v>
      </c>
      <c r="L3797" s="444">
        <f t="shared" ca="1" si="154"/>
        <v>-2617717503223.3037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-2617717503223.3037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-10907156263.430431</v>
      </c>
      <c r="L3798" s="444">
        <f t="shared" ca="1" si="154"/>
        <v>-2628624659486.7344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-2628624659486.7344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-10952602747.861393</v>
      </c>
      <c r="L3799" s="444">
        <f t="shared" ca="1" si="154"/>
        <v>-2639577262234.5957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-2639577262234.5957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-10998238592.644148</v>
      </c>
      <c r="L3800" s="444">
        <f t="shared" ca="1" si="154"/>
        <v>-2650575500827.2397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-2650575500827.2397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-11044064586.780165</v>
      </c>
      <c r="L3801" s="444">
        <f t="shared" ca="1" si="154"/>
        <v>-2661619565414.02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-2661619565414.02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-11090081522.558416</v>
      </c>
      <c r="L3802" s="444">
        <f t="shared" ca="1" si="154"/>
        <v>-2672709646936.5786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-2672709646936.5786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-11136290195.569077</v>
      </c>
      <c r="L3803" s="444">
        <f t="shared" ca="1" si="154"/>
        <v>-2683845937132.1475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-2683845937132.1475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-11182691404.717281</v>
      </c>
      <c r="L3804" s="444">
        <f t="shared" ca="1" si="154"/>
        <v>-2695028628536.8647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-2695028628536.8647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-11229285952.236937</v>
      </c>
      <c r="L3805" s="444">
        <f t="shared" ca="1" si="154"/>
        <v>-2706257914489.1016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-2706257914489.1016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-11276074643.70459</v>
      </c>
      <c r="L3806" s="444">
        <f t="shared" ca="1" si="154"/>
        <v>-2717533989132.8062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-2717533989132.8062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-11323058288.053358</v>
      </c>
      <c r="L3807" s="444">
        <f t="shared" ca="1" si="154"/>
        <v>-2728857047420.8594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-2728857047420.8594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-11370237697.586914</v>
      </c>
      <c r="L3808" s="444">
        <f t="shared" ca="1" si="154"/>
        <v>-2740227285118.4463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-2740227285118.4463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-11417613687.993526</v>
      </c>
      <c r="L3809" s="444">
        <f t="shared" ca="1" si="154"/>
        <v>-2751644898806.4399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-2751644898806.4399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-11465187078.360167</v>
      </c>
      <c r="L3810" s="444">
        <f t="shared" ca="1" si="154"/>
        <v>-2763110085884.8003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-2763110085884.8003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-11512958691.186668</v>
      </c>
      <c r="L3811" s="444">
        <f t="shared" ca="1" si="154"/>
        <v>-2774623044575.9868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-2774623044575.9868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-11560929352.399944</v>
      </c>
      <c r="L3812" s="444">
        <f t="shared" ca="1" si="154"/>
        <v>-2786183973928.3867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-2786183973928.3867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-11609099891.368279</v>
      </c>
      <c r="L3813" s="444">
        <f t="shared" ca="1" si="154"/>
        <v>-2797793073819.7549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-2797793073819.7549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-11657471140.915646</v>
      </c>
      <c r="L3814" s="444">
        <f t="shared" ca="1" si="154"/>
        <v>-2809450544960.6704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-2809450544960.6704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-11706043937.336126</v>
      </c>
      <c r="L3815" s="444">
        <f t="shared" ca="1" si="154"/>
        <v>-2821156588898.0063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-2821156588898.0063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-11754819120.40836</v>
      </c>
      <c r="L3816" s="444">
        <f t="shared" ca="1" si="154"/>
        <v>-2832911408018.4146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-2832911408018.4146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-11803797533.410061</v>
      </c>
      <c r="L3817" s="444">
        <f t="shared" ca="1" si="154"/>
        <v>-2844715205551.8247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-2844715205551.8247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-11852980023.132603</v>
      </c>
      <c r="L3818" s="444">
        <f t="shared" ca="1" si="154"/>
        <v>-2856568185574.9575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-2856568185574.9575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-11902367439.895657</v>
      </c>
      <c r="L3819" s="444">
        <f t="shared" ca="1" si="154"/>
        <v>-2868470553014.853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-2868470553014.853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-11951960637.561888</v>
      </c>
      <c r="L3820" s="444">
        <f t="shared" ca="1" si="154"/>
        <v>-2880422513652.415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-2880422513652.415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-12001760473.551729</v>
      </c>
      <c r="L3821" s="444">
        <f t="shared" ca="1" si="154"/>
        <v>-2892424274125.9668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-2892424274125.9668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-12051767808.858194</v>
      </c>
      <c r="L3822" s="444">
        <f t="shared" ca="1" si="154"/>
        <v>-2904476041934.8252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-2904476041934.8252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-12101983508.061771</v>
      </c>
      <c r="L3823" s="444">
        <f t="shared" ca="1" si="154"/>
        <v>-2916578025442.8872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-2916578025442.8872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-12152408439.345364</v>
      </c>
      <c r="L3824" s="444">
        <f t="shared" ca="1" si="154"/>
        <v>-2928730433882.2324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-2928730433882.2324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-12203043474.509302</v>
      </c>
      <c r="L3825" s="444">
        <f t="shared" ca="1" si="154"/>
        <v>-2940933477356.7417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-2940933477356.7417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-12253889488.986423</v>
      </c>
      <c r="L3826" s="444">
        <f t="shared" ca="1" si="154"/>
        <v>-2953187366845.728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-2953187366845.728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-12304947361.857201</v>
      </c>
      <c r="L3827" s="444">
        <f t="shared" ca="1" si="154"/>
        <v>-2965492314207.5854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-2965492314207.5854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-12356217975.864939</v>
      </c>
      <c r="L3828" s="444">
        <f t="shared" ca="1" si="154"/>
        <v>-2977848532183.4502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-2977848532183.4502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-12407702217.431042</v>
      </c>
      <c r="L3829" s="444">
        <f t="shared" ca="1" si="154"/>
        <v>-2990256234400.8813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-2990256234400.8813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-12459400976.67034</v>
      </c>
      <c r="L3830" s="444">
        <f t="shared" ca="1" si="154"/>
        <v>-3002715635377.5518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-3002715635377.5518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-12511315147.406466</v>
      </c>
      <c r="L3831" s="444">
        <f t="shared" ca="1" si="154"/>
        <v>-3015226950524.958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-3015226950524.958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-12563445627.187325</v>
      </c>
      <c r="L3832" s="444">
        <f t="shared" ca="1" si="154"/>
        <v>-3027790396152.1455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-3027790396152.1455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-12615793317.300606</v>
      </c>
      <c r="L3833" s="444">
        <f t="shared" ref="L3833:L4087" ca="1" si="159">I3833-J3833+K3833</f>
        <v>-3040406189469.4463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-3040406189469.4463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-12668359122.78936</v>
      </c>
      <c r="L3834" s="444">
        <f t="shared" ca="1" si="159"/>
        <v>-3053074548592.2358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-3053074548592.2358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-12721143952.467649</v>
      </c>
      <c r="L3835" s="444">
        <f t="shared" ca="1" si="159"/>
        <v>-3065795692544.7036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-3065795692544.7036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-12774148718.936264</v>
      </c>
      <c r="L3836" s="444">
        <f t="shared" ca="1" si="159"/>
        <v>-3078569841263.6396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-3078569841263.6396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-12827374338.598499</v>
      </c>
      <c r="L3837" s="444">
        <f t="shared" ca="1" si="159"/>
        <v>-3091397215602.2383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-3091397215602.2383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-12880821731.675993</v>
      </c>
      <c r="L3838" s="444">
        <f t="shared" ca="1" si="159"/>
        <v>-3104278037333.9141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-3104278037333.9141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-12934491822.224642</v>
      </c>
      <c r="L3839" s="444">
        <f t="shared" ca="1" si="159"/>
        <v>-3117212529156.1387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-3117212529156.1387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-12988385538.150578</v>
      </c>
      <c r="L3840" s="444">
        <f t="shared" ca="1" si="159"/>
        <v>-3130200914694.2891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-3130200914694.2891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-13042503811.226204</v>
      </c>
      <c r="L3841" s="444">
        <f t="shared" ca="1" si="159"/>
        <v>-3143243418505.5151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-3143243418505.5151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-13096847577.106314</v>
      </c>
      <c r="L3842" s="444">
        <f t="shared" ca="1" si="159"/>
        <v>-3156340266082.6216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-3156340266082.6216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-13151417775.344257</v>
      </c>
      <c r="L3843" s="444">
        <f t="shared" ca="1" si="159"/>
        <v>-3169491683857.9658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-3169491683857.9658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-13206215349.408192</v>
      </c>
      <c r="L3844" s="444">
        <f t="shared" ca="1" si="159"/>
        <v>-3182697899207.374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-3182697899207.374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-13261241246.697392</v>
      </c>
      <c r="L3845" s="444">
        <f t="shared" ca="1" si="159"/>
        <v>-3195959140454.0713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-3195959140454.0713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-13316496418.55863</v>
      </c>
      <c r="L3846" s="444">
        <f t="shared" ca="1" si="159"/>
        <v>-3209275636872.6299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-3209275636872.6299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-13371981820.302624</v>
      </c>
      <c r="L3847" s="444">
        <f t="shared" ca="1" si="159"/>
        <v>-3222647618692.9326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-3222647618692.9326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-13427698411.220552</v>
      </c>
      <c r="L3848" s="444">
        <f t="shared" ca="1" si="159"/>
        <v>-3236075317104.1533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-3236075317104.1533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-13483647154.600639</v>
      </c>
      <c r="L3849" s="444">
        <f t="shared" ca="1" si="159"/>
        <v>-3249558964258.7539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-3249558964258.7539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-13539829017.744808</v>
      </c>
      <c r="L3850" s="444">
        <f t="shared" ca="1" si="159"/>
        <v>-3263098793276.4985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-3263098793276.4985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-13596244971.985411</v>
      </c>
      <c r="L3851" s="444">
        <f t="shared" ca="1" si="159"/>
        <v>-3276695038248.4839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-3276695038248.4839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-13652895992.702017</v>
      </c>
      <c r="L3852" s="444">
        <f t="shared" ca="1" si="159"/>
        <v>-3290347934241.186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-3290347934241.186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-13709783059.338276</v>
      </c>
      <c r="L3853" s="444">
        <f t="shared" ca="1" si="159"/>
        <v>-3304057717300.5244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-3304057717300.5244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-13766907155.418852</v>
      </c>
      <c r="L3854" s="444">
        <f t="shared" ca="1" si="159"/>
        <v>-3317824624455.9434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-3317824624455.9434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-13824269268.566431</v>
      </c>
      <c r="L3855" s="444">
        <f t="shared" ca="1" si="159"/>
        <v>-3331648893724.5098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-3331648893724.5098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-13881870390.518791</v>
      </c>
      <c r="L3856" s="444">
        <f t="shared" ca="1" si="159"/>
        <v>-3345530764115.0283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-3345530764115.0283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-13939711517.14595</v>
      </c>
      <c r="L3857" s="444">
        <f t="shared" ca="1" si="159"/>
        <v>-3359470475632.1743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-3359470475632.1743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-13997793648.467392</v>
      </c>
      <c r="L3858" s="444">
        <f t="shared" ca="1" si="159"/>
        <v>-3373468269280.6416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-3373468269280.6416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-14056117788.66934</v>
      </c>
      <c r="L3859" s="444">
        <f t="shared" ca="1" si="159"/>
        <v>-3387524387069.311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-3387524387069.311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-14114684946.122129</v>
      </c>
      <c r="L3860" s="444">
        <f t="shared" ca="1" si="159"/>
        <v>-3401639072015.4331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-3401639072015.4331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-14173496133.397638</v>
      </c>
      <c r="L3861" s="444">
        <f t="shared" ca="1" si="159"/>
        <v>-3415812568148.8306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-3415812568148.8306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-14232552367.286795</v>
      </c>
      <c r="L3862" s="444">
        <f t="shared" ca="1" si="159"/>
        <v>-3430045120516.1172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-3430045120516.1172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-14291854668.817154</v>
      </c>
      <c r="L3863" s="444">
        <f t="shared" ca="1" si="159"/>
        <v>-3444336975184.9346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-3444336975184.9346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-14351404063.270559</v>
      </c>
      <c r="L3864" s="444">
        <f t="shared" ca="1" si="159"/>
        <v>-3458688379248.2051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-3458688379248.2051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-14411201580.200857</v>
      </c>
      <c r="L3865" s="444">
        <f t="shared" ca="1" si="159"/>
        <v>-3473099580828.4058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-3473099580828.4058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-14471248253.451691</v>
      </c>
      <c r="L3866" s="444">
        <f t="shared" ca="1" si="159"/>
        <v>-3487570829081.8574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-3487570829081.8574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-14531545121.174406</v>
      </c>
      <c r="L3867" s="444">
        <f t="shared" ca="1" si="159"/>
        <v>-3502102374203.0317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-3502102374203.0317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-14592093225.845964</v>
      </c>
      <c r="L3868" s="444">
        <f t="shared" ca="1" si="159"/>
        <v>-3516694467428.8779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-3516694467428.8779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-14652893614.286991</v>
      </c>
      <c r="L3869" s="444">
        <f t="shared" ca="1" si="159"/>
        <v>-3531347361043.165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-3531347361043.165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-14713947337.679855</v>
      </c>
      <c r="L3870" s="444">
        <f t="shared" ca="1" si="159"/>
        <v>-3546061308380.8447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-3546061308380.8447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-14775255451.586853</v>
      </c>
      <c r="L3871" s="444">
        <f t="shared" ca="1" si="159"/>
        <v>-3560836563832.4316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-3560836563832.4316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-14836819015.968466</v>
      </c>
      <c r="L3872" s="444">
        <f t="shared" ca="1" si="159"/>
        <v>-3575673382848.3999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-3575673382848.3999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-14898639095.201666</v>
      </c>
      <c r="L3873" s="444">
        <f t="shared" ca="1" si="159"/>
        <v>-3590572021943.6016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-3590572021943.6016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-14960716758.098339</v>
      </c>
      <c r="L3874" s="444">
        <f t="shared" ca="1" si="159"/>
        <v>-3605532738701.6997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-3605532738701.6997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-15023053077.92375</v>
      </c>
      <c r="L3875" s="444">
        <f t="shared" ca="1" si="159"/>
        <v>-3620555791779.6235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-3620555791779.6235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-15085649132.415098</v>
      </c>
      <c r="L3876" s="444">
        <f t="shared" ca="1" si="159"/>
        <v>-3635641440912.0386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-3635641440912.0386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-15148506003.800163</v>
      </c>
      <c r="L3877" s="444">
        <f t="shared" ca="1" si="159"/>
        <v>-3650789946915.8389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-3650789946915.8389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-15211624778.815994</v>
      </c>
      <c r="L3878" s="444">
        <f t="shared" ca="1" si="159"/>
        <v>-3666001571694.6548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-3666001571694.6548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-15275006548.72773</v>
      </c>
      <c r="L3879" s="444">
        <f t="shared" ca="1" si="159"/>
        <v>-3681276578243.3823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-3681276578243.3823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-15338652409.347425</v>
      </c>
      <c r="L3880" s="444">
        <f t="shared" ca="1" si="159"/>
        <v>-3696615230652.73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-3696615230652.73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-15402563461.053043</v>
      </c>
      <c r="L3881" s="444">
        <f t="shared" ca="1" si="159"/>
        <v>-3712017794113.7832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-3712017794113.7832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-15466740808.807432</v>
      </c>
      <c r="L3882" s="444">
        <f t="shared" ca="1" si="159"/>
        <v>-3727484534922.5908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-3727484534922.5908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-15531185562.177462</v>
      </c>
      <c r="L3883" s="444">
        <f t="shared" ca="1" si="159"/>
        <v>-3743015720484.7681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-3743015720484.7681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-15595898835.353201</v>
      </c>
      <c r="L3884" s="444">
        <f t="shared" ca="1" si="159"/>
        <v>-3758611619320.1211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-3758611619320.1211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-15660881747.167171</v>
      </c>
      <c r="L3885" s="444">
        <f t="shared" ca="1" si="159"/>
        <v>-3774272501067.2881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-3774272501067.2881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-15726135421.113701</v>
      </c>
      <c r="L3886" s="444">
        <f t="shared" ca="1" si="159"/>
        <v>-3789998636488.4019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-3789998636488.4019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-15791660985.368341</v>
      </c>
      <c r="L3887" s="444">
        <f t="shared" ca="1" si="159"/>
        <v>-3805790297473.77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-3805790297473.77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-15857459572.807375</v>
      </c>
      <c r="L3888" s="444">
        <f t="shared" ca="1" si="159"/>
        <v>-3821647757046.5776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-3821647757046.5776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-15923532321.027409</v>
      </c>
      <c r="L3889" s="444">
        <f t="shared" ca="1" si="159"/>
        <v>-3837571289367.605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-3837571289367.605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-15989880372.365021</v>
      </c>
      <c r="L3890" s="444">
        <f t="shared" ca="1" si="159"/>
        <v>-3853561169739.9702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-3853561169739.9702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-16056504873.916542</v>
      </c>
      <c r="L3891" s="444">
        <f t="shared" ca="1" si="159"/>
        <v>-3869617674613.8867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-3869617674613.8867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-16123406977.557859</v>
      </c>
      <c r="L3892" s="444">
        <f t="shared" ca="1" si="159"/>
        <v>-3885741081591.4443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-3885741081591.4443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-16190587839.964352</v>
      </c>
      <c r="L3893" s="444">
        <f t="shared" ca="1" si="159"/>
        <v>-3901931669431.4087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-3901931669431.4087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-16258048622.630869</v>
      </c>
      <c r="L3894" s="444">
        <f t="shared" ca="1" si="159"/>
        <v>-3918189718054.0396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-3918189718054.0396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-16325790491.891832</v>
      </c>
      <c r="L3895" s="444">
        <f t="shared" ca="1" si="159"/>
        <v>-3934515508545.9312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-3934515508545.9312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-16393814618.94138</v>
      </c>
      <c r="L3896" s="444">
        <f t="shared" ca="1" si="159"/>
        <v>-3950909323164.8726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-3950909323164.8726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-16462122179.853636</v>
      </c>
      <c r="L3897" s="444">
        <f t="shared" ca="1" si="159"/>
        <v>-3967371445344.7261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-3967371445344.7261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-16530714355.603025</v>
      </c>
      <c r="L3898" s="444">
        <f t="shared" ca="1" si="159"/>
        <v>-3983902159700.3291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-3983902159700.3291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-16599592332.084703</v>
      </c>
      <c r="L3899" s="444">
        <f t="shared" ca="1" si="159"/>
        <v>-4000501752032.4136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-4000501752032.4136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-16668757300.135056</v>
      </c>
      <c r="L3900" s="444">
        <f t="shared" ca="1" si="159"/>
        <v>-4017170509332.5488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-4017170509332.5488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-16738210455.552286</v>
      </c>
      <c r="L3901" s="444">
        <f t="shared" ca="1" si="159"/>
        <v>-4033908719788.1011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-4033908719788.1011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-16807952999.117088</v>
      </c>
      <c r="L3902" s="444">
        <f t="shared" ca="1" si="159"/>
        <v>-4050716672787.2183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-4050716672787.2183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-16877986136.613409</v>
      </c>
      <c r="L3903" s="444">
        <f t="shared" ca="1" si="159"/>
        <v>-4067594658923.8315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-4067594658923.8315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-16948311078.849298</v>
      </c>
      <c r="L3904" s="444">
        <f t="shared" ca="1" si="159"/>
        <v>-4084542970002.6807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-4084542970002.6807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-17018929041.677837</v>
      </c>
      <c r="L3905" s="444">
        <f t="shared" ca="1" si="159"/>
        <v>-4101561899044.3584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-4101561899044.3584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-17089841246.01816</v>
      </c>
      <c r="L3906" s="444">
        <f t="shared" ca="1" si="159"/>
        <v>-4118651740290.3765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-4118651740290.3765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-17161048917.87657</v>
      </c>
      <c r="L3907" s="444">
        <f t="shared" ca="1" si="159"/>
        <v>-4135812789208.2529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-4135812789208.2529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-17232553288.367722</v>
      </c>
      <c r="L3908" s="444">
        <f t="shared" ca="1" si="159"/>
        <v>-4153045342496.6206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-4153045342496.6206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-17304355593.73592</v>
      </c>
      <c r="L3909" s="444">
        <f t="shared" ca="1" si="159"/>
        <v>-4170349698090.3564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-4170349698090.3564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-17376457075.376484</v>
      </c>
      <c r="L3910" s="444">
        <f t="shared" ca="1" si="159"/>
        <v>-4187726155165.7329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-4187726155165.7329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-17448858979.85722</v>
      </c>
      <c r="L3911" s="444">
        <f t="shared" ca="1" si="159"/>
        <v>-4205175014145.5903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-4205175014145.5903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-17521562558.93996</v>
      </c>
      <c r="L3912" s="444">
        <f t="shared" ca="1" si="159"/>
        <v>-4222696576704.5303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-4222696576704.5303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-17594569069.602207</v>
      </c>
      <c r="L3913" s="444">
        <f t="shared" ca="1" si="159"/>
        <v>-4240291145774.1323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-4240291145774.1323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-17667879774.058884</v>
      </c>
      <c r="L3914" s="444">
        <f t="shared" ca="1" si="159"/>
        <v>-4257959025548.1914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-4257959025548.1914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-17741495939.78413</v>
      </c>
      <c r="L3915" s="444">
        <f t="shared" ca="1" si="159"/>
        <v>-4275700521487.9756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-4275700521487.9756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-17815418839.53323</v>
      </c>
      <c r="L3916" s="444">
        <f t="shared" ca="1" si="159"/>
        <v>-4293515940327.5088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-4293515940327.5088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-17889649751.36462</v>
      </c>
      <c r="L3917" s="444">
        <f t="shared" ca="1" si="159"/>
        <v>-4311405590078.8735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-4311405590078.8735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-17964189958.661972</v>
      </c>
      <c r="L3918" s="444">
        <f t="shared" ca="1" si="159"/>
        <v>-4329369780037.5356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-4329369780037.5356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-18039040750.156399</v>
      </c>
      <c r="L3919" s="444">
        <f t="shared" ca="1" si="159"/>
        <v>-4347408820787.6919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-4347408820787.6919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-18114203419.948715</v>
      </c>
      <c r="L3920" s="444">
        <f t="shared" ca="1" si="159"/>
        <v>-4365523024207.6406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-4365523024207.6406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-18189679267.531834</v>
      </c>
      <c r="L3921" s="444">
        <f t="shared" ca="1" si="159"/>
        <v>-4383712703475.1724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-4383712703475.1724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-18265469597.813221</v>
      </c>
      <c r="L3922" s="444">
        <f t="shared" ca="1" si="159"/>
        <v>-4401978173072.9854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-4401978173072.9854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-18341575721.13744</v>
      </c>
      <c r="L3923" s="444">
        <f t="shared" ca="1" si="159"/>
        <v>-4420319748794.123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-4420319748794.123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-18417998953.308846</v>
      </c>
      <c r="L3924" s="444">
        <f t="shared" ca="1" si="159"/>
        <v>-4438737747747.4316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-4438737747747.4316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-18494740615.6143</v>
      </c>
      <c r="L3925" s="444">
        <f t="shared" ca="1" si="159"/>
        <v>-4457232488363.0459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-4457232488363.0459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-18571802034.846024</v>
      </c>
      <c r="L3926" s="444">
        <f t="shared" ca="1" si="159"/>
        <v>-4475804290397.8916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-4475804290397.8916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-18649184543.324547</v>
      </c>
      <c r="L3927" s="444">
        <f t="shared" ca="1" si="159"/>
        <v>-4494453474941.2158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-4494453474941.2158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-18726889478.921734</v>
      </c>
      <c r="L3928" s="444">
        <f t="shared" ca="1" si="159"/>
        <v>-4513180364420.1377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-4513180364420.1377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-18804918185.083908</v>
      </c>
      <c r="L3929" s="444">
        <f t="shared" ca="1" si="159"/>
        <v>-4531985282605.2217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-4531985282605.2217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-18883272010.855091</v>
      </c>
      <c r="L3930" s="444">
        <f t="shared" ca="1" si="159"/>
        <v>-4550868554616.0771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-4550868554616.0771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-18961952310.900322</v>
      </c>
      <c r="L3931" s="444">
        <f t="shared" ca="1" si="159"/>
        <v>-4569830506926.9775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-4569830506926.9775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-19040960445.529072</v>
      </c>
      <c r="L3932" s="444">
        <f t="shared" ca="1" si="159"/>
        <v>-4588871467372.5068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-4588871467372.5068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-19120297780.718777</v>
      </c>
      <c r="L3933" s="444">
        <f t="shared" ca="1" si="159"/>
        <v>-4607991765153.2256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-4607991765153.2256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-19199965688.138439</v>
      </c>
      <c r="L3934" s="444">
        <f t="shared" ca="1" si="159"/>
        <v>-4627191730841.3643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-4627191730841.3643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-19279965545.172352</v>
      </c>
      <c r="L3935" s="444">
        <f t="shared" ca="1" si="159"/>
        <v>-4646471696386.5361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-4646471696386.5361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-19360298734.943901</v>
      </c>
      <c r="L3936" s="444">
        <f t="shared" ca="1" si="159"/>
        <v>-4665831995121.4805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-4665831995121.4805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-19440966646.3395</v>
      </c>
      <c r="L3937" s="444">
        <f t="shared" ca="1" si="159"/>
        <v>-4685272961767.8203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-4685272961767.8203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-19521970674.032585</v>
      </c>
      <c r="L3938" s="444">
        <f t="shared" ca="1" si="159"/>
        <v>-4704794932441.8525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-4704794932441.8525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-19603312218.507717</v>
      </c>
      <c r="L3939" s="444">
        <f t="shared" ca="1" si="159"/>
        <v>-4724398244660.3604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-4724398244660.3604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-19684992686.084835</v>
      </c>
      <c r="L3940" s="444">
        <f t="shared" ca="1" si="159"/>
        <v>-4744083237346.4453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-4744083237346.4453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-19767013488.943523</v>
      </c>
      <c r="L3941" s="444">
        <f t="shared" ca="1" si="159"/>
        <v>-4763850250835.3887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-4763850250835.3887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-19849376045.147453</v>
      </c>
      <c r="L3942" s="444">
        <f t="shared" ca="1" si="159"/>
        <v>-4783699626880.5361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-4783699626880.5361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-19932081778.6689</v>
      </c>
      <c r="L3943" s="444">
        <f t="shared" ca="1" si="159"/>
        <v>-4803631708659.2051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-4803631708659.2051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-20015132119.413353</v>
      </c>
      <c r="L3944" s="444">
        <f t="shared" ca="1" si="159"/>
        <v>-4823646840778.6182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-4823646840778.6182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-20098528503.244244</v>
      </c>
      <c r="L3945" s="444">
        <f t="shared" ca="1" si="159"/>
        <v>-4843745369281.8623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-4843745369281.8623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-20182272372.007759</v>
      </c>
      <c r="L3946" s="444">
        <f t="shared" ca="1" si="159"/>
        <v>-4863927641653.8701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-4863927641653.8701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-20266365173.557793</v>
      </c>
      <c r="L3947" s="444">
        <f t="shared" ca="1" si="159"/>
        <v>-4884194006827.4277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-4884194006827.4277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-20350808361.780949</v>
      </c>
      <c r="L3948" s="444">
        <f t="shared" ca="1" si="159"/>
        <v>-4904544815189.209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-4904544815189.209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-20435603396.621704</v>
      </c>
      <c r="L3949" s="444">
        <f t="shared" ca="1" si="159"/>
        <v>-4924980418585.8311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-4924980418585.8311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-20520751744.107628</v>
      </c>
      <c r="L3950" s="444">
        <f t="shared" ca="1" si="159"/>
        <v>-4945501170329.9385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-4945501170329.9385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-20606254876.374744</v>
      </c>
      <c r="L3951" s="444">
        <f t="shared" ca="1" si="159"/>
        <v>-4966107425206.3135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-4966107425206.3135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-20692114271.692974</v>
      </c>
      <c r="L3952" s="444">
        <f t="shared" ca="1" si="159"/>
        <v>-4986799539478.0068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-4986799539478.0068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-20778331414.491695</v>
      </c>
      <c r="L3953" s="444">
        <f t="shared" ca="1" si="159"/>
        <v>-5007577870892.498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-5007577870892.498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-20864907795.385406</v>
      </c>
      <c r="L3954" s="444">
        <f t="shared" ca="1" si="159"/>
        <v>-5028442778687.8838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-5028442778687.8838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-20951844911.199516</v>
      </c>
      <c r="L3955" s="444">
        <f t="shared" ca="1" si="159"/>
        <v>-5049394623599.083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-5049394623599.083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-21039144264.996178</v>
      </c>
      <c r="L3956" s="444">
        <f t="shared" ca="1" si="159"/>
        <v>-5070433767864.0791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-5070433767864.0791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-21126807366.10033</v>
      </c>
      <c r="L3957" s="444">
        <f t="shared" ca="1" si="159"/>
        <v>-5091560575230.1797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-5091560575230.1797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-21214835730.125748</v>
      </c>
      <c r="L3958" s="444">
        <f t="shared" ca="1" si="159"/>
        <v>-5112775410960.3057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-5112775410960.3057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-21303230879.001274</v>
      </c>
      <c r="L3959" s="444">
        <f t="shared" ca="1" si="159"/>
        <v>-5134078641839.3066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-5134078641839.3066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-21391994340.997112</v>
      </c>
      <c r="L3960" s="444">
        <f t="shared" ca="1" si="159"/>
        <v>-5155470636180.3037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-5155470636180.3037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-21481127650.751266</v>
      </c>
      <c r="L3961" s="444">
        <f t="shared" ca="1" si="159"/>
        <v>-5176951763831.0547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-5176951763831.0547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-21570632349.296062</v>
      </c>
      <c r="L3962" s="444">
        <f t="shared" ca="1" si="159"/>
        <v>-5198522396180.3506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-5198522396180.3506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-21660509984.084793</v>
      </c>
      <c r="L3963" s="444">
        <f t="shared" ca="1" si="159"/>
        <v>-5220182906164.4355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-5220182906164.4355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-21750762109.018482</v>
      </c>
      <c r="L3964" s="444">
        <f t="shared" ca="1" si="159"/>
        <v>-5241933668273.4541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-5241933668273.4541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-21841390284.472725</v>
      </c>
      <c r="L3965" s="444">
        <f t="shared" ca="1" si="159"/>
        <v>-5263775058557.9268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-5263775058557.9268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-21932396077.324696</v>
      </c>
      <c r="L3966" s="444">
        <f t="shared" ca="1" si="159"/>
        <v>-5285707454635.251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-5285707454635.251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-22023781060.980213</v>
      </c>
      <c r="L3967" s="444">
        <f t="shared" ca="1" si="159"/>
        <v>-5307731235696.2314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-5307731235696.2314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-22115546815.400963</v>
      </c>
      <c r="L3968" s="444">
        <f t="shared" ca="1" si="159"/>
        <v>-5329846782511.6328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-5329846782511.6328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-22207694927.131802</v>
      </c>
      <c r="L3969" s="444">
        <f t="shared" ca="1" si="159"/>
        <v>-5352054477438.7646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-5352054477438.7646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-22300226989.328186</v>
      </c>
      <c r="L3970" s="444">
        <f t="shared" ca="1" si="159"/>
        <v>-5374354704428.0928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-5374354704428.0928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-22393144601.783718</v>
      </c>
      <c r="L3971" s="444">
        <f t="shared" ca="1" si="159"/>
        <v>-5396747849029.877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-5396747849029.877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-22486449370.957821</v>
      </c>
      <c r="L3972" s="444">
        <f t="shared" ca="1" si="159"/>
        <v>-5419234298400.835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-5419234298400.835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-22580142910.003479</v>
      </c>
      <c r="L3973" s="444">
        <f t="shared" ca="1" si="159"/>
        <v>-5441814441310.8389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-5441814441310.8389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-22674226838.795162</v>
      </c>
      <c r="L3974" s="444">
        <f t="shared" ca="1" si="159"/>
        <v>-5464488668149.6338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-5464488668149.6338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-22768702783.956806</v>
      </c>
      <c r="L3975" s="444">
        <f t="shared" ca="1" si="159"/>
        <v>-5487257370933.5908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-5487257370933.5908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-22863572378.889961</v>
      </c>
      <c r="L3976" s="444">
        <f t="shared" ca="1" si="159"/>
        <v>-5510120943312.4805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-5510120943312.4805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-22958837263.802002</v>
      </c>
      <c r="L3977" s="444">
        <f t="shared" ca="1" si="159"/>
        <v>-5533079780576.2822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-5533079780576.2822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-23054499085.734509</v>
      </c>
      <c r="L3978" s="444">
        <f t="shared" ca="1" si="159"/>
        <v>-5556134279662.0166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-5556134279662.0166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-23150559498.591736</v>
      </c>
      <c r="L3979" s="444">
        <f t="shared" ca="1" si="159"/>
        <v>-5579284839160.6084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-5579284839160.6084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-23247020163.169201</v>
      </c>
      <c r="L3980" s="444">
        <f t="shared" ca="1" si="159"/>
        <v>-5602531859323.7773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-5602531859323.7773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-23343882747.182404</v>
      </c>
      <c r="L3981" s="444">
        <f t="shared" ca="1" si="159"/>
        <v>-5625875742070.96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-5625875742070.96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-23441148925.295666</v>
      </c>
      <c r="L3982" s="444">
        <f t="shared" ca="1" si="159"/>
        <v>-5649316890996.2559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-5649316890996.2559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-23538820379.151066</v>
      </c>
      <c r="L3983" s="444">
        <f t="shared" ca="1" si="159"/>
        <v>-5672855711375.4072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-5672855711375.4072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-23636898797.39753</v>
      </c>
      <c r="L3984" s="444">
        <f t="shared" ca="1" si="159"/>
        <v>-5696492610172.8047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-5696492610172.8047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-23735385875.72002</v>
      </c>
      <c r="L3985" s="444">
        <f t="shared" ca="1" si="159"/>
        <v>-5720227996048.5244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-5720227996048.5244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-23834283316.868851</v>
      </c>
      <c r="L3986" s="444">
        <f t="shared" ca="1" si="159"/>
        <v>-5744062279365.3936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-5744062279365.3936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-23933592830.68914</v>
      </c>
      <c r="L3987" s="444">
        <f t="shared" ca="1" si="159"/>
        <v>-5767995872196.083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-5767995872196.083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-24033316134.150345</v>
      </c>
      <c r="L3988" s="444">
        <f t="shared" ca="1" si="159"/>
        <v>-5792029188330.2334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-5792029188330.2334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-24133454951.375973</v>
      </c>
      <c r="L3989" s="444">
        <f t="shared" ca="1" si="159"/>
        <v>-5816162643281.6094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-5816162643281.6094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-24234011013.67337</v>
      </c>
      <c r="L3990" s="444">
        <f t="shared" ca="1" si="159"/>
        <v>-5840396654295.2832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-5840396654295.2832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-24334986059.563679</v>
      </c>
      <c r="L3991" s="444">
        <f t="shared" ca="1" si="159"/>
        <v>-5864731640354.8467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-5864731640354.8467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-24436381834.811859</v>
      </c>
      <c r="L3992" s="444">
        <f t="shared" ca="1" si="159"/>
        <v>-5889168022189.6582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-5889168022189.6582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-24538200092.456909</v>
      </c>
      <c r="L3993" s="444">
        <f t="shared" ca="1" si="159"/>
        <v>-5913706222282.1152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-5913706222282.1152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-24640442592.842148</v>
      </c>
      <c r="L3994" s="444">
        <f t="shared" ca="1" si="159"/>
        <v>-5938346664874.957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-5938346664874.957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-24743111103.645653</v>
      </c>
      <c r="L3995" s="444">
        <f t="shared" ca="1" si="159"/>
        <v>-5963089775978.6025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-5963089775978.6025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-24846207399.910843</v>
      </c>
      <c r="L3996" s="444">
        <f t="shared" ca="1" si="159"/>
        <v>-5987935983378.5137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-5987935983378.5137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-24949733264.077141</v>
      </c>
      <c r="L3997" s="444">
        <f t="shared" ca="1" si="159"/>
        <v>-6012885716642.5908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-6012885716642.5908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-25053690486.010796</v>
      </c>
      <c r="L3998" s="444">
        <f t="shared" ca="1" si="159"/>
        <v>-6037939407128.6016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-6037939407128.6016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-25158080863.035839</v>
      </c>
      <c r="L3999" s="444">
        <f t="shared" ca="1" si="159"/>
        <v>-6063097487991.6377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-6063097487991.6377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-25262906199.965157</v>
      </c>
      <c r="L4000" s="444">
        <f t="shared" ca="1" si="159"/>
        <v>-6088360394191.6025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-6088360394191.6025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-25368168309.131676</v>
      </c>
      <c r="L4001" s="444">
        <f t="shared" ca="1" si="159"/>
        <v>-6113728562500.7344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-6113728562500.7344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-25473869010.419727</v>
      </c>
      <c r="L4002" s="444">
        <f t="shared" ca="1" si="159"/>
        <v>-6139202431511.1543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-6139202431511.1543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-25580010131.296474</v>
      </c>
      <c r="L4003" s="444">
        <f t="shared" ca="1" si="159"/>
        <v>-6164782441642.4512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-6164782441642.4512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-25686593506.843548</v>
      </c>
      <c r="L4004" s="444">
        <f t="shared" ca="1" si="159"/>
        <v>-6190469035149.2949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-6190469035149.2949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-25793620979.788727</v>
      </c>
      <c r="L4005" s="444">
        <f t="shared" ca="1" si="159"/>
        <v>-6216262656129.084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-6216262656129.084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-25901094400.537849</v>
      </c>
      <c r="L4006" s="444">
        <f t="shared" ca="1" si="159"/>
        <v>-6242163750529.6221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-6242163750529.6221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-26009015627.206757</v>
      </c>
      <c r="L4007" s="444">
        <f t="shared" ca="1" si="159"/>
        <v>-6268172766156.8291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-6268172766156.8291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-26117386525.653454</v>
      </c>
      <c r="L4008" s="444">
        <f t="shared" ca="1" si="159"/>
        <v>-6294290152682.4824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-6294290152682.4824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-26226208969.510342</v>
      </c>
      <c r="L4009" s="444">
        <f t="shared" ca="1" si="159"/>
        <v>-6320516361651.9932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-6320516361651.9932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-26335484840.216637</v>
      </c>
      <c r="L4010" s="444">
        <f t="shared" ca="1" si="159"/>
        <v>-6346851846492.21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-6346851846492.21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-26445216027.050873</v>
      </c>
      <c r="L4011" s="444">
        <f t="shared" ca="1" si="159"/>
        <v>-6373297062519.2607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-6373297062519.2607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-26555404427.163586</v>
      </c>
      <c r="L4012" s="444">
        <f t="shared" ca="1" si="159"/>
        <v>-6399852466946.4248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-6399852466946.4248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-26666051945.610104</v>
      </c>
      <c r="L4013" s="444">
        <f t="shared" ca="1" si="159"/>
        <v>-6426518518892.0352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-6426518518892.0352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-26777160495.38348</v>
      </c>
      <c r="L4014" s="444">
        <f t="shared" ca="1" si="159"/>
        <v>-6453295679387.4189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-6453295679387.4189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-26888731997.447578</v>
      </c>
      <c r="L4015" s="444">
        <f t="shared" ca="1" si="159"/>
        <v>-6480184411384.8662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-6480184411384.8662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-27000768380.770275</v>
      </c>
      <c r="L4016" s="444">
        <f t="shared" ca="1" si="159"/>
        <v>-6507185179765.6367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-6507185179765.6367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-27113271582.356819</v>
      </c>
      <c r="L4017" s="444">
        <f t="shared" ca="1" si="159"/>
        <v>-6534298451347.9932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-6534298451347.9932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-27226243547.283306</v>
      </c>
      <c r="L4018" s="444">
        <f t="shared" ca="1" si="159"/>
        <v>-6561524694895.2764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-6561524694895.2764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-27339686228.730316</v>
      </c>
      <c r="L4019" s="444">
        <f t="shared" ca="1" si="159"/>
        <v>-6588864381124.0068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-6588864381124.0068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-27453601588.016693</v>
      </c>
      <c r="L4020" s="444">
        <f t="shared" ca="1" si="159"/>
        <v>-6616317982712.0234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-6616317982712.0234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-27567991594.63343</v>
      </c>
      <c r="L4021" s="444">
        <f t="shared" ca="1" si="159"/>
        <v>-6643885974306.6572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-6643885974306.6572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-27682858226.277737</v>
      </c>
      <c r="L4022" s="444">
        <f t="shared" ca="1" si="159"/>
        <v>-6671568832532.9346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-6671568832532.9346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-27798203468.887226</v>
      </c>
      <c r="L4023" s="444">
        <f t="shared" ca="1" si="159"/>
        <v>-6699367036001.8223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-6699367036001.8223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-27914029316.674259</v>
      </c>
      <c r="L4024" s="444">
        <f t="shared" ca="1" si="159"/>
        <v>-6727281065318.4961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-6727281065318.4961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-28030337772.1604</v>
      </c>
      <c r="L4025" s="444">
        <f t="shared" ca="1" si="159"/>
        <v>-6755311403090.6563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-6755311403090.6563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-28147130846.211067</v>
      </c>
      <c r="L4026" s="444">
        <f t="shared" ca="1" si="159"/>
        <v>-6783458533936.8672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-6783458533936.8672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-28264410558.070278</v>
      </c>
      <c r="L4027" s="444">
        <f t="shared" ca="1" si="159"/>
        <v>-6811722944494.9375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-6811722944494.9375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-28382178935.395573</v>
      </c>
      <c r="L4028" s="444">
        <f t="shared" ca="1" si="159"/>
        <v>-6840105123430.333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-6840105123430.333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-28500438014.293053</v>
      </c>
      <c r="L4029" s="444">
        <f t="shared" ca="1" si="159"/>
        <v>-6868605561444.626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-6868605561444.626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-28619189839.352608</v>
      </c>
      <c r="L4030" s="444">
        <f t="shared" ca="1" si="159"/>
        <v>-6897224751283.9785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-6897224751283.9785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-28738436463.683243</v>
      </c>
      <c r="L4031" s="444">
        <f t="shared" ca="1" si="159"/>
        <v>-6925963187747.6621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-6925963187747.6621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-28858179948.948593</v>
      </c>
      <c r="L4032" s="444">
        <f t="shared" ca="1" si="159"/>
        <v>-6954821367696.6104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-6954821367696.6104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-28978422365.402546</v>
      </c>
      <c r="L4033" s="444">
        <f t="shared" ca="1" si="159"/>
        <v>-6983799790062.0127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-6983799790062.0127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-29099165791.925056</v>
      </c>
      <c r="L4034" s="444">
        <f t="shared" ca="1" si="159"/>
        <v>-7012898955853.9375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-7012898955853.9375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-29220412316.058067</v>
      </c>
      <c r="L4035" s="444">
        <f t="shared" ca="1" si="159"/>
        <v>-7042119368169.9951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-7042119368169.9951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-29342164034.041645</v>
      </c>
      <c r="L4036" s="444">
        <f t="shared" ca="1" si="159"/>
        <v>-7071461532204.0371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-7071461532204.0371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-29464423050.850155</v>
      </c>
      <c r="L4037" s="444">
        <f t="shared" ca="1" si="159"/>
        <v>-7100925955254.8877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-7100925955254.8877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-29587191480.228699</v>
      </c>
      <c r="L4038" s="444">
        <f t="shared" ca="1" si="159"/>
        <v>-7130513146735.1162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-7130513146735.1162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-29710471444.729656</v>
      </c>
      <c r="L4039" s="444">
        <f t="shared" ca="1" si="159"/>
        <v>-7160223618179.8457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-7160223618179.8457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-29834265075.749355</v>
      </c>
      <c r="L4040" s="444">
        <f t="shared" ca="1" si="159"/>
        <v>-7190057883255.5947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-7190057883255.5947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-29958574513.564976</v>
      </c>
      <c r="L4041" s="444">
        <f t="shared" ca="1" si="159"/>
        <v>-7220016457769.1602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-7220016457769.1602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-30083401907.371506</v>
      </c>
      <c r="L4042" s="444">
        <f t="shared" ca="1" si="159"/>
        <v>-7250099859676.5313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-7250099859676.5313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-30208749415.318874</v>
      </c>
      <c r="L4043" s="444">
        <f t="shared" ca="1" si="159"/>
        <v>-7280308609091.8506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-7280308609091.8506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-30334619204.549377</v>
      </c>
      <c r="L4044" s="444">
        <f t="shared" ca="1" si="159"/>
        <v>-7310643228296.4004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-7310643228296.4004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-30461013451.234997</v>
      </c>
      <c r="L4045" s="444">
        <f t="shared" ca="1" si="159"/>
        <v>-7341104241747.6357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-7341104241747.6357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-30587934340.615143</v>
      </c>
      <c r="L4046" s="444">
        <f t="shared" ca="1" si="159"/>
        <v>-7371692176088.251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-7371692176088.251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-30715384067.034378</v>
      </c>
      <c r="L4047" s="444">
        <f t="shared" ca="1" si="159"/>
        <v>-7402407560155.2852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-7402407560155.2852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-30843364833.980354</v>
      </c>
      <c r="L4048" s="444">
        <f t="shared" ca="1" si="159"/>
        <v>-7433250924989.2656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-7433250924989.2656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-30971878854.121941</v>
      </c>
      <c r="L4049" s="444">
        <f t="shared" ca="1" si="159"/>
        <v>-7464222803843.3877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-7464222803843.3877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-31100928349.347446</v>
      </c>
      <c r="L4050" s="444">
        <f t="shared" ca="1" si="159"/>
        <v>-7495323732192.7354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-7495323732192.7354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-31230515550.803062</v>
      </c>
      <c r="L4051" s="444">
        <f t="shared" ca="1" si="159"/>
        <v>-7526554247743.5381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-7526554247743.5381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-31360642698.931408</v>
      </c>
      <c r="L4052" s="444">
        <f t="shared" ca="1" si="159"/>
        <v>-7557914890442.4697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-7557914890442.4697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-31491312043.510288</v>
      </c>
      <c r="L4053" s="444">
        <f t="shared" ca="1" si="159"/>
        <v>-7589406202485.9805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-7589406202485.9805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-31622525843.691586</v>
      </c>
      <c r="L4054" s="444">
        <f t="shared" ca="1" si="159"/>
        <v>-7621028728329.6719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-7621028728329.6719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-31754286368.040298</v>
      </c>
      <c r="L4055" s="444">
        <f t="shared" ca="1" si="159"/>
        <v>-7652783014697.7119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-7652783014697.7119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-31886595894.573803</v>
      </c>
      <c r="L4056" s="444">
        <f t="shared" ca="1" si="159"/>
        <v>-7684669610592.2861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-7684669610592.2861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-32019456710.801193</v>
      </c>
      <c r="L4057" s="444">
        <f t="shared" ca="1" si="159"/>
        <v>-7716689067303.0869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-7716689067303.0869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-32152871113.762859</v>
      </c>
      <c r="L4058" s="444">
        <f t="shared" ca="1" si="159"/>
        <v>-7748841938416.8496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-7748841938416.8496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-32286841410.070202</v>
      </c>
      <c r="L4059" s="444">
        <f t="shared" ca="1" si="159"/>
        <v>-7781128779826.9199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-7781128779826.9199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-32421369915.945499</v>
      </c>
      <c r="L4060" s="444">
        <f t="shared" ca="1" si="159"/>
        <v>-7813550149742.8652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-7813550149742.8652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-32556458957.261936</v>
      </c>
      <c r="L4061" s="444">
        <f t="shared" ca="1" si="159"/>
        <v>-7846106608700.127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-7846106608700.127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-32692110869.583862</v>
      </c>
      <c r="L4062" s="444">
        <f t="shared" ca="1" si="159"/>
        <v>-7878798719569.7109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-7878798719569.7109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-32828327998.207123</v>
      </c>
      <c r="L4063" s="444">
        <f t="shared" ca="1" si="159"/>
        <v>-7911627047567.918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-7911627047567.918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-32965112698.199654</v>
      </c>
      <c r="L4064" s="444">
        <f t="shared" ca="1" si="159"/>
        <v>-7944592160266.1172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-7944592160266.1172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-33102467334.442154</v>
      </c>
      <c r="L4065" s="444">
        <f t="shared" ca="1" si="159"/>
        <v>-7977694627600.5596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-7977694627600.5596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-33240394281.668999</v>
      </c>
      <c r="L4066" s="444">
        <f t="shared" ca="1" si="159"/>
        <v>-8010935021882.2285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-8010935021882.2285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-33378895924.509285</v>
      </c>
      <c r="L4067" s="444">
        <f t="shared" ca="1" si="159"/>
        <v>-8044313917806.7383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-8044313917806.7383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-33517974657.528076</v>
      </c>
      <c r="L4068" s="444">
        <f t="shared" ca="1" si="159"/>
        <v>-8077831892464.2666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-8077831892464.2666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-33657632885.26778</v>
      </c>
      <c r="L4069" s="444">
        <f t="shared" ca="1" si="159"/>
        <v>-8111489525349.5342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-8111489525349.5342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-33797873022.289722</v>
      </c>
      <c r="L4070" s="444">
        <f t="shared" ca="1" si="159"/>
        <v>-8145287398371.8242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-8145287398371.8242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-33938697493.215935</v>
      </c>
      <c r="L4071" s="444">
        <f t="shared" ca="1" si="159"/>
        <v>-8179226095865.04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-8179226095865.04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-34080108732.771</v>
      </c>
      <c r="L4072" s="444">
        <f t="shared" ca="1" si="159"/>
        <v>-8213306204597.8115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-8213306204597.8115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-34222109185.824215</v>
      </c>
      <c r="L4073" s="444">
        <f t="shared" ca="1" si="159"/>
        <v>-8247528313783.6357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-8247528313783.6357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-34364701307.431816</v>
      </c>
      <c r="L4074" s="444">
        <f t="shared" ca="1" si="159"/>
        <v>-8281893015091.0674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-8281893015091.0674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-34507887562.879448</v>
      </c>
      <c r="L4075" s="444">
        <f t="shared" ca="1" si="159"/>
        <v>-8316400902653.9473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-8316400902653.9473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-34651670427.724777</v>
      </c>
      <c r="L4076" s="444">
        <f t="shared" ca="1" si="159"/>
        <v>-8351052573081.6719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-8351052573081.6719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-34796052387.840302</v>
      </c>
      <c r="L4077" s="444">
        <f t="shared" ca="1" si="159"/>
        <v>-8385848625469.5117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-8385848625469.5117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-34941035939.456299</v>
      </c>
      <c r="L4078" s="444">
        <f t="shared" ca="1" si="159"/>
        <v>-8420789661408.9678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-8420789661408.9678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-35086623589.204033</v>
      </c>
      <c r="L4079" s="444">
        <f t="shared" ca="1" si="159"/>
        <v>-8455876284998.1719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-8455876284998.1719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-35232817854.15905</v>
      </c>
      <c r="L4080" s="444">
        <f t="shared" ca="1" si="159"/>
        <v>-8491109102852.3311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-8491109102852.3311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-35379621261.884712</v>
      </c>
      <c r="L4081" s="444">
        <f t="shared" ca="1" si="159"/>
        <v>-8526488724114.2158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-8526488724114.2158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-35527036350.475906</v>
      </c>
      <c r="L4082" s="444">
        <f t="shared" ca="1" si="159"/>
        <v>-8562015760464.6914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-8562015760464.6914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-35675065668.602882</v>
      </c>
      <c r="L4083" s="444">
        <f t="shared" ca="1" si="159"/>
        <v>-8597690826133.2939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-8597690826133.2939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-35823711775.555389</v>
      </c>
      <c r="L4084" s="444">
        <f t="shared" ca="1" si="159"/>
        <v>-8633514537908.8496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-8633514537908.8496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-35972977241.286873</v>
      </c>
      <c r="L4085" s="444">
        <f t="shared" ca="1" si="159"/>
        <v>-8669487515150.1367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-8669487515150.1367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-36122864646.4589</v>
      </c>
      <c r="L4086" s="444">
        <f t="shared" ca="1" si="159"/>
        <v>-8705610379796.5957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-8705610379796.5957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-36273376582.485817</v>
      </c>
      <c r="L4087" s="444">
        <f t="shared" ca="1" si="159"/>
        <v>-8741883756379.0811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-8741883756379.0811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-36424515651.579498</v>
      </c>
      <c r="L4088" s="444">
        <f t="shared" ref="L4088:L4342" ca="1" si="164">I4088-J4088+K4088</f>
        <v>-8778308272030.6602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-8778308272030.6602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-36576284466.794418</v>
      </c>
      <c r="L4089" s="444">
        <f t="shared" ca="1" si="164"/>
        <v>-8814884556497.4551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-8814884556497.4551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-36728685652.072731</v>
      </c>
      <c r="L4090" s="444">
        <f t="shared" ca="1" si="164"/>
        <v>-8851613242149.5273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-8851613242149.5273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-36881721842.289696</v>
      </c>
      <c r="L4091" s="444">
        <f t="shared" ca="1" si="164"/>
        <v>-8888494963991.8164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-8888494963991.8164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-37035395683.299232</v>
      </c>
      <c r="L4092" s="444">
        <f t="shared" ca="1" si="164"/>
        <v>-8925530359675.1152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-8925530359675.1152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-37189709831.979645</v>
      </c>
      <c r="L4093" s="444">
        <f t="shared" ca="1" si="164"/>
        <v>-8962720069507.0957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-8962720069507.0957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-37344666956.279564</v>
      </c>
      <c r="L4094" s="444">
        <f t="shared" ca="1" si="164"/>
        <v>-9000064736463.375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-9000064736463.375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-37500269735.264061</v>
      </c>
      <c r="L4095" s="444">
        <f t="shared" ca="1" si="164"/>
        <v>-9037565006198.6387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-9037565006198.6387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-37656520859.160995</v>
      </c>
      <c r="L4096" s="444">
        <f t="shared" ca="1" si="164"/>
        <v>-9075221527057.7988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-9075221527057.7988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-37813423029.407494</v>
      </c>
      <c r="L4097" s="444">
        <f t="shared" ca="1" si="164"/>
        <v>-9113034950087.207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-9113034950087.207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-37970978958.696693</v>
      </c>
      <c r="L4098" s="444">
        <f t="shared" ca="1" si="164"/>
        <v>-9151005929045.9043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-9151005929045.9043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-38129191371.024597</v>
      </c>
      <c r="L4099" s="444">
        <f t="shared" ca="1" si="164"/>
        <v>-9189135120416.9297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-9189135120416.9297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-38288063001.737206</v>
      </c>
      <c r="L4100" s="444">
        <f t="shared" ca="1" si="164"/>
        <v>-9227423183418.666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-9227423183418.666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-38447596597.577774</v>
      </c>
      <c r="L4101" s="444">
        <f t="shared" ca="1" si="164"/>
        <v>-9265870780016.2441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-9265870780016.2441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-38607794916.734352</v>
      </c>
      <c r="L4102" s="444">
        <f t="shared" ca="1" si="164"/>
        <v>-9304478574932.9785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-9304478574932.9785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-38768660728.887413</v>
      </c>
      <c r="L4103" s="444">
        <f t="shared" ca="1" si="164"/>
        <v>-9343247235661.8652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-9343247235661.8652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-38930196815.257774</v>
      </c>
      <c r="L4104" s="444">
        <f t="shared" ca="1" si="164"/>
        <v>-9382177432477.123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-9382177432477.123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-39092405968.654678</v>
      </c>
      <c r="L4105" s="444">
        <f t="shared" ca="1" si="164"/>
        <v>-9421269838445.7773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-9421269838445.7773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-39255290993.524071</v>
      </c>
      <c r="L4106" s="444">
        <f t="shared" ca="1" si="164"/>
        <v>-9460525129439.3008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-9460525129439.3008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-39418854705.997086</v>
      </c>
      <c r="L4107" s="444">
        <f t="shared" ca="1" si="164"/>
        <v>-9499943984145.2988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-9499943984145.2988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-39583099933.938744</v>
      </c>
      <c r="L4108" s="444">
        <f t="shared" ca="1" si="164"/>
        <v>-9539527084079.2383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-9539527084079.2383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-39748029516.996826</v>
      </c>
      <c r="L4109" s="444">
        <f t="shared" ca="1" si="164"/>
        <v>-9579275113596.2344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-9579275113596.2344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-39913646306.650978</v>
      </c>
      <c r="L4110" s="444">
        <f t="shared" ca="1" si="164"/>
        <v>-9619188759902.8848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-9619188759902.8848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-40079953166.262016</v>
      </c>
      <c r="L4111" s="444">
        <f t="shared" ca="1" si="164"/>
        <v>-9659268713069.1465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-9659268713069.1465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-40246952971.121445</v>
      </c>
      <c r="L4112" s="444">
        <f t="shared" ca="1" si="164"/>
        <v>-9699515666040.2676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-9699515666040.2676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-40414648608.501114</v>
      </c>
      <c r="L4113" s="444">
        <f t="shared" ca="1" si="164"/>
        <v>-9739930314648.7695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-9739930314648.7695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-40583042977.703209</v>
      </c>
      <c r="L4114" s="444">
        <f t="shared" ca="1" si="164"/>
        <v>-9780513357626.4727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-9780513357626.4727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-40752138990.110306</v>
      </c>
      <c r="L4115" s="444">
        <f t="shared" ca="1" si="164"/>
        <v>-9821265496616.582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-9821265496616.582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-40921939569.235756</v>
      </c>
      <c r="L4116" s="444">
        <f t="shared" ca="1" si="164"/>
        <v>-9862187436185.8184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-9862187436185.8184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-41092447650.774246</v>
      </c>
      <c r="L4117" s="444">
        <f t="shared" ca="1" si="164"/>
        <v>-9903279883836.5918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-9903279883836.5918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-41263666182.652466</v>
      </c>
      <c r="L4118" s="444">
        <f t="shared" ca="1" si="164"/>
        <v>-9944543550019.2441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-9944543550019.2441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-41435598125.080185</v>
      </c>
      <c r="L4119" s="444">
        <f t="shared" ca="1" si="164"/>
        <v>-9985979148144.3242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-9985979148144.3242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-41608246450.601349</v>
      </c>
      <c r="L4120" s="444">
        <f t="shared" ca="1" si="164"/>
        <v>-10027587394594.926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-10027587394594.926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-41781614144.145523</v>
      </c>
      <c r="L4121" s="444">
        <f t="shared" ca="1" si="164"/>
        <v>-10069369008739.072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-10069369008739.072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-41955704203.079468</v>
      </c>
      <c r="L4122" s="444">
        <f t="shared" ca="1" si="164"/>
        <v>-10111324712942.152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-10111324712942.152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-42130519637.258965</v>
      </c>
      <c r="L4123" s="444">
        <f t="shared" ca="1" si="164"/>
        <v>-10153455232579.412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-10153455232579.412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-42306063469.080887</v>
      </c>
      <c r="L4124" s="444">
        <f t="shared" ca="1" si="164"/>
        <v>-10195761296048.492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-10195761296048.492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-42482338733.535385</v>
      </c>
      <c r="L4125" s="444">
        <f t="shared" ca="1" si="164"/>
        <v>-10238243634782.027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-10238243634782.027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-42659348478.258446</v>
      </c>
      <c r="L4126" s="444">
        <f t="shared" ca="1" si="164"/>
        <v>-10280902983260.285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-10280902983260.285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-42837095763.584518</v>
      </c>
      <c r="L4127" s="444">
        <f t="shared" ca="1" si="164"/>
        <v>-10323740079023.869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-10323740079023.869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-43015583662.599457</v>
      </c>
      <c r="L4128" s="444">
        <f t="shared" ca="1" si="164"/>
        <v>-10366755662686.469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-10366755662686.469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-43194815261.193619</v>
      </c>
      <c r="L4129" s="444">
        <f t="shared" ca="1" si="164"/>
        <v>-10409950477947.662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-10409950477947.662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-43374793658.115257</v>
      </c>
      <c r="L4130" s="444">
        <f t="shared" ca="1" si="164"/>
        <v>-10453325271605.777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-10453325271605.777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-43555521965.024071</v>
      </c>
      <c r="L4131" s="444">
        <f t="shared" ca="1" si="164"/>
        <v>-10496880793570.801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-10496880793570.801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-43737003306.545006</v>
      </c>
      <c r="L4132" s="444">
        <f t="shared" ca="1" si="164"/>
        <v>-10540617796877.346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-10540617796877.346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-43919240820.322273</v>
      </c>
      <c r="L4133" s="444">
        <f t="shared" ca="1" si="164"/>
        <v>-10584537037697.668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-10584537037697.668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-44102237657.073616</v>
      </c>
      <c r="L4134" s="444">
        <f t="shared" ca="1" si="164"/>
        <v>-10628639275354.742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-10628639275354.742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-44285996980.64476</v>
      </c>
      <c r="L4135" s="444">
        <f t="shared" ca="1" si="164"/>
        <v>-10672925272335.387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-10672925272335.387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-44470521968.06411</v>
      </c>
      <c r="L4136" s="444">
        <f t="shared" ca="1" si="164"/>
        <v>-10717395794303.451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-10717395794303.451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-44655815809.59771</v>
      </c>
      <c r="L4137" s="444">
        <f t="shared" ca="1" si="164"/>
        <v>-10762051610113.049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-10762051610113.049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-44841881708.804367</v>
      </c>
      <c r="L4138" s="444">
        <f t="shared" ca="1" si="164"/>
        <v>-10806893491821.854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-10806893491821.854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-45028722882.591057</v>
      </c>
      <c r="L4139" s="444">
        <f t="shared" ca="1" si="164"/>
        <v>-10851922214704.445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-10851922214704.445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-45216342561.268524</v>
      </c>
      <c r="L4140" s="444">
        <f t="shared" ca="1" si="164"/>
        <v>-10897138557265.713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-10897138557265.713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-45404743988.60714</v>
      </c>
      <c r="L4141" s="444">
        <f t="shared" ca="1" si="164"/>
        <v>-10942543301254.32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-10942543301254.32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-45593930421.892998</v>
      </c>
      <c r="L4142" s="444">
        <f t="shared" ca="1" si="164"/>
        <v>-10988137231676.213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-10988137231676.213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-45783905131.984222</v>
      </c>
      <c r="L4143" s="444">
        <f t="shared" ca="1" si="164"/>
        <v>-11033921136808.197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-11033921136808.197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-45974671403.367485</v>
      </c>
      <c r="L4144" s="444">
        <f t="shared" ca="1" si="164"/>
        <v>-11079895808211.564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-11079895808211.564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-46166232534.214851</v>
      </c>
      <c r="L4145" s="444">
        <f t="shared" ca="1" si="164"/>
        <v>-11126062040745.779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-11126062040745.779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-46358591836.44075</v>
      </c>
      <c r="L4146" s="444">
        <f t="shared" ca="1" si="164"/>
        <v>-11172420632582.221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-11172420632582.221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-46551752635.759254</v>
      </c>
      <c r="L4147" s="444">
        <f t="shared" ca="1" si="164"/>
        <v>-11218972385217.98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-11218972385217.98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-46745718271.741585</v>
      </c>
      <c r="L4148" s="444">
        <f t="shared" ca="1" si="164"/>
        <v>-11265718103489.723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-11265718103489.723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-46940492097.87384</v>
      </c>
      <c r="L4149" s="444">
        <f t="shared" ca="1" si="164"/>
        <v>-11312658595587.596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-11312658595587.596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-47136077481.614983</v>
      </c>
      <c r="L4150" s="444">
        <f t="shared" ca="1" si="164"/>
        <v>-11359794673069.211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-11359794673069.211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-47332477804.455048</v>
      </c>
      <c r="L4151" s="444">
        <f t="shared" ca="1" si="164"/>
        <v>-11407127150873.666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-11407127150873.666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-47529696461.97361</v>
      </c>
      <c r="L4152" s="444">
        <f t="shared" ca="1" si="164"/>
        <v>-11454656847335.639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-11454656847335.639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-47727736863.898491</v>
      </c>
      <c r="L4153" s="444">
        <f t="shared" ca="1" si="164"/>
        <v>-11502384584199.537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-11502384584199.537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-47926602434.164734</v>
      </c>
      <c r="L4154" s="444">
        <f t="shared" ca="1" si="164"/>
        <v>-11550311186633.701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-11550311186633.701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-48126296610.973755</v>
      </c>
      <c r="L4155" s="444">
        <f t="shared" ca="1" si="164"/>
        <v>-11598437483244.676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-11598437483244.676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-48326822846.852814</v>
      </c>
      <c r="L4156" s="444">
        <f t="shared" ca="1" si="164"/>
        <v>-11646764306091.529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-11646764306091.529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-48528184608.714706</v>
      </c>
      <c r="L4157" s="444">
        <f t="shared" ca="1" si="164"/>
        <v>-11695292490700.244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-11695292490700.244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-48730385377.917686</v>
      </c>
      <c r="L4158" s="444">
        <f t="shared" ca="1" si="164"/>
        <v>-11744022876078.162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-11744022876078.162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-48933428650.325676</v>
      </c>
      <c r="L4159" s="444">
        <f t="shared" ca="1" si="164"/>
        <v>-11792956304728.488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-11792956304728.488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-49137317936.368698</v>
      </c>
      <c r="L4160" s="444">
        <f t="shared" ca="1" si="164"/>
        <v>-11842093622664.857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-11842093622664.857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-49342056761.103569</v>
      </c>
      <c r="L4161" s="444">
        <f t="shared" ca="1" si="164"/>
        <v>-11891435679425.961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-11891435679425.961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-49547648664.274834</v>
      </c>
      <c r="L4162" s="444">
        <f t="shared" ca="1" si="164"/>
        <v>-11940983328090.236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-11940983328090.236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-49754097200.375984</v>
      </c>
      <c r="L4163" s="444">
        <f t="shared" ca="1" si="164"/>
        <v>-11990737425290.613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-11990737425290.613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-49961405938.710892</v>
      </c>
      <c r="L4164" s="444">
        <f t="shared" ca="1" si="164"/>
        <v>-12040698831229.324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-12040698831229.324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-50169578463.455521</v>
      </c>
      <c r="L4165" s="444">
        <f t="shared" ca="1" si="164"/>
        <v>-12090868409692.779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-12090868409692.779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-50378618373.71991</v>
      </c>
      <c r="L4166" s="444">
        <f t="shared" ca="1" si="164"/>
        <v>-12141247028066.5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-12141247028066.5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-50588529283.610413</v>
      </c>
      <c r="L4167" s="444">
        <f t="shared" ca="1" si="164"/>
        <v>-12191835557350.111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-12191835557350.111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-50799314822.29213</v>
      </c>
      <c r="L4168" s="444">
        <f t="shared" ca="1" si="164"/>
        <v>-12242634872172.404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-12242634872172.404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-51010978634.051682</v>
      </c>
      <c r="L4169" s="444">
        <f t="shared" ca="1" si="164"/>
        <v>-12293645850806.455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-12293645850806.455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-51223524378.360229</v>
      </c>
      <c r="L4170" s="444">
        <f t="shared" ca="1" si="164"/>
        <v>-12344869375184.814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-12344869375184.814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-51436955729.936729</v>
      </c>
      <c r="L4171" s="444">
        <f t="shared" ca="1" si="164"/>
        <v>-12396306330914.752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-12396306330914.752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-51651276378.811462</v>
      </c>
      <c r="L4172" s="444">
        <f t="shared" ca="1" si="164"/>
        <v>-12447957607293.563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-12447957607293.563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-51866490030.389847</v>
      </c>
      <c r="L4173" s="444">
        <f t="shared" ca="1" si="164"/>
        <v>-12499824097323.953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-12499824097323.953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-52082600405.516472</v>
      </c>
      <c r="L4174" s="444">
        <f t="shared" ca="1" si="164"/>
        <v>-12551906697729.469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-12551906697729.469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-52299611240.539452</v>
      </c>
      <c r="L4175" s="444">
        <f t="shared" ca="1" si="164"/>
        <v>-12604206308970.008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-12604206308970.008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-52517526287.375031</v>
      </c>
      <c r="L4176" s="444">
        <f t="shared" ca="1" si="164"/>
        <v>-12656723835257.383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-12656723835257.383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-52736349313.572426</v>
      </c>
      <c r="L4177" s="444">
        <f t="shared" ca="1" si="164"/>
        <v>-12709460184570.955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-12709460184570.955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-52956084102.378983</v>
      </c>
      <c r="L4178" s="444">
        <f t="shared" ca="1" si="164"/>
        <v>-12762416268673.334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-12762416268673.334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-53176734452.805557</v>
      </c>
      <c r="L4179" s="444">
        <f t="shared" ca="1" si="164"/>
        <v>-12815593003126.139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-12815593003126.139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-53398304179.692245</v>
      </c>
      <c r="L4180" s="444">
        <f t="shared" ca="1" si="164"/>
        <v>-12868991307305.83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-12868991307305.83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-53620797113.774292</v>
      </c>
      <c r="L4181" s="444">
        <f t="shared" ca="1" si="164"/>
        <v>-12922612104419.604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-12922612104419.604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-53844217101.748344</v>
      </c>
      <c r="L4182" s="444">
        <f t="shared" ca="1" si="164"/>
        <v>-12976456321521.352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-12976456321521.352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-54068568006.338966</v>
      </c>
      <c r="L4183" s="444">
        <f t="shared" ca="1" si="164"/>
        <v>-13030524889527.691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-13030524889527.691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-54293853706.365379</v>
      </c>
      <c r="L4184" s="444">
        <f t="shared" ca="1" si="164"/>
        <v>-13084818743234.057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-13084818743234.057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-54520078096.808571</v>
      </c>
      <c r="L4185" s="444">
        <f t="shared" ca="1" si="164"/>
        <v>-13139338821330.865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-13139338821330.865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-54747245088.878601</v>
      </c>
      <c r="L4186" s="444">
        <f t="shared" ca="1" si="164"/>
        <v>-13194086066419.744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-13194086066419.744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-54975358610.082268</v>
      </c>
      <c r="L4187" s="444">
        <f t="shared" ca="1" si="164"/>
        <v>-13249061425029.826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-13249061425029.826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-55204422604.290939</v>
      </c>
      <c r="L4188" s="444">
        <f t="shared" ca="1" si="164"/>
        <v>-13304265847634.117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-13304265847634.117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-55434441031.808823</v>
      </c>
      <c r="L4189" s="444">
        <f t="shared" ca="1" si="164"/>
        <v>-13359700288665.926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-13359700288665.926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-55665417869.441353</v>
      </c>
      <c r="L4190" s="444">
        <f t="shared" ca="1" si="164"/>
        <v>-13415365706535.367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-13415365706535.367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-55897357110.564026</v>
      </c>
      <c r="L4191" s="444">
        <f t="shared" ca="1" si="164"/>
        <v>-13471263063645.932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-13471263063645.932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-56130262765.191383</v>
      </c>
      <c r="L4192" s="444">
        <f t="shared" ca="1" si="164"/>
        <v>-13527393326411.123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-13527393326411.123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-56364138860.046349</v>
      </c>
      <c r="L4193" s="444">
        <f t="shared" ca="1" si="164"/>
        <v>-13583757465271.17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-13583757465271.17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-56598989438.629875</v>
      </c>
      <c r="L4194" s="444">
        <f t="shared" ca="1" si="164"/>
        <v>-13640356454709.799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-13640356454709.799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-56834818561.290825</v>
      </c>
      <c r="L4195" s="444">
        <f t="shared" ca="1" si="164"/>
        <v>-13697191273271.09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-13697191273271.09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-57071630305.296204</v>
      </c>
      <c r="L4196" s="444">
        <f t="shared" ca="1" si="164"/>
        <v>-13754262903576.387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-13754262903576.387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-57309428764.901604</v>
      </c>
      <c r="L4197" s="444">
        <f t="shared" ca="1" si="164"/>
        <v>-13811572332341.289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-13811572332341.289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-57548218051.422035</v>
      </c>
      <c r="L4198" s="444">
        <f t="shared" ca="1" si="164"/>
        <v>-13869120550392.711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-13869120550392.711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-57788002293.302963</v>
      </c>
      <c r="L4199" s="444">
        <f t="shared" ca="1" si="164"/>
        <v>-13926908552686.014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-13926908552686.014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-58028785636.191719</v>
      </c>
      <c r="L4200" s="444">
        <f t="shared" ca="1" si="164"/>
        <v>-13984937338322.205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-13984937338322.205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-58270572243.009186</v>
      </c>
      <c r="L4201" s="444">
        <f t="shared" ca="1" si="164"/>
        <v>-14043207910565.215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-14043207910565.215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-58513366294.021736</v>
      </c>
      <c r="L4202" s="444">
        <f t="shared" ca="1" si="164"/>
        <v>-14101721276859.236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-14101721276859.236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-58757171986.913475</v>
      </c>
      <c r="L4203" s="444">
        <f t="shared" ca="1" si="164"/>
        <v>-14160478448846.15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-14160478448846.15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-59001993536.858955</v>
      </c>
      <c r="L4204" s="444">
        <f t="shared" ca="1" si="164"/>
        <v>-14219480442383.01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-14219480442383.01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-59247835176.595871</v>
      </c>
      <c r="L4205" s="444">
        <f t="shared" ca="1" si="164"/>
        <v>-14278728277559.605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-14278728277559.605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-59494701156.498344</v>
      </c>
      <c r="L4206" s="444">
        <f t="shared" ca="1" si="164"/>
        <v>-14338222978716.104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-14338222978716.104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-59742595744.650429</v>
      </c>
      <c r="L4207" s="444">
        <f t="shared" ca="1" si="164"/>
        <v>-14397965574460.754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-14397965574460.754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-59991523226.919815</v>
      </c>
      <c r="L4208" s="444">
        <f t="shared" ca="1" si="164"/>
        <v>-14457957097687.674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-14457957097687.674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-60241487907.031982</v>
      </c>
      <c r="L4209" s="444">
        <f t="shared" ca="1" si="164"/>
        <v>-14518198585594.705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-14518198585594.705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-60492494106.6446</v>
      </c>
      <c r="L4210" s="444">
        <f t="shared" ca="1" si="164"/>
        <v>-14578691079701.35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-14578691079701.35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-60744546165.422279</v>
      </c>
      <c r="L4211" s="444">
        <f t="shared" ca="1" si="164"/>
        <v>-14639435625866.771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-14639435625866.771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-60997648441.111549</v>
      </c>
      <c r="L4212" s="444">
        <f t="shared" ca="1" si="164"/>
        <v>-14700433274307.883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-14700433274307.883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-61251805309.61618</v>
      </c>
      <c r="L4213" s="444">
        <f t="shared" ca="1" si="164"/>
        <v>-14761685079617.498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-14761685079617.498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-61507021165.072906</v>
      </c>
      <c r="L4214" s="444">
        <f t="shared" ca="1" si="164"/>
        <v>-14823192100782.57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-14823192100782.57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-61763300419.927376</v>
      </c>
      <c r="L4215" s="444">
        <f t="shared" ca="1" si="164"/>
        <v>-14884955401202.498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-14884955401202.498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-62020647505.010406</v>
      </c>
      <c r="L4216" s="444">
        <f t="shared" ca="1" si="164"/>
        <v>-14946976048707.508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-14946976048707.508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-62279066869.614616</v>
      </c>
      <c r="L4217" s="444">
        <f t="shared" ca="1" si="164"/>
        <v>-15009255115577.123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-15009255115577.123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-62538562981.57135</v>
      </c>
      <c r="L4218" s="444">
        <f t="shared" ca="1" si="164"/>
        <v>-15071793678558.695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-15071793678558.695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-62799140327.327888</v>
      </c>
      <c r="L4219" s="444">
        <f t="shared" ca="1" si="164"/>
        <v>-15134592818886.023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-15134592818886.023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-63060803412.025085</v>
      </c>
      <c r="L4220" s="444">
        <f t="shared" ca="1" si="164"/>
        <v>-15197653622298.049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-15197653622298.049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-63323556759.575203</v>
      </c>
      <c r="L4221" s="444">
        <f t="shared" ca="1" si="164"/>
        <v>-15260977179057.625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-15260977179057.625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-63587404912.740105</v>
      </c>
      <c r="L4222" s="444">
        <f t="shared" ca="1" si="164"/>
        <v>-15324564583970.365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-15324564583970.365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-63852352433.209862</v>
      </c>
      <c r="L4223" s="444">
        <f t="shared" ca="1" si="164"/>
        <v>-15388416936403.574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-15388416936403.574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-64118403901.681557</v>
      </c>
      <c r="L4224" s="444">
        <f t="shared" ca="1" si="164"/>
        <v>-15452535340305.256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-15452535340305.256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-64385563917.93856</v>
      </c>
      <c r="L4225" s="444">
        <f t="shared" ca="1" si="164"/>
        <v>-15516920904223.195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-15516920904223.195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-64653837100.929977</v>
      </c>
      <c r="L4226" s="444">
        <f t="shared" ca="1" si="164"/>
        <v>-15581574741324.125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-15581574741324.125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-64923228088.850517</v>
      </c>
      <c r="L4227" s="444">
        <f t="shared" ca="1" si="164"/>
        <v>-15646497969412.975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-15646497969412.975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-65193741539.220726</v>
      </c>
      <c r="L4228" s="444">
        <f t="shared" ca="1" si="164"/>
        <v>-15711691710952.195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-15711691710952.195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-65465382128.967476</v>
      </c>
      <c r="L4229" s="444">
        <f t="shared" ca="1" si="164"/>
        <v>-15777157093081.162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-15777157093081.162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-65738154554.504829</v>
      </c>
      <c r="L4230" s="444">
        <f t="shared" ca="1" si="164"/>
        <v>-15842895247635.666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-15842895247635.666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-66012063531.815277</v>
      </c>
      <c r="L4231" s="444">
        <f t="shared" ca="1" si="164"/>
        <v>-15908907311167.48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-15908907311167.48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-66287113796.531174</v>
      </c>
      <c r="L4232" s="444">
        <f t="shared" ca="1" si="164"/>
        <v>-15975194424964.012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-15975194424964.012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-66563310104.016708</v>
      </c>
      <c r="L4233" s="444">
        <f t="shared" ca="1" si="164"/>
        <v>-16041757735068.029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-16041757735068.029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-66840657229.450119</v>
      </c>
      <c r="L4234" s="444">
        <f t="shared" ca="1" si="164"/>
        <v>-16108598392297.479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-16108598392297.479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-67119159967.906158</v>
      </c>
      <c r="L4235" s="444">
        <f t="shared" ca="1" si="164"/>
        <v>-16175717552265.385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-16175717552265.385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-67398823134.43911</v>
      </c>
      <c r="L4236" s="444">
        <f t="shared" ca="1" si="164"/>
        <v>-16243116375399.824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-16243116375399.824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-67679651564.165932</v>
      </c>
      <c r="L4237" s="444">
        <f t="shared" ca="1" si="164"/>
        <v>-16310796026963.99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-16310796026963.99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-67961650112.34996</v>
      </c>
      <c r="L4238" s="444">
        <f t="shared" ca="1" si="164"/>
        <v>-16378757677076.34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-16378757677076.34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-68244823654.484749</v>
      </c>
      <c r="L4239" s="444">
        <f t="shared" ca="1" si="164"/>
        <v>-16447002500730.824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-16447002500730.824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-68529177086.378441</v>
      </c>
      <c r="L4240" s="444">
        <f t="shared" ca="1" si="164"/>
        <v>-16515531677817.203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-16515531677817.203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-68814715324.238358</v>
      </c>
      <c r="L4241" s="444">
        <f t="shared" ca="1" si="164"/>
        <v>-16584346393141.441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-16584346393141.441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-69101443304.756012</v>
      </c>
      <c r="L4242" s="444">
        <f t="shared" ca="1" si="164"/>
        <v>-16653447836446.197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-16653447836446.197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-69389365985.19249</v>
      </c>
      <c r="L4243" s="444">
        <f t="shared" ca="1" si="164"/>
        <v>-16722837202431.391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-16722837202431.391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-69678488343.464127</v>
      </c>
      <c r="L4244" s="444">
        <f t="shared" ca="1" si="164"/>
        <v>-16792515690774.855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-16792515690774.855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-69968815378.228561</v>
      </c>
      <c r="L4245" s="444">
        <f t="shared" ca="1" si="164"/>
        <v>-16862484506153.084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-16862484506153.084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-70260352108.971191</v>
      </c>
      <c r="L4246" s="444">
        <f t="shared" ca="1" si="164"/>
        <v>-16932744858262.055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-16932744858262.055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-70553103576.091888</v>
      </c>
      <c r="L4247" s="444">
        <f t="shared" ca="1" si="164"/>
        <v>-17003297961838.146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-17003297961838.146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-70847074840.992279</v>
      </c>
      <c r="L4248" s="444">
        <f t="shared" ca="1" si="164"/>
        <v>-17074145036679.139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-17074145036679.139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-71142270986.163071</v>
      </c>
      <c r="L4249" s="444">
        <f t="shared" ca="1" si="164"/>
        <v>-17145287307665.301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-17145287307665.301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-71438697115.272079</v>
      </c>
      <c r="L4250" s="444">
        <f t="shared" ca="1" si="164"/>
        <v>-17216726004780.572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-17216726004780.572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-71736358353.25238</v>
      </c>
      <c r="L4251" s="444">
        <f t="shared" ca="1" si="164"/>
        <v>-17288462363133.824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-17288462363133.824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-72035259846.39093</v>
      </c>
      <c r="L4252" s="444">
        <f t="shared" ca="1" si="164"/>
        <v>-17360497622980.215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-17360497622980.215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-72335406762.417572</v>
      </c>
      <c r="L4253" s="444">
        <f t="shared" ca="1" si="164"/>
        <v>-17432833029742.633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-17432833029742.633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-72636804290.594299</v>
      </c>
      <c r="L4254" s="444">
        <f t="shared" ca="1" si="164"/>
        <v>-17505469834033.227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-17505469834033.227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-72939457641.805115</v>
      </c>
      <c r="L4255" s="444">
        <f t="shared" ca="1" si="164"/>
        <v>-17578409291675.031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-17578409291675.031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-73243372048.645966</v>
      </c>
      <c r="L4256" s="444">
        <f t="shared" ca="1" si="164"/>
        <v>-17651652663723.676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-17651652663723.676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-73548552765.51532</v>
      </c>
      <c r="L4257" s="444">
        <f t="shared" ca="1" si="164"/>
        <v>-17725201216489.191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-17725201216489.191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-73855005068.704956</v>
      </c>
      <c r="L4258" s="444">
        <f t="shared" ca="1" si="164"/>
        <v>-17799056221557.895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-17799056221557.895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-74162734256.491226</v>
      </c>
      <c r="L4259" s="444">
        <f t="shared" ca="1" si="164"/>
        <v>-17873218955814.387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-17873218955814.387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-74471745649.226608</v>
      </c>
      <c r="L4260" s="444">
        <f t="shared" ca="1" si="164"/>
        <v>-17947690701463.613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-17947690701463.613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-74782044589.431717</v>
      </c>
      <c r="L4261" s="444">
        <f t="shared" ca="1" si="164"/>
        <v>-18022472746053.047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-18022472746053.047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-75093636441.887695</v>
      </c>
      <c r="L4262" s="444">
        <f t="shared" ca="1" si="164"/>
        <v>-18097566382494.934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-18097566382494.934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-75406526593.728882</v>
      </c>
      <c r="L4263" s="444">
        <f t="shared" ca="1" si="164"/>
        <v>-18172972909088.664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-18172972909088.664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-75720720454.536102</v>
      </c>
      <c r="L4264" s="444">
        <f t="shared" ca="1" si="164"/>
        <v>-18248693629543.199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-18248693629543.199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-76036223456.429993</v>
      </c>
      <c r="L4265" s="444">
        <f t="shared" ca="1" si="164"/>
        <v>-18324729852999.629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-18324729852999.629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-76353041054.165115</v>
      </c>
      <c r="L4266" s="444">
        <f t="shared" ca="1" si="164"/>
        <v>-18401082894053.793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-18401082894053.793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-76671178725.224136</v>
      </c>
      <c r="L4267" s="444">
        <f t="shared" ca="1" si="164"/>
        <v>-18477754072779.016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-18477754072779.016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-76990641969.912567</v>
      </c>
      <c r="L4268" s="444">
        <f t="shared" ca="1" si="164"/>
        <v>-18554744714748.93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-18554744714748.93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-77311436311.453873</v>
      </c>
      <c r="L4269" s="444">
        <f t="shared" ca="1" si="164"/>
        <v>-18632056151060.383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-18632056151060.383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-77633567296.08493</v>
      </c>
      <c r="L4270" s="444">
        <f t="shared" ca="1" si="164"/>
        <v>-18709689718356.469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-18709689718356.469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-77957040493.151947</v>
      </c>
      <c r="L4271" s="444">
        <f t="shared" ca="1" si="164"/>
        <v>-18787646758849.621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-18787646758849.621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-78281861495.206757</v>
      </c>
      <c r="L4272" s="444">
        <f t="shared" ca="1" si="164"/>
        <v>-18865928620344.828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-18865928620344.828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-78608035918.103455</v>
      </c>
      <c r="L4273" s="444">
        <f t="shared" ca="1" si="164"/>
        <v>-18944536656262.93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-18944536656262.93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-78935569401.095535</v>
      </c>
      <c r="L4274" s="444">
        <f t="shared" ca="1" si="164"/>
        <v>-19023472225664.023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-19023472225664.023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-79264467606.933426</v>
      </c>
      <c r="L4275" s="444">
        <f t="shared" ca="1" si="164"/>
        <v>-19102736693270.957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-19102736693270.957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-79594736221.962326</v>
      </c>
      <c r="L4276" s="444">
        <f t="shared" ca="1" si="164"/>
        <v>-19182331429492.918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-19182331429492.918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-79926380956.22049</v>
      </c>
      <c r="L4277" s="444">
        <f t="shared" ca="1" si="164"/>
        <v>-19262257810449.137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-19262257810449.137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-80259407543.538071</v>
      </c>
      <c r="L4278" s="444">
        <f t="shared" ca="1" si="164"/>
        <v>-19342517217992.676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-19342517217992.676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-80593821741.636154</v>
      </c>
      <c r="L4279" s="444">
        <f t="shared" ca="1" si="164"/>
        <v>-19423111039734.313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-19423111039734.313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-80929629332.226303</v>
      </c>
      <c r="L4280" s="444">
        <f t="shared" ca="1" si="164"/>
        <v>-19504040669066.539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-19504040669066.539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-81266836121.11058</v>
      </c>
      <c r="L4281" s="444">
        <f t="shared" ca="1" si="164"/>
        <v>-19585307505187.648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-19585307505187.648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-81605447938.28186</v>
      </c>
      <c r="L4282" s="444">
        <f t="shared" ca="1" si="164"/>
        <v>-19666912953125.93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-19666912953125.93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-81945470638.024704</v>
      </c>
      <c r="L4283" s="444">
        <f t="shared" ca="1" si="164"/>
        <v>-19748858423763.953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-19748858423763.953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-82286910099.016464</v>
      </c>
      <c r="L4284" s="444">
        <f t="shared" ca="1" si="164"/>
        <v>-19831145333862.969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-19831145333862.969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-82629772224.429031</v>
      </c>
      <c r="L4285" s="444">
        <f t="shared" ca="1" si="164"/>
        <v>-19913775106087.398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-19913775106087.398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-82974062942.030823</v>
      </c>
      <c r="L4286" s="444">
        <f t="shared" ca="1" si="164"/>
        <v>-19996749169029.43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-19996749169029.43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-83319788204.289291</v>
      </c>
      <c r="L4287" s="444">
        <f t="shared" ca="1" si="164"/>
        <v>-20080068957233.719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-20080068957233.719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-83666953988.473831</v>
      </c>
      <c r="L4288" s="444">
        <f t="shared" ca="1" si="164"/>
        <v>-20163735911222.191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-20163735911222.191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-84015566296.759125</v>
      </c>
      <c r="L4289" s="444">
        <f t="shared" ca="1" si="164"/>
        <v>-20247751477518.949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-20247751477518.949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-84365631156.328949</v>
      </c>
      <c r="L4290" s="444">
        <f t="shared" ca="1" si="164"/>
        <v>-20332117108675.277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-20332117108675.277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-84717154619.480316</v>
      </c>
      <c r="L4291" s="444">
        <f t="shared" ca="1" si="164"/>
        <v>-20416834263294.758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-20416834263294.758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-85070142763.728149</v>
      </c>
      <c r="L4292" s="444">
        <f t="shared" ca="1" si="164"/>
        <v>-20501904406058.484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-20501904406058.484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-85424601691.910355</v>
      </c>
      <c r="L4293" s="444">
        <f t="shared" ca="1" si="164"/>
        <v>-20587329007750.395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-20587329007750.395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-85780537532.293304</v>
      </c>
      <c r="L4294" s="444">
        <f t="shared" ca="1" si="164"/>
        <v>-20673109545282.688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-20673109545282.688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-86137956438.677856</v>
      </c>
      <c r="L4295" s="444">
        <f t="shared" ca="1" si="164"/>
        <v>-20759247501721.367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-20759247501721.367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-86496864590.505692</v>
      </c>
      <c r="L4296" s="444">
        <f t="shared" ca="1" si="164"/>
        <v>-20845744366311.871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-20845744366311.871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-86857268192.966125</v>
      </c>
      <c r="L4297" s="444">
        <f t="shared" ca="1" si="164"/>
        <v>-20932601634504.836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-20932601634504.836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-87219173477.103485</v>
      </c>
      <c r="L4298" s="444">
        <f t="shared" ca="1" si="164"/>
        <v>-21019820807981.938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-21019820807981.938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-87582586699.924744</v>
      </c>
      <c r="L4299" s="444">
        <f t="shared" ca="1" si="164"/>
        <v>-21107403394681.863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-21107403394681.863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-87947514144.507767</v>
      </c>
      <c r="L4300" s="444">
        <f t="shared" ca="1" si="164"/>
        <v>-21195350908826.371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-21195350908826.371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-88313962120.109879</v>
      </c>
      <c r="L4301" s="444">
        <f t="shared" ca="1" si="164"/>
        <v>-21283664870946.48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-21283664870946.48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-88681936962.277008</v>
      </c>
      <c r="L4302" s="444">
        <f t="shared" ca="1" si="164"/>
        <v>-21372346807908.758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-21372346807908.758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-89051445032.953156</v>
      </c>
      <c r="L4303" s="444">
        <f t="shared" ca="1" si="164"/>
        <v>-21461398252941.711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-21461398252941.711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-89422492720.590454</v>
      </c>
      <c r="L4304" s="444">
        <f t="shared" ca="1" si="164"/>
        <v>-21550820745662.301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-21550820745662.301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-89795086440.259583</v>
      </c>
      <c r="L4305" s="444">
        <f t="shared" ca="1" si="164"/>
        <v>-21640615832102.559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-21640615832102.559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-90169232633.760666</v>
      </c>
      <c r="L4306" s="444">
        <f t="shared" ca="1" si="164"/>
        <v>-21730785064736.32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-21730785064736.32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-90544937769.734665</v>
      </c>
      <c r="L4307" s="444">
        <f t="shared" ca="1" si="164"/>
        <v>-21821330002506.055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-21821330002506.055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-90922208343.775223</v>
      </c>
      <c r="L4308" s="444">
        <f t="shared" ca="1" si="164"/>
        <v>-21912252210849.828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-21912252210849.828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-91301050878.540955</v>
      </c>
      <c r="L4309" s="444">
        <f t="shared" ca="1" si="164"/>
        <v>-22003553261728.367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-22003553261728.367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-91681471923.868195</v>
      </c>
      <c r="L4310" s="444">
        <f t="shared" ca="1" si="164"/>
        <v>-22095234733652.234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-22095234733652.234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-92063478056.884308</v>
      </c>
      <c r="L4311" s="444">
        <f t="shared" ca="1" si="164"/>
        <v>-22187298211709.117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-22187298211709.117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-92447075882.121323</v>
      </c>
      <c r="L4312" s="444">
        <f t="shared" ca="1" si="164"/>
        <v>-22279745287591.238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-22279745287591.238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-92832272031.630157</v>
      </c>
      <c r="L4313" s="444">
        <f t="shared" ca="1" si="164"/>
        <v>-22372577559622.867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-22372577559622.867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-93219073165.095276</v>
      </c>
      <c r="L4314" s="444">
        <f t="shared" ca="1" si="164"/>
        <v>-22465796632787.961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-22465796632787.961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-93607485969.949829</v>
      </c>
      <c r="L4315" s="444">
        <f t="shared" ca="1" si="164"/>
        <v>-22559404118757.91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-22559404118757.91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-93997517161.491287</v>
      </c>
      <c r="L4316" s="444">
        <f t="shared" ca="1" si="164"/>
        <v>-22653401635919.402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-22653401635919.402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-94389173482.997513</v>
      </c>
      <c r="L4317" s="444">
        <f t="shared" ca="1" si="164"/>
        <v>-22747790809402.398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-22747790809402.398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-94782461705.843323</v>
      </c>
      <c r="L4318" s="444">
        <f t="shared" ca="1" si="164"/>
        <v>-22842573271108.242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-22842573271108.242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-95177388629.617676</v>
      </c>
      <c r="L4319" s="444">
        <f t="shared" ca="1" si="164"/>
        <v>-22937750659737.859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-22937750659737.859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-95573961082.241074</v>
      </c>
      <c r="L4320" s="444">
        <f t="shared" ca="1" si="164"/>
        <v>-23033324620820.102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-23033324620820.102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-95972185920.083755</v>
      </c>
      <c r="L4321" s="444">
        <f t="shared" ca="1" si="164"/>
        <v>-23129296806740.184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-23129296806740.184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-96372070028.084091</v>
      </c>
      <c r="L4322" s="444">
        <f t="shared" ca="1" si="164"/>
        <v>-23225668876768.27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-23225668876768.27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-96773620319.867783</v>
      </c>
      <c r="L4323" s="444">
        <f t="shared" ca="1" si="164"/>
        <v>-23322442497088.137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-23322442497088.137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-97176843737.867233</v>
      </c>
      <c r="L4324" s="444">
        <f t="shared" ca="1" si="164"/>
        <v>-23419619340826.004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-23419619340826.004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-97581747253.441681</v>
      </c>
      <c r="L4325" s="444">
        <f t="shared" ca="1" si="164"/>
        <v>-23517201088079.445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-23517201088079.445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-97988337866.997681</v>
      </c>
      <c r="L4326" s="444">
        <f t="shared" ca="1" si="164"/>
        <v>-23615189425946.441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-23615189425946.441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-98396622608.110168</v>
      </c>
      <c r="L4327" s="444">
        <f t="shared" ca="1" si="164"/>
        <v>-23713586048554.551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-23713586048554.551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-98806608535.643967</v>
      </c>
      <c r="L4328" s="444">
        <f t="shared" ca="1" si="164"/>
        <v>-23812392657090.195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-23812392657090.195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-99218302737.875809</v>
      </c>
      <c r="L4329" s="444">
        <f t="shared" ca="1" si="164"/>
        <v>-23911610959828.07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-23911610959828.07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-99631712332.616959</v>
      </c>
      <c r="L4330" s="444">
        <f t="shared" ca="1" si="164"/>
        <v>-24011242672160.688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-24011242672160.688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-100046844467.3362</v>
      </c>
      <c r="L4331" s="444">
        <f t="shared" ca="1" si="164"/>
        <v>-24111289516628.023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-24111289516628.023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-100463706319.28343</v>
      </c>
      <c r="L4332" s="444">
        <f t="shared" ca="1" si="164"/>
        <v>-24211753222947.309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-24211753222947.309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-100882305095.61378</v>
      </c>
      <c r="L4333" s="444">
        <f t="shared" ca="1" si="164"/>
        <v>-24312635528042.922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-24312635528042.922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-101302648033.51218</v>
      </c>
      <c r="L4334" s="444">
        <f t="shared" ca="1" si="164"/>
        <v>-24413938176076.434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-24413938176076.434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-101724742400.31847</v>
      </c>
      <c r="L4335" s="444">
        <f t="shared" ca="1" si="164"/>
        <v>-24515662918476.754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-24515662918476.754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-102148595493.65314</v>
      </c>
      <c r="L4336" s="444">
        <f t="shared" ca="1" si="164"/>
        <v>-24617811513970.406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-24617811513970.406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-102574214641.54337</v>
      </c>
      <c r="L4337" s="444">
        <f t="shared" ca="1" si="164"/>
        <v>-24720385728611.949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-24720385728611.949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-103001607202.54979</v>
      </c>
      <c r="L4338" s="444">
        <f t="shared" ca="1" si="164"/>
        <v>-24823387335814.5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-24823387335814.5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-103430780565.89375</v>
      </c>
      <c r="L4339" s="444">
        <f t="shared" ca="1" si="164"/>
        <v>-24926818116380.395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-24926818116380.395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-103861742151.58498</v>
      </c>
      <c r="L4340" s="444">
        <f t="shared" ca="1" si="164"/>
        <v>-25030679858531.98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-25030679858531.98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-104294499410.54991</v>
      </c>
      <c r="L4341" s="444">
        <f t="shared" ca="1" si="164"/>
        <v>-25134974357942.531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-25134974357942.531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-104729059824.76054</v>
      </c>
      <c r="L4342" s="444">
        <f t="shared" ca="1" si="164"/>
        <v>-25239703417767.293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-25239703417767.293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-105165430907.36372</v>
      </c>
      <c r="L4343" s="444">
        <f t="shared" ref="L4343:L4597" ca="1" si="169">I4343-J4343+K4343</f>
        <v>-25344868848674.656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-25344868848674.656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-105603620202.81107</v>
      </c>
      <c r="L4344" s="444">
        <f t="shared" ca="1" si="169"/>
        <v>-25450472468877.469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-25450472468877.469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-106043635286.98946</v>
      </c>
      <c r="L4345" s="444">
        <f t="shared" ca="1" si="169"/>
        <v>-25556516104164.457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-25556516104164.457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-106485483767.3519</v>
      </c>
      <c r="L4346" s="444">
        <f t="shared" ca="1" si="169"/>
        <v>-25663001587931.809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-25663001587931.809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-106929173283.04919</v>
      </c>
      <c r="L4347" s="444">
        <f t="shared" ca="1" si="169"/>
        <v>-25769930761214.859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-25769930761214.859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-107374711505.06192</v>
      </c>
      <c r="L4348" s="444">
        <f t="shared" ca="1" si="169"/>
        <v>-25877305472719.922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-25877305472719.922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-107822106136.33301</v>
      </c>
      <c r="L4349" s="444">
        <f t="shared" ca="1" si="169"/>
        <v>-25985127578856.254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-25985127578856.254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-108271364911.90106</v>
      </c>
      <c r="L4350" s="444">
        <f t="shared" ca="1" si="169"/>
        <v>-26093398943768.156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-26093398943768.156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-108722495599.03398</v>
      </c>
      <c r="L4351" s="444">
        <f t="shared" ca="1" si="169"/>
        <v>-26202121439367.191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-26202121439367.191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-109175505997.3633</v>
      </c>
      <c r="L4352" s="444">
        <f t="shared" ca="1" si="169"/>
        <v>-26311296945364.555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-26311296945364.555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-109630403939.01898</v>
      </c>
      <c r="L4353" s="444">
        <f t="shared" ca="1" si="169"/>
        <v>-26420927349303.574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-26420927349303.574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-110087197288.76489</v>
      </c>
      <c r="L4354" s="444">
        <f t="shared" ca="1" si="169"/>
        <v>-26531014546592.34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-26531014546592.34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-110545893944.13475</v>
      </c>
      <c r="L4355" s="444">
        <f t="shared" ca="1" si="169"/>
        <v>-26641560440536.473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-26641560440536.473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-111006501835.56863</v>
      </c>
      <c r="L4356" s="444">
        <f t="shared" ca="1" si="169"/>
        <v>-26752566942372.043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-26752566942372.043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-111469028926.55017</v>
      </c>
      <c r="L4357" s="444">
        <f t="shared" ca="1" si="169"/>
        <v>-26864035971298.594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-26864035971298.594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-111933483213.74414</v>
      </c>
      <c r="L4358" s="444">
        <f t="shared" ca="1" si="169"/>
        <v>-26975969454512.336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-26975969454512.336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-112399872727.13474</v>
      </c>
      <c r="L4359" s="444">
        <f t="shared" ca="1" si="169"/>
        <v>-27088369327239.469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-27088369327239.469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-112868205530.16444</v>
      </c>
      <c r="L4360" s="444">
        <f t="shared" ca="1" si="169"/>
        <v>-27201237532769.633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-27201237532769.633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-113338489719.87347</v>
      </c>
      <c r="L4361" s="444">
        <f t="shared" ca="1" si="169"/>
        <v>-27314576022489.508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-27314576022489.508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-113810733427.03961</v>
      </c>
      <c r="L4362" s="444">
        <f t="shared" ca="1" si="169"/>
        <v>-27428386755916.547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-27428386755916.547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-114284944816.31894</v>
      </c>
      <c r="L4363" s="444">
        <f t="shared" ca="1" si="169"/>
        <v>-27542671700732.867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-27542671700732.867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-114761132086.38693</v>
      </c>
      <c r="L4364" s="444">
        <f t="shared" ca="1" si="169"/>
        <v>-27657432832819.254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-27657432832819.254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-115239303470.08022</v>
      </c>
      <c r="L4365" s="444">
        <f t="shared" ca="1" si="169"/>
        <v>-27772672136289.336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-27772672136289.336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-115719467234.53889</v>
      </c>
      <c r="L4366" s="444">
        <f t="shared" ca="1" si="169"/>
        <v>-27888391603523.875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-27888391603523.875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-116201631681.34947</v>
      </c>
      <c r="L4367" s="444">
        <f t="shared" ca="1" si="169"/>
        <v>-28004593235205.223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-28004593235205.223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-116685805146.68843</v>
      </c>
      <c r="L4368" s="444">
        <f t="shared" ca="1" si="169"/>
        <v>-28121279040351.91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-28121279040351.91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-117171996001.46629</v>
      </c>
      <c r="L4369" s="444">
        <f t="shared" ca="1" si="169"/>
        <v>-28238451036353.375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-28238451036353.375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-117660212651.4724</v>
      </c>
      <c r="L4370" s="444">
        <f t="shared" ca="1" si="169"/>
        <v>-28356111249004.848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-28356111249004.848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-118150463537.52019</v>
      </c>
      <c r="L4371" s="444">
        <f t="shared" ca="1" si="169"/>
        <v>-28474261712542.367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-28474261712542.367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-118642757135.5932</v>
      </c>
      <c r="L4372" s="444">
        <f t="shared" ca="1" si="169"/>
        <v>-28592904469677.961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-28592904469677.961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-119137101956.9915</v>
      </c>
      <c r="L4373" s="444">
        <f t="shared" ca="1" si="169"/>
        <v>-28712041571634.953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-28712041571634.953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-119633506548.47897</v>
      </c>
      <c r="L4374" s="444">
        <f t="shared" ca="1" si="169"/>
        <v>-28831675078183.434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-28831675078183.434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-120131979492.43098</v>
      </c>
      <c r="L4375" s="444">
        <f t="shared" ca="1" si="169"/>
        <v>-28951807057675.863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-28951807057675.863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-120632529406.98276</v>
      </c>
      <c r="L4376" s="444">
        <f t="shared" ca="1" si="169"/>
        <v>-29072439587082.848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-29072439587082.848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-121135164946.17853</v>
      </c>
      <c r="L4377" s="444">
        <f t="shared" ca="1" si="169"/>
        <v>-29193574752029.027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-29193574752029.027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-121639894800.12094</v>
      </c>
      <c r="L4378" s="444">
        <f t="shared" ca="1" si="169"/>
        <v>-29315214646829.148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-29315214646829.148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-122146727695.12144</v>
      </c>
      <c r="L4379" s="444">
        <f t="shared" ca="1" si="169"/>
        <v>-29437361374524.27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-29437361374524.27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-122655672393.85112</v>
      </c>
      <c r="L4380" s="444">
        <f t="shared" ca="1" si="169"/>
        <v>-29560017046918.121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-29560017046918.121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-123166737695.49217</v>
      </c>
      <c r="L4381" s="444">
        <f t="shared" ca="1" si="169"/>
        <v>-29683183784613.613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-29683183784613.613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-123679932435.89006</v>
      </c>
      <c r="L4382" s="444">
        <f t="shared" ca="1" si="169"/>
        <v>-29806863717049.504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-29806863717049.504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-124195265487.70627</v>
      </c>
      <c r="L4383" s="444">
        <f t="shared" ca="1" si="169"/>
        <v>-29931058982537.211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-29931058982537.211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-124712745760.5717</v>
      </c>
      <c r="L4384" s="444">
        <f t="shared" ca="1" si="169"/>
        <v>-30055771728297.781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-30055771728297.781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-125232382201.24075</v>
      </c>
      <c r="L4385" s="444">
        <f t="shared" ca="1" si="169"/>
        <v>-30181004110499.023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-30181004110499.023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-125754183793.74593</v>
      </c>
      <c r="L4386" s="444">
        <f t="shared" ca="1" si="169"/>
        <v>-30306758294292.77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-30306758294292.77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-126278159559.55321</v>
      </c>
      <c r="L4387" s="444">
        <f t="shared" ca="1" si="169"/>
        <v>-30433036453852.324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-30433036453852.324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-126804318557.71802</v>
      </c>
      <c r="L4388" s="444">
        <f t="shared" ca="1" si="169"/>
        <v>-30559840772410.043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-30559840772410.043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-127332669885.04184</v>
      </c>
      <c r="L4389" s="444">
        <f t="shared" ca="1" si="169"/>
        <v>-30687173442295.086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-30687173442295.086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-127863222676.22952</v>
      </c>
      <c r="L4390" s="444">
        <f t="shared" ca="1" si="169"/>
        <v>-30815036664971.316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-30815036664971.316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-128395986104.04713</v>
      </c>
      <c r="L4391" s="444">
        <f t="shared" ca="1" si="169"/>
        <v>-30943432651075.363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-30943432651075.363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-128930969379.48068</v>
      </c>
      <c r="L4392" s="444">
        <f t="shared" ca="1" si="169"/>
        <v>-31072363620454.844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-31072363620454.844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-129468181751.89519</v>
      </c>
      <c r="L4393" s="444">
        <f t="shared" ca="1" si="169"/>
        <v>-31201831802206.738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-31201831802206.738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-130007632509.19472</v>
      </c>
      <c r="L4394" s="444">
        <f t="shared" ca="1" si="169"/>
        <v>-31331839434715.934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-31331839434715.934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-130549330977.98303</v>
      </c>
      <c r="L4395" s="444">
        <f t="shared" ca="1" si="169"/>
        <v>-31462388765693.918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-31462388765693.918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-131093286523.72467</v>
      </c>
      <c r="L4396" s="444">
        <f t="shared" ca="1" si="169"/>
        <v>-31593482052217.645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-31593482052217.645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-131639508550.90683</v>
      </c>
      <c r="L4397" s="444">
        <f t="shared" ca="1" si="169"/>
        <v>-31725121560768.551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-31725121560768.551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-132188006503.20229</v>
      </c>
      <c r="L4398" s="444">
        <f t="shared" ca="1" si="169"/>
        <v>-31857309567271.754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-31857309567271.754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-132738789863.63232</v>
      </c>
      <c r="L4399" s="444">
        <f t="shared" ca="1" si="169"/>
        <v>-31990048357135.387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-31990048357135.387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-133291868154.73077</v>
      </c>
      <c r="L4400" s="444">
        <f t="shared" ca="1" si="169"/>
        <v>-32123340225290.117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-32123340225290.117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-133847250938.70882</v>
      </c>
      <c r="L4401" s="444">
        <f t="shared" ca="1" si="169"/>
        <v>-32257187476228.824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-32257187476228.824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-134404947817.6201</v>
      </c>
      <c r="L4402" s="444">
        <f t="shared" ca="1" si="169"/>
        <v>-32391592424046.445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-32391592424046.445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-134964968433.52684</v>
      </c>
      <c r="L4403" s="444">
        <f t="shared" ca="1" si="169"/>
        <v>-32526557392479.973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-32526557392479.973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-135527322468.66653</v>
      </c>
      <c r="L4404" s="444">
        <f t="shared" ca="1" si="169"/>
        <v>-32662084714948.641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-32662084714948.641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-136092019645.61934</v>
      </c>
      <c r="L4405" s="444">
        <f t="shared" ca="1" si="169"/>
        <v>-32798176734594.262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-32798176734594.262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-136659069727.47609</v>
      </c>
      <c r="L4406" s="444">
        <f t="shared" ca="1" si="169"/>
        <v>-32934835804321.738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-32934835804321.738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-137228482518.00722</v>
      </c>
      <c r="L4407" s="444">
        <f t="shared" ca="1" si="169"/>
        <v>-33072064286839.746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-33072064286839.746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-137800267861.83228</v>
      </c>
      <c r="L4408" s="444">
        <f t="shared" ca="1" si="169"/>
        <v>-33209864554701.578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-33209864554701.578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-138374435644.5899</v>
      </c>
      <c r="L4409" s="444">
        <f t="shared" ca="1" si="169"/>
        <v>-33348238990346.168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-33348238990346.168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-138950995793.10901</v>
      </c>
      <c r="L4410" s="444">
        <f t="shared" ca="1" si="169"/>
        <v>-33487189986139.277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-33487189986139.277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-139529958275.58029</v>
      </c>
      <c r="L4411" s="444">
        <f t="shared" ca="1" si="169"/>
        <v>-33626719944414.859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-33626719944414.859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-140111333101.72861</v>
      </c>
      <c r="L4412" s="444">
        <f t="shared" ca="1" si="169"/>
        <v>-33766831277516.59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-33766831277516.59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-140695130322.98578</v>
      </c>
      <c r="L4413" s="444">
        <f t="shared" ca="1" si="169"/>
        <v>-33907526407839.574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-33907526407839.574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-141281360032.66492</v>
      </c>
      <c r="L4414" s="444">
        <f t="shared" ca="1" si="169"/>
        <v>-34048807767872.238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-34048807767872.238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-141870032366.13434</v>
      </c>
      <c r="L4415" s="444">
        <f t="shared" ca="1" si="169"/>
        <v>-34190677800238.371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-34190677800238.371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-142461157500.99323</v>
      </c>
      <c r="L4416" s="444">
        <f t="shared" ca="1" si="169"/>
        <v>-34333138957739.363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-34333138957739.363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-143054745657.24734</v>
      </c>
      <c r="L4417" s="444">
        <f t="shared" ca="1" si="169"/>
        <v>-34476193703396.609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-34476193703396.609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-143650807097.48584</v>
      </c>
      <c r="L4418" s="444">
        <f t="shared" ca="1" si="169"/>
        <v>-34619844510494.094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-34619844510494.094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-144249352127.05872</v>
      </c>
      <c r="L4419" s="444">
        <f t="shared" ca="1" si="169"/>
        <v>-34764093862621.152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-34764093862621.152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-144850391094.25479</v>
      </c>
      <c r="L4420" s="444">
        <f t="shared" ca="1" si="169"/>
        <v>-34908944253715.406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-34908944253715.406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-145453934390.48087</v>
      </c>
      <c r="L4421" s="444">
        <f t="shared" ca="1" si="169"/>
        <v>-35054398188105.887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-35054398188105.887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-146059992450.44119</v>
      </c>
      <c r="L4422" s="444">
        <f t="shared" ca="1" si="169"/>
        <v>-35200458180556.328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-35200458180556.328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-146668575752.31802</v>
      </c>
      <c r="L4423" s="444">
        <f t="shared" ca="1" si="169"/>
        <v>-35347126756308.648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-35347126756308.648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-147279694817.9527</v>
      </c>
      <c r="L4424" s="444">
        <f t="shared" ca="1" si="169"/>
        <v>-35494406451126.602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-35494406451126.602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-147893360213.0275</v>
      </c>
      <c r="L4425" s="444">
        <f t="shared" ca="1" si="169"/>
        <v>-35642299811339.633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-35642299811339.633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-148509582547.24847</v>
      </c>
      <c r="L4426" s="444">
        <f t="shared" ca="1" si="169"/>
        <v>-35790809393886.883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-35790809393886.883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-149128372474.52869</v>
      </c>
      <c r="L4427" s="444">
        <f t="shared" ca="1" si="169"/>
        <v>-35939937766361.414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-35939937766361.414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-149749740693.17255</v>
      </c>
      <c r="L4428" s="444">
        <f t="shared" ca="1" si="169"/>
        <v>-36089687507054.586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-36089687507054.586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-150373697946.06076</v>
      </c>
      <c r="L4429" s="444">
        <f t="shared" ca="1" si="169"/>
        <v>-36240061205000.648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-36240061205000.648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-151000255020.83603</v>
      </c>
      <c r="L4430" s="444">
        <f t="shared" ca="1" si="169"/>
        <v>-36391061460021.484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-36391061460021.484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-151629422750.08951</v>
      </c>
      <c r="L4431" s="444">
        <f t="shared" ca="1" si="169"/>
        <v>-36542690882771.57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-36542690882771.57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-152261212011.54822</v>
      </c>
      <c r="L4432" s="444">
        <f t="shared" ca="1" si="169"/>
        <v>-36694952094783.117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-36694952094783.117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-152895633728.263</v>
      </c>
      <c r="L4433" s="444">
        <f t="shared" ca="1" si="169"/>
        <v>-36847847728511.383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-36847847728511.383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-153532698868.79742</v>
      </c>
      <c r="L4434" s="444">
        <f t="shared" ca="1" si="169"/>
        <v>-37001380427380.18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-37001380427380.18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-154172418447.41742</v>
      </c>
      <c r="L4435" s="444">
        <f t="shared" ca="1" si="169"/>
        <v>-37155552845827.594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-37155552845827.594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-154814803524.28165</v>
      </c>
      <c r="L4436" s="444">
        <f t="shared" ca="1" si="169"/>
        <v>-37310367649351.875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-37310367649351.875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-155459865205.63281</v>
      </c>
      <c r="L4437" s="444">
        <f t="shared" ca="1" si="169"/>
        <v>-37465827514557.508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-37465827514557.508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-156107614643.98962</v>
      </c>
      <c r="L4438" s="444">
        <f t="shared" ca="1" si="169"/>
        <v>-37621935129201.5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-37621935129201.5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-156758063038.33957</v>
      </c>
      <c r="L4439" s="444">
        <f t="shared" ca="1" si="169"/>
        <v>-37778693192239.836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-37778693192239.836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-157411221634.33264</v>
      </c>
      <c r="L4440" s="444">
        <f t="shared" ca="1" si="169"/>
        <v>-37936104413874.172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-37936104413874.172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-158067101724.47571</v>
      </c>
      <c r="L4441" s="444">
        <f t="shared" ca="1" si="169"/>
        <v>-38094171515598.648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-38094171515598.648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-158725714648.3277</v>
      </c>
      <c r="L4442" s="444">
        <f t="shared" ca="1" si="169"/>
        <v>-38252897230246.977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-38252897230246.977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-159387071792.69574</v>
      </c>
      <c r="L4443" s="444">
        <f t="shared" ca="1" si="169"/>
        <v>-38412284302039.672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-38412284302039.672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-160051184591.83197</v>
      </c>
      <c r="L4444" s="444">
        <f t="shared" ca="1" si="169"/>
        <v>-38572335486631.5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-38572335486631.5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-160718064527.63126</v>
      </c>
      <c r="L4445" s="444">
        <f t="shared" ca="1" si="169"/>
        <v>-38733053551159.133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-38733053551159.133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-161387723129.82971</v>
      </c>
      <c r="L4446" s="444">
        <f t="shared" ca="1" si="169"/>
        <v>-38894441274288.961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-38894441274288.961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-162060171976.20401</v>
      </c>
      <c r="L4447" s="444">
        <f t="shared" ca="1" si="169"/>
        <v>-39056501446265.164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-39056501446265.164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-162735422692.77151</v>
      </c>
      <c r="L4448" s="444">
        <f t="shared" ca="1" si="169"/>
        <v>-39219236868957.938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-39219236868957.938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-163413486953.99139</v>
      </c>
      <c r="L4449" s="444">
        <f t="shared" ca="1" si="169"/>
        <v>-39382650355911.93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-39382650355911.93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-164094376482.96637</v>
      </c>
      <c r="L4450" s="444">
        <f t="shared" ca="1" si="169"/>
        <v>-39546744732394.898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-39546744732394.898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-164778103051.64542</v>
      </c>
      <c r="L4451" s="444">
        <f t="shared" ca="1" si="169"/>
        <v>-39711522835446.547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-39711522835446.547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-165464678481.02728</v>
      </c>
      <c r="L4452" s="444">
        <f t="shared" ca="1" si="169"/>
        <v>-39876987513927.57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-39876987513927.57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-166154114641.36487</v>
      </c>
      <c r="L4453" s="444">
        <f t="shared" ca="1" si="169"/>
        <v>-40043141628568.938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-40043141628568.938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-166846423452.37057</v>
      </c>
      <c r="L4454" s="444">
        <f t="shared" ca="1" si="169"/>
        <v>-40209988052021.305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-40209988052021.305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-167541616883.42209</v>
      </c>
      <c r="L4455" s="444">
        <f t="shared" ca="1" si="169"/>
        <v>-40377529668904.727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-40377529668904.727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-168239706953.76968</v>
      </c>
      <c r="L4456" s="444">
        <f t="shared" ca="1" si="169"/>
        <v>-40545769375858.5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-40545769375858.5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-168940705732.74374</v>
      </c>
      <c r="L4457" s="444">
        <f t="shared" ca="1" si="169"/>
        <v>-40714710081591.242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-40714710081591.242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-169644625339.9635</v>
      </c>
      <c r="L4458" s="444">
        <f t="shared" ca="1" si="169"/>
        <v>-40884354706931.203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-40884354706931.203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-170351477945.54669</v>
      </c>
      <c r="L4459" s="444">
        <f t="shared" ca="1" si="169"/>
        <v>-41054706184876.75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-41054706184876.75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-171061275770.31979</v>
      </c>
      <c r="L4460" s="444">
        <f t="shared" ca="1" si="169"/>
        <v>-41225767460647.07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-41225767460647.07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-171774031086.02945</v>
      </c>
      <c r="L4461" s="444">
        <f t="shared" ca="1" si="169"/>
        <v>-41397541491733.102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-41397541491733.102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-172489756215.5546</v>
      </c>
      <c r="L4462" s="444">
        <f t="shared" ca="1" si="169"/>
        <v>-41570031247948.656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-41570031247948.656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-173208463533.11938</v>
      </c>
      <c r="L4463" s="444">
        <f t="shared" ca="1" si="169"/>
        <v>-41743239711481.773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-41743239711481.773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-173930165464.50739</v>
      </c>
      <c r="L4464" s="444">
        <f t="shared" ca="1" si="169"/>
        <v>-41917169876946.281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-41917169876946.281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-174654874487.27618</v>
      </c>
      <c r="L4465" s="444">
        <f t="shared" ca="1" si="169"/>
        <v>-42091824751433.555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-42091824751433.555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-175382603130.97314</v>
      </c>
      <c r="L4466" s="444">
        <f t="shared" ca="1" si="169"/>
        <v>-42267207354564.531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-42267207354564.531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-176113363977.3522</v>
      </c>
      <c r="L4467" s="444">
        <f t="shared" ca="1" si="169"/>
        <v>-42443320718541.883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-42443320718541.883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-176847169660.59119</v>
      </c>
      <c r="L4468" s="444">
        <f t="shared" ca="1" si="169"/>
        <v>-42620167888202.477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-42620167888202.477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-177584032867.51031</v>
      </c>
      <c r="L4469" s="444">
        <f t="shared" ca="1" si="169"/>
        <v>-42797751921069.984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-42797751921069.984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-178323966337.7916</v>
      </c>
      <c r="L4470" s="444">
        <f t="shared" ca="1" si="169"/>
        <v>-42976075887407.773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-42976075887407.773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-179066982864.19907</v>
      </c>
      <c r="L4471" s="444">
        <f t="shared" ca="1" si="169"/>
        <v>-43155142870271.969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-43155142870271.969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-179813095292.79987</v>
      </c>
      <c r="L4472" s="444">
        <f t="shared" ca="1" si="169"/>
        <v>-43334955965564.766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-43334955965564.766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-180562316523.18652</v>
      </c>
      <c r="L4473" s="444">
        <f t="shared" ca="1" si="169"/>
        <v>-43515518282087.953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-43515518282087.953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-181314659508.6998</v>
      </c>
      <c r="L4474" s="444">
        <f t="shared" ca="1" si="169"/>
        <v>-43696832941596.656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-43696832941596.656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-182070137256.65274</v>
      </c>
      <c r="L4475" s="444">
        <f t="shared" ca="1" si="169"/>
        <v>-43878903078853.313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-43878903078853.313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-182828762828.55548</v>
      </c>
      <c r="L4476" s="444">
        <f t="shared" ca="1" si="169"/>
        <v>-44061731841681.867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-44061731841681.867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-183590549340.34113</v>
      </c>
      <c r="L4477" s="444">
        <f t="shared" ca="1" si="169"/>
        <v>-44245322391022.211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-44245322391022.211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-184355509962.59253</v>
      </c>
      <c r="L4478" s="444">
        <f t="shared" ca="1" si="169"/>
        <v>-44429677900984.805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-44429677900984.805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-185123657920.77002</v>
      </c>
      <c r="L4479" s="444">
        <f t="shared" ca="1" si="169"/>
        <v>-44614801558905.578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-44614801558905.578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-185895006495.43991</v>
      </c>
      <c r="L4480" s="444">
        <f t="shared" ca="1" si="169"/>
        <v>-44800696565401.016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-44800696565401.016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-186669569022.50424</v>
      </c>
      <c r="L4481" s="444">
        <f t="shared" ca="1" si="169"/>
        <v>-44987366134423.523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-44987366134423.523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-187447358893.43134</v>
      </c>
      <c r="L4482" s="444">
        <f t="shared" ca="1" si="169"/>
        <v>-45174813493316.953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-45174813493316.953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-188228389555.4873</v>
      </c>
      <c r="L4483" s="444">
        <f t="shared" ca="1" si="169"/>
        <v>-45363041882872.438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-45363041882872.438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-189012674511.96848</v>
      </c>
      <c r="L4484" s="444">
        <f t="shared" ca="1" si="169"/>
        <v>-45552054557384.406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-45552054557384.406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-189800227322.43503</v>
      </c>
      <c r="L4485" s="444">
        <f t="shared" ca="1" si="169"/>
        <v>-45741854784706.844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-45741854784706.844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-190591061602.94519</v>
      </c>
      <c r="L4486" s="444">
        <f t="shared" ca="1" si="169"/>
        <v>-45932445846309.789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-45932445846309.789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-191385191026.29077</v>
      </c>
      <c r="L4487" s="444">
        <f t="shared" ca="1" si="169"/>
        <v>-46123831037336.078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-46123831037336.078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-192182629322.23364</v>
      </c>
      <c r="L4488" s="444">
        <f t="shared" ca="1" si="169"/>
        <v>-46316013666658.313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-46316013666658.313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-192983390277.74298</v>
      </c>
      <c r="L4489" s="444">
        <f t="shared" ca="1" si="169"/>
        <v>-46508997056936.055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-46508997056936.055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-193787487737.23355</v>
      </c>
      <c r="L4490" s="444">
        <f t="shared" ca="1" si="169"/>
        <v>-46702784544673.289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-46702784544673.289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-194594935602.80536</v>
      </c>
      <c r="L4491" s="444">
        <f t="shared" ca="1" si="169"/>
        <v>-46897379480276.094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-46897379480276.094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-195405747834.48373</v>
      </c>
      <c r="L4492" s="444">
        <f t="shared" ca="1" si="169"/>
        <v>-47092785228110.578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-47092785228110.578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-196219938450.46075</v>
      </c>
      <c r="L4493" s="444">
        <f t="shared" ca="1" si="169"/>
        <v>-47289005166561.039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-47289005166561.039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-197037521527.33765</v>
      </c>
      <c r="L4494" s="444">
        <f t="shared" ca="1" si="169"/>
        <v>-47486042688088.375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-47486042688088.375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-197858511200.36823</v>
      </c>
      <c r="L4495" s="444">
        <f t="shared" ca="1" si="169"/>
        <v>-47683901199288.742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-47683901199288.742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-198682921663.70309</v>
      </c>
      <c r="L4496" s="444">
        <f t="shared" ca="1" si="169"/>
        <v>-47882584120952.445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-47882584120952.445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-199510767170.63519</v>
      </c>
      <c r="L4497" s="444">
        <f t="shared" ca="1" si="169"/>
        <v>-48082094888123.078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-48082094888123.078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-200342062033.84616</v>
      </c>
      <c r="L4498" s="444">
        <f t="shared" ca="1" si="169"/>
        <v>-48282436950156.922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-48282436950156.922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-201176820625.65384</v>
      </c>
      <c r="L4499" s="444">
        <f t="shared" ca="1" si="169"/>
        <v>-48483613770782.578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-48483613770782.578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-202015057378.26074</v>
      </c>
      <c r="L4500" s="444">
        <f t="shared" ca="1" si="169"/>
        <v>-48685628828160.836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-48685628828160.836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-202856786784.00348</v>
      </c>
      <c r="L4501" s="444">
        <f t="shared" ca="1" si="169"/>
        <v>-48888485614944.836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-48888485614944.836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-203702023395.60349</v>
      </c>
      <c r="L4502" s="444">
        <f t="shared" ca="1" si="169"/>
        <v>-49092187638340.438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-49092187638340.438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-204550781826.41849</v>
      </c>
      <c r="L4503" s="444">
        <f t="shared" ca="1" si="169"/>
        <v>-49296738420166.859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-49296738420166.859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-205403076750.69525</v>
      </c>
      <c r="L4504" s="444">
        <f t="shared" ca="1" si="169"/>
        <v>-49502141496917.555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-49502141496917.555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-206258922903.82315</v>
      </c>
      <c r="L4505" s="444">
        <f t="shared" ca="1" si="169"/>
        <v>-49708400419821.375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-49708400419821.375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-207118335082.58905</v>
      </c>
      <c r="L4506" s="444">
        <f t="shared" ca="1" si="169"/>
        <v>-49915518754903.961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-49915518754903.961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-207981328145.43317</v>
      </c>
      <c r="L4507" s="444">
        <f t="shared" ca="1" si="169"/>
        <v>-50123500083049.391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-50123500083049.391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-208847917012.70578</v>
      </c>
      <c r="L4508" s="444">
        <f t="shared" ca="1" si="169"/>
        <v>-50332348000062.094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-50332348000062.094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-209718116666.92538</v>
      </c>
      <c r="L4509" s="444">
        <f t="shared" ca="1" si="169"/>
        <v>-50542066116729.016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-50542066116729.016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-210591942153.03757</v>
      </c>
      <c r="L4510" s="444">
        <f t="shared" ca="1" si="169"/>
        <v>-50752658058882.055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-50752658058882.055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-211469408578.67523</v>
      </c>
      <c r="L4511" s="444">
        <f t="shared" ca="1" si="169"/>
        <v>-50964127467460.727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-50964127467460.727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-212350531114.41968</v>
      </c>
      <c r="L4512" s="444">
        <f t="shared" ca="1" si="169"/>
        <v>-51176477998575.148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-51176477998575.148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-213235324994.06311</v>
      </c>
      <c r="L4513" s="444">
        <f t="shared" ca="1" si="169"/>
        <v>-51389713323569.211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-51389713323569.211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-214123805514.8717</v>
      </c>
      <c r="L4514" s="444">
        <f t="shared" ca="1" si="169"/>
        <v>-51603837129084.086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-51603837129084.086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-215015988037.85034</v>
      </c>
      <c r="L4515" s="444">
        <f t="shared" ca="1" si="169"/>
        <v>-51818853117121.938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-51818853117121.938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-215911887988.00806</v>
      </c>
      <c r="L4516" s="444">
        <f t="shared" ca="1" si="169"/>
        <v>-52034765005109.945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-52034765005109.945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-216811520854.62476</v>
      </c>
      <c r="L4517" s="444">
        <f t="shared" ca="1" si="169"/>
        <v>-52251576525964.57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-52251576525964.57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-217714902191.51904</v>
      </c>
      <c r="L4518" s="444">
        <f t="shared" ca="1" si="169"/>
        <v>-52469291428156.086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-52469291428156.086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-218622047617.31702</v>
      </c>
      <c r="L4519" s="444">
        <f t="shared" ca="1" si="169"/>
        <v>-52687913475773.406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-52687913475773.406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-219532972815.72253</v>
      </c>
      <c r="L4520" s="444">
        <f t="shared" ca="1" si="169"/>
        <v>-52907446448589.125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-52907446448589.125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-220447693535.78802</v>
      </c>
      <c r="L4521" s="444">
        <f t="shared" ca="1" si="169"/>
        <v>-53127894142124.914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-53127894142124.914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-221366225592.18713</v>
      </c>
      <c r="L4522" s="444">
        <f t="shared" ca="1" si="169"/>
        <v>-53349260367717.102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-53349260367717.102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-222288584865.48792</v>
      </c>
      <c r="L4523" s="444">
        <f t="shared" ca="1" si="169"/>
        <v>-53571548952582.586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-53571548952582.586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-223214787302.42743</v>
      </c>
      <c r="L4524" s="444">
        <f t="shared" ca="1" si="169"/>
        <v>-53794763739885.016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-53794763739885.016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-224144848916.18756</v>
      </c>
      <c r="L4525" s="444">
        <f t="shared" ca="1" si="169"/>
        <v>-54018908588801.203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-54018908588801.203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-225078785786.67166</v>
      </c>
      <c r="L4526" s="444">
        <f t="shared" ca="1" si="169"/>
        <v>-54243987374587.875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-54243987374587.875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-226016614060.78281</v>
      </c>
      <c r="L4527" s="444">
        <f t="shared" ca="1" si="169"/>
        <v>-54470003988648.656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-54470003988648.656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-226958349952.70273</v>
      </c>
      <c r="L4528" s="444">
        <f t="shared" ca="1" si="169"/>
        <v>-54696962338601.359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-54696962338601.359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-227904009744.17233</v>
      </c>
      <c r="L4529" s="444">
        <f t="shared" ca="1" si="169"/>
        <v>-54924866348345.531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-54924866348345.531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-228853609784.77304</v>
      </c>
      <c r="L4530" s="444">
        <f t="shared" ca="1" si="169"/>
        <v>-55153719958130.305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-55153719958130.305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-229807166492.20959</v>
      </c>
      <c r="L4531" s="444">
        <f t="shared" ca="1" si="169"/>
        <v>-55383527124622.516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-55383527124622.516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-230764696352.59378</v>
      </c>
      <c r="L4532" s="444">
        <f t="shared" ca="1" si="169"/>
        <v>-55614291820975.109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-55614291820975.109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-231726215920.72961</v>
      </c>
      <c r="L4533" s="444">
        <f t="shared" ca="1" si="169"/>
        <v>-55846018036895.836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-55846018036895.836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-232691741820.39929</v>
      </c>
      <c r="L4534" s="444">
        <f t="shared" ca="1" si="169"/>
        <v>-56078709778716.234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-56078709778716.234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-233661290744.65097</v>
      </c>
      <c r="L4535" s="444">
        <f t="shared" ca="1" si="169"/>
        <v>-56312371069460.883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-56312371069460.883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-234634879456.08701</v>
      </c>
      <c r="L4536" s="444">
        <f t="shared" ca="1" si="169"/>
        <v>-56547005948916.969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-56547005948916.969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-235612524787.15402</v>
      </c>
      <c r="L4537" s="444">
        <f t="shared" ca="1" si="169"/>
        <v>-56782618473704.125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-56782618473704.125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-236594243640.43384</v>
      </c>
      <c r="L4538" s="444">
        <f t="shared" ca="1" si="169"/>
        <v>-57019212717344.563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-57019212717344.563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-237580052988.9357</v>
      </c>
      <c r="L4539" s="444">
        <f t="shared" ca="1" si="169"/>
        <v>-57256792770333.5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-57256792770333.5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-238569969876.38959</v>
      </c>
      <c r="L4540" s="444">
        <f t="shared" ca="1" si="169"/>
        <v>-57495362740209.891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-57495362740209.891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-239564011417.54123</v>
      </c>
      <c r="L4541" s="444">
        <f t="shared" ca="1" si="169"/>
        <v>-57734926751627.43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-57734926751627.43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-240562194798.44763</v>
      </c>
      <c r="L4542" s="444">
        <f t="shared" ca="1" si="169"/>
        <v>-57975488946425.875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-57975488946425.875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-241564537276.77448</v>
      </c>
      <c r="L4543" s="444">
        <f t="shared" ca="1" si="169"/>
        <v>-58217053483702.648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-58217053483702.648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-242571056182.09439</v>
      </c>
      <c r="L4544" s="444">
        <f t="shared" ca="1" si="169"/>
        <v>-58459624539884.742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-58459624539884.742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-243581768916.18643</v>
      </c>
      <c r="L4545" s="444">
        <f t="shared" ca="1" si="169"/>
        <v>-58703206308800.93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-58703206308800.93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-244596692953.33719</v>
      </c>
      <c r="L4546" s="444">
        <f t="shared" ca="1" si="169"/>
        <v>-58947803001754.266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-58947803001754.266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-245615845840.64276</v>
      </c>
      <c r="L4547" s="444">
        <f t="shared" ca="1" si="169"/>
        <v>-59193418847594.906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-59193418847594.906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-246639245198.31207</v>
      </c>
      <c r="L4548" s="444">
        <f t="shared" ca="1" si="169"/>
        <v>-59440058092793.219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-59440058092793.219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-247666908719.97174</v>
      </c>
      <c r="L4549" s="444">
        <f t="shared" ca="1" si="169"/>
        <v>-59687725001513.188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-59687725001513.188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-248698854172.97159</v>
      </c>
      <c r="L4550" s="444">
        <f t="shared" ca="1" si="169"/>
        <v>-59936423855686.156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-59936423855686.156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-249735099398.69229</v>
      </c>
      <c r="L4551" s="444">
        <f t="shared" ca="1" si="169"/>
        <v>-60186158955084.852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-60186158955084.852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-250775662312.85355</v>
      </c>
      <c r="L4552" s="444">
        <f t="shared" ca="1" si="169"/>
        <v>-60436934617397.703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-60436934617397.703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-251820560905.82373</v>
      </c>
      <c r="L4553" s="444">
        <f t="shared" ca="1" si="169"/>
        <v>-60688755178303.523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-60688755178303.523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-252869813242.93134</v>
      </c>
      <c r="L4554" s="444">
        <f t="shared" ca="1" si="169"/>
        <v>-60941624991546.453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-60941624991546.453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-253923437464.77689</v>
      </c>
      <c r="L4555" s="444">
        <f t="shared" ca="1" si="169"/>
        <v>-61195548429011.227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-61195548429011.227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-254981451787.54675</v>
      </c>
      <c r="L4556" s="444">
        <f t="shared" ca="1" si="169"/>
        <v>-61450529880798.773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-61450529880798.773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-256043874503.32822</v>
      </c>
      <c r="L4557" s="444">
        <f t="shared" ca="1" si="169"/>
        <v>-61706573755302.102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-61706573755302.102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-257110723980.42542</v>
      </c>
      <c r="L4558" s="444">
        <f t="shared" ca="1" si="169"/>
        <v>-61963684479282.523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-61963684479282.523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-258182018663.67719</v>
      </c>
      <c r="L4559" s="444">
        <f t="shared" ca="1" si="169"/>
        <v>-62221866497946.203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-62221866497946.203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-259257777074.77585</v>
      </c>
      <c r="L4560" s="444">
        <f t="shared" ca="1" si="169"/>
        <v>-62481124275020.977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-62481124275020.977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-260338017812.58737</v>
      </c>
      <c r="L4561" s="444">
        <f t="shared" ca="1" si="169"/>
        <v>-62741462292833.563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-62741462292833.563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-261422759553.47314</v>
      </c>
      <c r="L4562" s="444">
        <f t="shared" ca="1" si="169"/>
        <v>-63002885052387.039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-63002885052387.039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-262512021051.61267</v>
      </c>
      <c r="L4563" s="444">
        <f t="shared" ca="1" si="169"/>
        <v>-63265397073438.648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-63265397073438.648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-263605821139.3277</v>
      </c>
      <c r="L4564" s="444">
        <f t="shared" ca="1" si="169"/>
        <v>-63529002894577.977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-63529002894577.977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-264704178727.40823</v>
      </c>
      <c r="L4565" s="444">
        <f t="shared" ca="1" si="169"/>
        <v>-63793707073305.383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-63793707073305.383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-265807112805.43906</v>
      </c>
      <c r="L4566" s="444">
        <f t="shared" ca="1" si="169"/>
        <v>-64059514186110.82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-64059514186110.82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-266914642442.12839</v>
      </c>
      <c r="L4567" s="444">
        <f t="shared" ca="1" si="169"/>
        <v>-64326428828552.945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-64326428828552.945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-268026786785.63727</v>
      </c>
      <c r="L4568" s="444">
        <f t="shared" ca="1" si="169"/>
        <v>-64594455615338.586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-64594455615338.586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-269143565063.91074</v>
      </c>
      <c r="L4569" s="444">
        <f t="shared" ca="1" si="169"/>
        <v>-64863599180402.5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-64863599180402.5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-270264996585.01041</v>
      </c>
      <c r="L4570" s="444">
        <f t="shared" ca="1" si="169"/>
        <v>-65133864176987.508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-65133864176987.508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-271391100737.44797</v>
      </c>
      <c r="L4571" s="444">
        <f t="shared" ca="1" si="169"/>
        <v>-65405255277724.953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-65405255277724.953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-272521896990.52063</v>
      </c>
      <c r="L4572" s="444">
        <f t="shared" ca="1" si="169"/>
        <v>-65677777174715.477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-65677777174715.477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-273657404894.64783</v>
      </c>
      <c r="L4573" s="444">
        <f t="shared" ca="1" si="169"/>
        <v>-65951434579610.125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-65951434579610.125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-274797644081.70886</v>
      </c>
      <c r="L4574" s="444">
        <f t="shared" ca="1" si="169"/>
        <v>-66226232223691.836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-66226232223691.836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-275942634265.38263</v>
      </c>
      <c r="L4575" s="444">
        <f t="shared" ca="1" si="169"/>
        <v>-66502174857957.219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-66502174857957.219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-277092395241.4884</v>
      </c>
      <c r="L4576" s="444">
        <f t="shared" ca="1" si="169"/>
        <v>-66779267253198.711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-66779267253198.711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-278246946888.32794</v>
      </c>
      <c r="L4577" s="444">
        <f t="shared" ca="1" si="169"/>
        <v>-67057514200087.039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-67057514200087.039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-279406309167.0293</v>
      </c>
      <c r="L4578" s="444">
        <f t="shared" ca="1" si="169"/>
        <v>-67336920509254.07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-67336920509254.07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-280570502121.89197</v>
      </c>
      <c r="L4579" s="444">
        <f t="shared" ca="1" si="169"/>
        <v>-67617491011375.961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-67617491011375.961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-281739545880.73315</v>
      </c>
      <c r="L4580" s="444">
        <f t="shared" ca="1" si="169"/>
        <v>-67899230557256.695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-67899230557256.695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-282913460655.23621</v>
      </c>
      <c r="L4581" s="444">
        <f t="shared" ca="1" si="169"/>
        <v>-68182144017911.93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-68182144017911.93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-284092266741.29968</v>
      </c>
      <c r="L4582" s="444">
        <f t="shared" ca="1" si="169"/>
        <v>-68466236284653.227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-68466236284653.227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-285275984519.38843</v>
      </c>
      <c r="L4583" s="444">
        <f t="shared" ca="1" si="169"/>
        <v>-68751512269172.617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-68751512269172.617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-286464634454.88586</v>
      </c>
      <c r="L4584" s="444">
        <f t="shared" ca="1" si="169"/>
        <v>-69037976903627.5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-69037976903627.5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-287658237098.44794</v>
      </c>
      <c r="L4585" s="444">
        <f t="shared" ca="1" si="169"/>
        <v>-69325635140725.945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-69325635140725.945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-288856813086.35809</v>
      </c>
      <c r="L4586" s="444">
        <f t="shared" ca="1" si="169"/>
        <v>-69614491953812.305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-69614491953812.305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-290060383140.88458</v>
      </c>
      <c r="L4587" s="444">
        <f t="shared" ca="1" si="169"/>
        <v>-69904552336953.188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-69904552336953.188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-291268968070.63831</v>
      </c>
      <c r="L4588" s="444">
        <f t="shared" ca="1" si="169"/>
        <v>-70195821305023.828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-70195821305023.828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-292482588770.93256</v>
      </c>
      <c r="L4589" s="444">
        <f t="shared" ca="1" si="169"/>
        <v>-70488303893794.766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-70488303893794.766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-293701266224.14484</v>
      </c>
      <c r="L4590" s="444">
        <f t="shared" ca="1" si="169"/>
        <v>-70782005160018.906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-70782005160018.906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-294925021500.0788</v>
      </c>
      <c r="L4591" s="444">
        <f t="shared" ca="1" si="169"/>
        <v>-71076930181518.984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-71076930181518.984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-296153875756.3291</v>
      </c>
      <c r="L4592" s="444">
        <f t="shared" ca="1" si="169"/>
        <v>-71373084057275.313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-71373084057275.313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-297387850238.64716</v>
      </c>
      <c r="L4593" s="444">
        <f t="shared" ca="1" si="169"/>
        <v>-71670471907513.953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-71670471907513.953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-298626966281.30811</v>
      </c>
      <c r="L4594" s="444">
        <f t="shared" ca="1" si="169"/>
        <v>-71969098873795.266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-71969098873795.266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-299871245307.48029</v>
      </c>
      <c r="L4595" s="444">
        <f t="shared" ca="1" si="169"/>
        <v>-72268970119102.75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-72268970119102.75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-301120708829.59479</v>
      </c>
      <c r="L4596" s="444">
        <f t="shared" ca="1" si="169"/>
        <v>-72570090827932.344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-72570090827932.344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-302375378449.71808</v>
      </c>
      <c r="L4597" s="444">
        <f t="shared" ca="1" si="169"/>
        <v>-72872466206382.063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-72872466206382.063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-303635275859.92523</v>
      </c>
      <c r="L4598" s="444">
        <f t="shared" ref="L4598:L4852" ca="1" si="174">I4598-J4598+K4598</f>
        <v>-73176101482241.984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-73176101482241.984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-304900422842.67493</v>
      </c>
      <c r="L4599" s="444">
        <f t="shared" ca="1" si="174"/>
        <v>-73481001905084.656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-73481001905084.656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-306170841271.18604</v>
      </c>
      <c r="L4600" s="444">
        <f t="shared" ca="1" si="174"/>
        <v>-73787172746355.844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-73787172746355.844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-307446553109.81604</v>
      </c>
      <c r="L4601" s="444">
        <f t="shared" ca="1" si="174"/>
        <v>-74094619299465.656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-74094619299465.656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-308727580414.44025</v>
      </c>
      <c r="L4602" s="444">
        <f t="shared" ca="1" si="174"/>
        <v>-74403346879880.094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-74403346879880.094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-310013945332.83374</v>
      </c>
      <c r="L4603" s="444">
        <f t="shared" ca="1" si="174"/>
        <v>-74713360825212.922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-74713360825212.922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-311305670105.05383</v>
      </c>
      <c r="L4604" s="444">
        <f t="shared" ca="1" si="174"/>
        <v>-75024666495317.969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-75024666495317.969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-312602777063.82489</v>
      </c>
      <c r="L4605" s="444">
        <f t="shared" ca="1" si="174"/>
        <v>-75337269272381.797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-75337269272381.797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-313905288634.92413</v>
      </c>
      <c r="L4606" s="444">
        <f t="shared" ca="1" si="174"/>
        <v>-75651174561016.719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-75651174561016.719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-315213227337.56964</v>
      </c>
      <c r="L4607" s="444">
        <f t="shared" ca="1" si="174"/>
        <v>-75966387788354.281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-75966387788354.281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-316526615784.80951</v>
      </c>
      <c r="L4608" s="444">
        <f t="shared" ca="1" si="174"/>
        <v>-76282914404139.094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-76282914404139.094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-317845476683.9129</v>
      </c>
      <c r="L4609" s="444">
        <f t="shared" ca="1" si="174"/>
        <v>-76600759880823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-76600759880823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-319169832836.76251</v>
      </c>
      <c r="L4610" s="444">
        <f t="shared" ca="1" si="174"/>
        <v>-76919929713659.766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-76919929713659.766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-320499707140.24902</v>
      </c>
      <c r="L4611" s="444">
        <f t="shared" ca="1" si="174"/>
        <v>-77240429420800.016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-77240429420800.016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-321835122586.66675</v>
      </c>
      <c r="L4612" s="444">
        <f t="shared" ca="1" si="174"/>
        <v>-77562264543386.688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-77562264543386.688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-323176102264.11121</v>
      </c>
      <c r="L4613" s="444">
        <f t="shared" ca="1" si="174"/>
        <v>-77885440645650.797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-77885440645650.797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-324522669356.8783</v>
      </c>
      <c r="L4614" s="444">
        <f t="shared" ca="1" si="174"/>
        <v>-78209963315007.672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-78209963315007.672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-325874847145.8653</v>
      </c>
      <c r="L4615" s="444">
        <f t="shared" ca="1" si="174"/>
        <v>-78535838162153.531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-78535838162153.531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-327232659008.97302</v>
      </c>
      <c r="L4616" s="444">
        <f t="shared" ca="1" si="174"/>
        <v>-78863070821162.5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-78863070821162.5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-328596128421.51044</v>
      </c>
      <c r="L4617" s="444">
        <f t="shared" ca="1" si="174"/>
        <v>-79191666949584.016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-79191666949584.016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-329965278956.60004</v>
      </c>
      <c r="L4618" s="444">
        <f t="shared" ca="1" si="174"/>
        <v>-79521632228540.609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-79521632228540.609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-331340134285.58588</v>
      </c>
      <c r="L4619" s="444">
        <f t="shared" ca="1" si="174"/>
        <v>-79852972362826.188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-79852972362826.188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-332720718178.44244</v>
      </c>
      <c r="L4620" s="444">
        <f t="shared" ca="1" si="174"/>
        <v>-80185693081004.625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-80185693081004.625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-334107054504.18591</v>
      </c>
      <c r="L4621" s="444">
        <f t="shared" ca="1" si="174"/>
        <v>-80519800135508.813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-80519800135508.813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-335499167231.28674</v>
      </c>
      <c r="L4622" s="444">
        <f t="shared" ca="1" si="174"/>
        <v>-80855299302740.094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-80855299302740.094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-336897080428.08374</v>
      </c>
      <c r="L4623" s="444">
        <f t="shared" ca="1" si="174"/>
        <v>-81192196383168.172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-81192196383168.172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-338300818263.20068</v>
      </c>
      <c r="L4624" s="444">
        <f t="shared" ca="1" si="174"/>
        <v>-81530497201431.375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-81530497201431.375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-339710405005.96405</v>
      </c>
      <c r="L4625" s="444">
        <f t="shared" ca="1" si="174"/>
        <v>-81870207606437.344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-81870207606437.344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-341125865026.82227</v>
      </c>
      <c r="L4626" s="444">
        <f t="shared" ca="1" si="174"/>
        <v>-82211333471464.172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-82211333471464.172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-342547222797.7674</v>
      </c>
      <c r="L4627" s="444">
        <f t="shared" ca="1" si="174"/>
        <v>-82553880694261.938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-82553880694261.938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-343974502892.75806</v>
      </c>
      <c r="L4628" s="444">
        <f t="shared" ca="1" si="174"/>
        <v>-82897855197154.703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-82897855197154.703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-345407729988.14459</v>
      </c>
      <c r="L4629" s="444">
        <f t="shared" ca="1" si="174"/>
        <v>-83243262927142.844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-83243262927142.844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-346846928863.09515</v>
      </c>
      <c r="L4630" s="444">
        <f t="shared" ca="1" si="174"/>
        <v>-83590109856005.938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-83590109856005.938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-348292124400.02472</v>
      </c>
      <c r="L4631" s="444">
        <f t="shared" ca="1" si="174"/>
        <v>-83938401980405.969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-83938401980405.969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-349743341585.02484</v>
      </c>
      <c r="L4632" s="444">
        <f t="shared" ca="1" si="174"/>
        <v>-84288145321991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-84288145321991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-351200605508.29584</v>
      </c>
      <c r="L4633" s="444">
        <f t="shared" ca="1" si="174"/>
        <v>-84639345927499.297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-84639345927499.297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-352663941364.58038</v>
      </c>
      <c r="L4634" s="444">
        <f t="shared" ca="1" si="174"/>
        <v>-84992009868863.875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-84992009868863.875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-354133374453.59949</v>
      </c>
      <c r="L4635" s="444">
        <f t="shared" ca="1" si="174"/>
        <v>-85346143243317.469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-85346143243317.469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-355608930180.48944</v>
      </c>
      <c r="L4636" s="444">
        <f t="shared" ca="1" si="174"/>
        <v>-85701752173497.953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-85701752173497.953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-357090634056.24146</v>
      </c>
      <c r="L4637" s="444">
        <f t="shared" ca="1" si="174"/>
        <v>-86058842807554.188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-86058842807554.188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-358578511698.14246</v>
      </c>
      <c r="L4638" s="444">
        <f t="shared" ca="1" si="174"/>
        <v>-86417421319252.328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-86417421319252.328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-360072588830.21802</v>
      </c>
      <c r="L4639" s="444">
        <f t="shared" ca="1" si="174"/>
        <v>-86777493908082.547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-86777493908082.547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-361572891283.67725</v>
      </c>
      <c r="L4640" s="444">
        <f t="shared" ca="1" si="174"/>
        <v>-87139066799366.219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-87139066799366.219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-363079444997.35925</v>
      </c>
      <c r="L4641" s="444">
        <f t="shared" ca="1" si="174"/>
        <v>-87502146244363.578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-87502146244363.578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-364592276018.18158</v>
      </c>
      <c r="L4642" s="444">
        <f t="shared" ca="1" si="174"/>
        <v>-87866738520381.766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-87866738520381.766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-366111410501.5907</v>
      </c>
      <c r="L4643" s="444">
        <f t="shared" ca="1" si="174"/>
        <v>-88232849930883.359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-88232849930883.359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-367636874712.01398</v>
      </c>
      <c r="L4644" s="444">
        <f t="shared" ca="1" si="174"/>
        <v>-88600486805595.375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-88600486805595.375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-369168695023.31409</v>
      </c>
      <c r="L4645" s="444">
        <f t="shared" ca="1" si="174"/>
        <v>-88969655500618.688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-88969655500618.688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-370706897919.24451</v>
      </c>
      <c r="L4646" s="444">
        <f t="shared" ca="1" si="174"/>
        <v>-89340362398537.938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-89340362398537.938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-372251509993.90808</v>
      </c>
      <c r="L4647" s="444">
        <f t="shared" ca="1" si="174"/>
        <v>-89712613908531.844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-89712613908531.844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-373802557952.216</v>
      </c>
      <c r="L4648" s="444">
        <f t="shared" ca="1" si="174"/>
        <v>-90086416466484.063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-90086416466484.063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-375360068610.35028</v>
      </c>
      <c r="L4649" s="444">
        <f t="shared" ca="1" si="174"/>
        <v>-90461776535094.406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-90461776535094.406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-376924068896.22668</v>
      </c>
      <c r="L4650" s="444">
        <f t="shared" ca="1" si="174"/>
        <v>-90838700603990.641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-90838700603990.641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-378494585849.961</v>
      </c>
      <c r="L4651" s="444">
        <f t="shared" ca="1" si="174"/>
        <v>-91217195189840.609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-91217195189840.609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-380071646624.33588</v>
      </c>
      <c r="L4652" s="444">
        <f t="shared" ca="1" si="174"/>
        <v>-91597266836464.938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-91597266836464.938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-381655278485.27057</v>
      </c>
      <c r="L4653" s="444">
        <f t="shared" ca="1" si="174"/>
        <v>-91978922114950.203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-91978922114950.203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-383245508812.29248</v>
      </c>
      <c r="L4654" s="444">
        <f t="shared" ca="1" si="174"/>
        <v>-92362167623762.5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-92362167623762.5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-384842365099.01044</v>
      </c>
      <c r="L4655" s="444">
        <f t="shared" ca="1" si="174"/>
        <v>-92747009988861.516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-92747009988861.516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-386445874953.58966</v>
      </c>
      <c r="L4656" s="444">
        <f t="shared" ca="1" si="174"/>
        <v>-93133455863815.109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-93133455863815.109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-388056066099.22961</v>
      </c>
      <c r="L4657" s="444">
        <f t="shared" ca="1" si="174"/>
        <v>-93521511929914.344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-93521511929914.344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-389672966374.64307</v>
      </c>
      <c r="L4658" s="444">
        <f t="shared" ca="1" si="174"/>
        <v>-93911184896288.984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-93911184896288.984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-391296603734.53741</v>
      </c>
      <c r="L4659" s="444">
        <f t="shared" ca="1" si="174"/>
        <v>-94302481500023.516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-94302481500023.516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-392927006250.09796</v>
      </c>
      <c r="L4660" s="444">
        <f t="shared" ca="1" si="174"/>
        <v>-94695408506273.609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-94695408506273.609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-394564202109.47339</v>
      </c>
      <c r="L4661" s="444">
        <f t="shared" ca="1" si="174"/>
        <v>-95089972708383.078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-95089972708383.078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-396208219618.26282</v>
      </c>
      <c r="L4662" s="444">
        <f t="shared" ca="1" si="174"/>
        <v>-95486180928001.344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-95486180928001.344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-397859087200.00562</v>
      </c>
      <c r="L4663" s="444">
        <f t="shared" ca="1" si="174"/>
        <v>-95884040015201.344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-95884040015201.344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-399516833396.67224</v>
      </c>
      <c r="L4664" s="444">
        <f t="shared" ca="1" si="174"/>
        <v>-96283556848598.016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-96283556848598.016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-401181486869.15839</v>
      </c>
      <c r="L4665" s="444">
        <f t="shared" ca="1" si="174"/>
        <v>-96684738335467.172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-96684738335467.172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-402853076397.77991</v>
      </c>
      <c r="L4666" s="444">
        <f t="shared" ca="1" si="174"/>
        <v>-97087591411864.953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-97087591411864.953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-404531630882.77063</v>
      </c>
      <c r="L4667" s="444">
        <f t="shared" ca="1" si="174"/>
        <v>-97492123042747.719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-97492123042747.719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-406217179344.78217</v>
      </c>
      <c r="L4668" s="444">
        <f t="shared" ca="1" si="174"/>
        <v>-97898340222092.5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-97898340222092.5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-407909750925.38544</v>
      </c>
      <c r="L4669" s="444">
        <f t="shared" ca="1" si="174"/>
        <v>-98306249973017.891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-98306249973017.891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-409609374887.57452</v>
      </c>
      <c r="L4670" s="444">
        <f t="shared" ca="1" si="174"/>
        <v>-98715859347905.469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-98715859347905.469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-411316080616.27277</v>
      </c>
      <c r="L4671" s="444">
        <f t="shared" ca="1" si="174"/>
        <v>-99127175428521.734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-99127175428521.734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-413029897618.84058</v>
      </c>
      <c r="L4672" s="444">
        <f t="shared" ca="1" si="174"/>
        <v>-99540205326140.578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-99540205326140.578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-414750855525.58575</v>
      </c>
      <c r="L4673" s="444">
        <f t="shared" ca="1" si="174"/>
        <v>-99954956181666.156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-99954956181666.156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-416478984090.27563</v>
      </c>
      <c r="L4674" s="444">
        <f t="shared" ca="1" si="174"/>
        <v>-100371435165756.44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-100371435165756.44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-418214313190.65179</v>
      </c>
      <c r="L4675" s="444">
        <f t="shared" ca="1" si="174"/>
        <v>-100789649478947.09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-100789649478947.09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-419956872828.94623</v>
      </c>
      <c r="L4676" s="444">
        <f t="shared" ca="1" si="174"/>
        <v>-101209606351776.05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-101209606351776.05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-421706693132.40021</v>
      </c>
      <c r="L4677" s="444">
        <f t="shared" ca="1" si="174"/>
        <v>-101631313044908.45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-101631313044908.45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-423463804353.78522</v>
      </c>
      <c r="L4678" s="444">
        <f t="shared" ca="1" si="174"/>
        <v>-102054776849262.23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-102054776849262.23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-425228236871.92596</v>
      </c>
      <c r="L4679" s="444">
        <f t="shared" ca="1" si="174"/>
        <v>-102480005086134.16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-102480005086134.16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-427000021192.22565</v>
      </c>
      <c r="L4680" s="444">
        <f t="shared" ca="1" si="174"/>
        <v>-102907005107326.38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-102907005107326.38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-428779187947.19324</v>
      </c>
      <c r="L4681" s="444">
        <f t="shared" ca="1" si="174"/>
        <v>-103335784295273.56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-103335784295273.56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-430565767896.97314</v>
      </c>
      <c r="L4682" s="444">
        <f t="shared" ca="1" si="174"/>
        <v>-103766350063170.53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-103766350063170.53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-432359791929.8772</v>
      </c>
      <c r="L4683" s="444">
        <f t="shared" ca="1" si="174"/>
        <v>-104198709855100.41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-104198709855100.41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-434161291062.91833</v>
      </c>
      <c r="L4684" s="444">
        <f t="shared" ca="1" si="174"/>
        <v>-104632871146163.33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-104632871146163.33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-435970296442.34717</v>
      </c>
      <c r="L4685" s="444">
        <f t="shared" ca="1" si="174"/>
        <v>-105068841442605.67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-105068841442605.67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-437786839344.19031</v>
      </c>
      <c r="L4686" s="444">
        <f t="shared" ca="1" si="174"/>
        <v>-105506628281949.86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-105506628281949.86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-439610951174.79108</v>
      </c>
      <c r="L4687" s="444">
        <f t="shared" ca="1" si="174"/>
        <v>-105946239233124.66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-105946239233124.66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-441442663471.35272</v>
      </c>
      <c r="L4688" s="444">
        <f t="shared" ca="1" si="174"/>
        <v>-106387681896596.02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-106387681896596.02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-443282007902.4834</v>
      </c>
      <c r="L4689" s="444">
        <f t="shared" ca="1" si="174"/>
        <v>-106830963904498.5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-106830963904498.5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-445129016268.74371</v>
      </c>
      <c r="L4690" s="444">
        <f t="shared" ca="1" si="174"/>
        <v>-107276092920767.25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-107276092920767.25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-446983720503.19684</v>
      </c>
      <c r="L4691" s="444">
        <f t="shared" ca="1" si="174"/>
        <v>-107723076641270.45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-107723076641270.45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-448846152671.96021</v>
      </c>
      <c r="L4692" s="444">
        <f t="shared" ca="1" si="174"/>
        <v>-108171922793942.41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-108171922793942.41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-450716344974.76001</v>
      </c>
      <c r="L4693" s="444">
        <f t="shared" ca="1" si="174"/>
        <v>-108622639138917.17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-108622639138917.17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-452594329745.48822</v>
      </c>
      <c r="L4694" s="444">
        <f t="shared" ca="1" si="174"/>
        <v>-109075233468662.66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-109075233468662.66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-454480139452.76105</v>
      </c>
      <c r="L4695" s="444">
        <f t="shared" ca="1" si="174"/>
        <v>-109529713608115.42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-109529713608115.42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-456373806700.4809</v>
      </c>
      <c r="L4696" s="444">
        <f t="shared" ca="1" si="174"/>
        <v>-109986087414815.91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-109986087414815.91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-458275364228.3996</v>
      </c>
      <c r="L4697" s="444">
        <f t="shared" ca="1" si="174"/>
        <v>-110444362779044.31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-110444362779044.31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-460184844912.68469</v>
      </c>
      <c r="L4698" s="444">
        <f t="shared" ca="1" si="174"/>
        <v>-110904547623957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-110904547623957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-462102281766.48743</v>
      </c>
      <c r="L4699" s="444">
        <f t="shared" ca="1" si="174"/>
        <v>-111366649905723.48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-111366649905723.48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-464027707940.51459</v>
      </c>
      <c r="L4700" s="444">
        <f t="shared" ca="1" si="174"/>
        <v>-111830677613664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-111830677613664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-465961156723.59998</v>
      </c>
      <c r="L4701" s="444">
        <f t="shared" ca="1" si="174"/>
        <v>-112296638770387.59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-112296638770387.59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-467902661543.28162</v>
      </c>
      <c r="L4702" s="444">
        <f t="shared" ca="1" si="174"/>
        <v>-112764541431930.88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-112764541431930.88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-469852255966.3786</v>
      </c>
      <c r="L4703" s="444">
        <f t="shared" ca="1" si="174"/>
        <v>-113234393687897.25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-113234393687897.25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-471809973699.57184</v>
      </c>
      <c r="L4704" s="444">
        <f t="shared" ca="1" si="174"/>
        <v>-113706203661596.83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-113706203661596.83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-473775848589.98676</v>
      </c>
      <c r="L4705" s="444">
        <f t="shared" ca="1" si="174"/>
        <v>-114179979510186.81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-114179979510186.81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-475749914625.77832</v>
      </c>
      <c r="L4706" s="444">
        <f t="shared" ca="1" si="174"/>
        <v>-114655729424812.59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-114655729424812.59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-477732205936.71912</v>
      </c>
      <c r="L4707" s="444">
        <f t="shared" ca="1" si="174"/>
        <v>-115133461630749.31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-115133461630749.31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-479722756794.78876</v>
      </c>
      <c r="L4708" s="444">
        <f t="shared" ca="1" si="174"/>
        <v>-115613184387544.09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-115613184387544.09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-481721601614.76703</v>
      </c>
      <c r="L4709" s="444">
        <f t="shared" ca="1" si="174"/>
        <v>-116094905989158.86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-116094905989158.86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-483728774954.82855</v>
      </c>
      <c r="L4710" s="444">
        <f t="shared" ca="1" si="174"/>
        <v>-116578634764113.69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-116578634764113.69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-485744311517.14038</v>
      </c>
      <c r="L4711" s="444">
        <f t="shared" ca="1" si="174"/>
        <v>-117064379075630.83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-117064379075630.83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-487768246148.46179</v>
      </c>
      <c r="L4712" s="444">
        <f t="shared" ca="1" si="174"/>
        <v>-117552147321779.3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-117552147321779.3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-489800613840.74713</v>
      </c>
      <c r="L4713" s="444">
        <f t="shared" ca="1" si="174"/>
        <v>-118041947935620.05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-118041947935620.05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-491841449731.75024</v>
      </c>
      <c r="L4714" s="444">
        <f t="shared" ca="1" si="174"/>
        <v>-118533789385351.8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-118533789385351.8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-493890789105.63251</v>
      </c>
      <c r="L4715" s="444">
        <f t="shared" ca="1" si="174"/>
        <v>-119027680174457.42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-119027680174457.42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-495948667393.57257</v>
      </c>
      <c r="L4716" s="444">
        <f t="shared" ca="1" si="174"/>
        <v>-119523628841851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-119523628841851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-498015120174.37915</v>
      </c>
      <c r="L4717" s="444">
        <f t="shared" ca="1" si="174"/>
        <v>-120021643962025.38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-120021643962025.38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-500090183175.10571</v>
      </c>
      <c r="L4718" s="444">
        <f t="shared" ca="1" si="174"/>
        <v>-120521734145200.48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-120521734145200.48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-502173892271.6687</v>
      </c>
      <c r="L4719" s="444">
        <f t="shared" ca="1" si="174"/>
        <v>-121023908037472.16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-121023908037472.16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-504266283489.46729</v>
      </c>
      <c r="L4720" s="444">
        <f t="shared" ca="1" si="174"/>
        <v>-121528174320961.63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-121528174320961.63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-506367393004.00677</v>
      </c>
      <c r="L4721" s="444">
        <f t="shared" ca="1" si="174"/>
        <v>-122034541713965.63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-122034541713965.63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-508477257141.52338</v>
      </c>
      <c r="L4722" s="444">
        <f t="shared" ca="1" si="174"/>
        <v>-122543018971107.14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-122543018971107.14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-510595912379.61316</v>
      </c>
      <c r="L4723" s="444">
        <f t="shared" ca="1" si="174"/>
        <v>-123053614883486.75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-123053614883486.75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-512723395347.86145</v>
      </c>
      <c r="L4724" s="444">
        <f t="shared" ca="1" si="174"/>
        <v>-123566338278834.61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-123566338278834.61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-514859742828.47754</v>
      </c>
      <c r="L4725" s="444">
        <f t="shared" ca="1" si="174"/>
        <v>-124081198021663.09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-124081198021663.09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-517004991756.92957</v>
      </c>
      <c r="L4726" s="444">
        <f t="shared" ca="1" si="174"/>
        <v>-124598203013420.02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-124598203013420.02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-519159179222.58331</v>
      </c>
      <c r="L4727" s="444">
        <f t="shared" ca="1" si="174"/>
        <v>-125117362192642.59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-125117362192642.59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-521322342469.34406</v>
      </c>
      <c r="L4728" s="444">
        <f t="shared" ca="1" si="174"/>
        <v>-125638684535111.94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-125638684535111.94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-523494518896.29974</v>
      </c>
      <c r="L4729" s="444">
        <f t="shared" ca="1" si="174"/>
        <v>-126162179054008.23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-126162179054008.23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-525675746058.36761</v>
      </c>
      <c r="L4730" s="444">
        <f t="shared" ca="1" si="174"/>
        <v>-126687854800066.61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-126687854800066.61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-527866061666.94421</v>
      </c>
      <c r="L4731" s="444">
        <f t="shared" ca="1" si="174"/>
        <v>-127215720861733.55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-127215720861733.55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-530065503590.55646</v>
      </c>
      <c r="L4732" s="444">
        <f t="shared" ca="1" si="174"/>
        <v>-127745786365324.11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-127745786365324.11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-532274109855.51709</v>
      </c>
      <c r="L4733" s="444">
        <f t="shared" ca="1" si="174"/>
        <v>-128278060475179.63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-128278060475179.63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-534491918646.58179</v>
      </c>
      <c r="L4734" s="444">
        <f t="shared" ca="1" si="174"/>
        <v>-128812552393826.2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-128812552393826.2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-536718968307.60913</v>
      </c>
      <c r="L4735" s="444">
        <f t="shared" ca="1" si="174"/>
        <v>-129349271362133.81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-129349271362133.81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-538955297342.22418</v>
      </c>
      <c r="L4736" s="444">
        <f t="shared" ca="1" si="174"/>
        <v>-129888226659476.03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-129888226659476.03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-541200944414.48346</v>
      </c>
      <c r="L4737" s="444">
        <f t="shared" ca="1" si="174"/>
        <v>-130429427603890.52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-130429427603890.52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-543455948349.54388</v>
      </c>
      <c r="L4738" s="444">
        <f t="shared" ca="1" si="174"/>
        <v>-130972883552240.06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-130972883552240.06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-545720348134.33356</v>
      </c>
      <c r="L4739" s="444">
        <f t="shared" ca="1" si="174"/>
        <v>-131518603900374.39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-131518603900374.39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-547994182918.22662</v>
      </c>
      <c r="L4740" s="444">
        <f t="shared" ca="1" si="174"/>
        <v>-132066598083292.63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-132066598083292.63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-550277492013.71924</v>
      </c>
      <c r="L4741" s="444">
        <f t="shared" ca="1" si="174"/>
        <v>-132616875575306.34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-132616875575306.34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-552570314897.10986</v>
      </c>
      <c r="L4742" s="444">
        <f t="shared" ca="1" si="174"/>
        <v>-133169445890203.45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-133169445890203.45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-554872691209.18103</v>
      </c>
      <c r="L4743" s="444">
        <f t="shared" ca="1" si="174"/>
        <v>-133724318581412.64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-133724318581412.64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-557184660755.88599</v>
      </c>
      <c r="L4744" s="444">
        <f t="shared" ca="1" si="174"/>
        <v>-134281503242168.53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-134281503242168.53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-559506263509.03564</v>
      </c>
      <c r="L4745" s="444">
        <f t="shared" ca="1" si="174"/>
        <v>-134841009505677.56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-134841009505677.56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-561837539606.98987</v>
      </c>
      <c r="L4746" s="444">
        <f t="shared" ca="1" si="174"/>
        <v>-135402847045284.55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-135402847045284.55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-564178529355.35229</v>
      </c>
      <c r="L4747" s="444">
        <f t="shared" ca="1" si="174"/>
        <v>-135967025574639.91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-135967025574639.91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-566529273227.66626</v>
      </c>
      <c r="L4748" s="444">
        <f t="shared" ca="1" si="174"/>
        <v>-136533554847867.58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-136533554847867.58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-568889811866.11487</v>
      </c>
      <c r="L4749" s="444">
        <f t="shared" ca="1" si="174"/>
        <v>-137102444659733.69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-137102444659733.69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-571260186082.22375</v>
      </c>
      <c r="L4750" s="444">
        <f t="shared" ca="1" si="174"/>
        <v>-137673704845815.91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-137673704845815.91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-573640436857.56628</v>
      </c>
      <c r="L4751" s="444">
        <f t="shared" ca="1" si="174"/>
        <v>-138247345282673.47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-138247345282673.47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-576030605344.47278</v>
      </c>
      <c r="L4752" s="444">
        <f t="shared" ca="1" si="174"/>
        <v>-138823375888017.94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-138823375888017.94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-578430732866.74146</v>
      </c>
      <c r="L4753" s="444">
        <f t="shared" ca="1" si="174"/>
        <v>-139401806620884.67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-139401806620884.67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-580840860920.35291</v>
      </c>
      <c r="L4754" s="444">
        <f t="shared" ca="1" si="174"/>
        <v>-139982647481805.03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-139982647481805.03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-583261031174.1875</v>
      </c>
      <c r="L4755" s="444">
        <f t="shared" ca="1" si="174"/>
        <v>-140565908512979.22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-140565908512979.22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-585691285470.7467</v>
      </c>
      <c r="L4756" s="444">
        <f t="shared" ca="1" si="174"/>
        <v>-141151599798449.97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-141151599798449.97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-588131665826.87488</v>
      </c>
      <c r="L4757" s="444">
        <f t="shared" ca="1" si="174"/>
        <v>-141739731464276.84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-141739731464276.84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-590582214434.48682</v>
      </c>
      <c r="L4758" s="444">
        <f t="shared" ca="1" si="174"/>
        <v>-142330313678711.34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-142330313678711.34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-593042973661.29724</v>
      </c>
      <c r="L4759" s="444">
        <f t="shared" ca="1" si="174"/>
        <v>-142923356652372.66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-142923356652372.66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-595513986051.55273</v>
      </c>
      <c r="L4760" s="444">
        <f t="shared" ca="1" si="174"/>
        <v>-143518870638424.22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-143518870638424.22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-597995294326.76758</v>
      </c>
      <c r="L4761" s="444">
        <f t="shared" ca="1" si="174"/>
        <v>-144116865932751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-144116865932751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-600486941386.46252</v>
      </c>
      <c r="L4762" s="444">
        <f t="shared" ca="1" si="174"/>
        <v>-144717352874137.47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-144717352874137.47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-602988970308.90613</v>
      </c>
      <c r="L4763" s="444">
        <f t="shared" ca="1" si="174"/>
        <v>-145320341844446.38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-145320341844446.38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-605501424351.85986</v>
      </c>
      <c r="L4764" s="444">
        <f t="shared" ca="1" si="174"/>
        <v>-145925843268798.25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-145925843268798.25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-608024346953.32605</v>
      </c>
      <c r="L4765" s="444">
        <f t="shared" ca="1" si="174"/>
        <v>-146533867615751.56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-146533867615751.56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-610557781732.29822</v>
      </c>
      <c r="L4766" s="444">
        <f t="shared" ca="1" si="174"/>
        <v>-147144425397483.88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-147144425397483.88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-613101772489.51611</v>
      </c>
      <c r="L4767" s="444">
        <f t="shared" ca="1" si="174"/>
        <v>-147757527169973.41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-147757527169973.41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-615656363208.22253</v>
      </c>
      <c r="L4768" s="444">
        <f t="shared" ca="1" si="174"/>
        <v>-148373183533181.63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-148373183533181.63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-618221598054.92346</v>
      </c>
      <c r="L4769" s="444">
        <f t="shared" ca="1" si="174"/>
        <v>-148991405131236.56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-148991405131236.56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-620797521380.15234</v>
      </c>
      <c r="L4770" s="444">
        <f t="shared" ca="1" si="174"/>
        <v>-149612202652616.72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-149612202652616.72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-623384177719.23633</v>
      </c>
      <c r="L4771" s="444">
        <f t="shared" ca="1" si="174"/>
        <v>-150235586830335.97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-150235586830335.97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-625981611793.06653</v>
      </c>
      <c r="L4772" s="444">
        <f t="shared" ca="1" si="174"/>
        <v>-150861568442129.03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-150861568442129.03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-628589868508.87097</v>
      </c>
      <c r="L4773" s="444">
        <f t="shared" ca="1" si="174"/>
        <v>-151490158310637.91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-151490158310637.91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-631208992960.99121</v>
      </c>
      <c r="L4774" s="444">
        <f t="shared" ca="1" si="174"/>
        <v>-152121367303598.91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-152121367303598.91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-633839030431.66211</v>
      </c>
      <c r="L4775" s="444">
        <f t="shared" ca="1" si="174"/>
        <v>-152755206334030.56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-152755206334030.56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-636480026391.79395</v>
      </c>
      <c r="L4776" s="444">
        <f t="shared" ca="1" si="174"/>
        <v>-153391686360422.34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-153391686360422.34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-639132026501.75977</v>
      </c>
      <c r="L4777" s="444">
        <f t="shared" ca="1" si="174"/>
        <v>-154030818386924.09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-154030818386924.09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-641795076612.18372</v>
      </c>
      <c r="L4778" s="444">
        <f t="shared" ca="1" si="174"/>
        <v>-154672613463536.28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-154672613463536.28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-644469222764.7345</v>
      </c>
      <c r="L4779" s="444">
        <f t="shared" ca="1" si="174"/>
        <v>-155317082686301.03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-155317082686301.03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-647154511192.9209</v>
      </c>
      <c r="L4780" s="444">
        <f t="shared" ca="1" si="174"/>
        <v>-155964237197493.94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-155964237197493.94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-649850988322.89136</v>
      </c>
      <c r="L4781" s="444">
        <f t="shared" ca="1" si="174"/>
        <v>-156614088185816.84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-156614088185816.84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-652558700774.23682</v>
      </c>
      <c r="L4782" s="444">
        <f t="shared" ca="1" si="174"/>
        <v>-157266646886591.09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-157266646886591.09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-655277695360.79626</v>
      </c>
      <c r="L4783" s="444">
        <f t="shared" ca="1" si="174"/>
        <v>-157921924581951.88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-157921924581951.88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-658008019091.46619</v>
      </c>
      <c r="L4784" s="444">
        <f t="shared" ca="1" si="174"/>
        <v>-158579932601043.34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-158579932601043.34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-660749719171.01392</v>
      </c>
      <c r="L4785" s="444">
        <f t="shared" ca="1" si="174"/>
        <v>-159240682320214.34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-159240682320214.34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-663502843000.89307</v>
      </c>
      <c r="L4786" s="444">
        <f t="shared" ca="1" si="174"/>
        <v>-159904185163215.25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-159904185163215.25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-666267438180.06348</v>
      </c>
      <c r="L4787" s="444">
        <f t="shared" ca="1" si="174"/>
        <v>-160570452601395.31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-160570452601395.31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-669043552505.81384</v>
      </c>
      <c r="L4788" s="444">
        <f t="shared" ca="1" si="174"/>
        <v>-161239496153901.13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-161239496153901.13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-671831233974.58801</v>
      </c>
      <c r="L4789" s="444">
        <f t="shared" ca="1" si="174"/>
        <v>-161911327387875.72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-161911327387875.72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-674630530782.81543</v>
      </c>
      <c r="L4790" s="444">
        <f t="shared" ca="1" si="174"/>
        <v>-162585957918658.53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-162585957918658.53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-677441491327.7439</v>
      </c>
      <c r="L4791" s="444">
        <f t="shared" ca="1" si="174"/>
        <v>-163263399409986.28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-163263399409986.28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-680264164208.27612</v>
      </c>
      <c r="L4792" s="444">
        <f t="shared" ca="1" si="174"/>
        <v>-163943663574194.56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-163943663574194.56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-683098598225.81067</v>
      </c>
      <c r="L4793" s="444">
        <f t="shared" ca="1" si="174"/>
        <v>-164626762172420.38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-164626762172420.38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-685944842385.08484</v>
      </c>
      <c r="L4794" s="444">
        <f t="shared" ca="1" si="174"/>
        <v>-165312707014805.47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-165312707014805.47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-688802945895.02283</v>
      </c>
      <c r="L4795" s="444">
        <f t="shared" ca="1" si="174"/>
        <v>-166001509960700.5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-166001509960700.5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-691672958169.58545</v>
      </c>
      <c r="L4796" s="444">
        <f t="shared" ca="1" si="174"/>
        <v>-166693182918870.09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-166693182918870.09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-694554928828.62537</v>
      </c>
      <c r="L4797" s="444">
        <f t="shared" ca="1" si="174"/>
        <v>-167387737847698.72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-167387737847698.72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-697448907698.74463</v>
      </c>
      <c r="L4798" s="444">
        <f t="shared" ca="1" si="174"/>
        <v>-168085186755397.47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-168085186755397.47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-700354944814.15613</v>
      </c>
      <c r="L4799" s="444">
        <f t="shared" ca="1" si="174"/>
        <v>-168785541700211.63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-168785541700211.63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-703273090417.54846</v>
      </c>
      <c r="L4800" s="444">
        <f t="shared" ca="1" si="174"/>
        <v>-169488814790629.19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-169488814790629.19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-706203394960.95496</v>
      </c>
      <c r="L4801" s="444">
        <f t="shared" ca="1" si="174"/>
        <v>-170195018185590.16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-170195018185590.16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-709145909106.62561</v>
      </c>
      <c r="L4802" s="444">
        <f t="shared" ca="1" si="174"/>
        <v>-170904164094696.78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-170904164094696.78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-712100683727.9032</v>
      </c>
      <c r="L4803" s="444">
        <f t="shared" ca="1" si="174"/>
        <v>-171616264778424.69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-171616264778424.69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-715067769910.10291</v>
      </c>
      <c r="L4804" s="444">
        <f t="shared" ca="1" si="174"/>
        <v>-172331332548334.78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-172331332548334.78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-718047218951.3949</v>
      </c>
      <c r="L4805" s="444">
        <f t="shared" ca="1" si="174"/>
        <v>-173049379767286.19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-173049379767286.19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-721039082363.69238</v>
      </c>
      <c r="L4806" s="444">
        <f t="shared" ca="1" si="174"/>
        <v>-173770418849649.88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-173770418849649.88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-724043411873.54114</v>
      </c>
      <c r="L4807" s="444">
        <f t="shared" ca="1" si="174"/>
        <v>-174494462261523.41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-174494462261523.41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-727060259423.01416</v>
      </c>
      <c r="L4808" s="444">
        <f t="shared" ca="1" si="174"/>
        <v>-175221522520946.41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-175221522520946.41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-730089677170.60999</v>
      </c>
      <c r="L4809" s="444">
        <f t="shared" ca="1" si="174"/>
        <v>-175951612198117.03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-175951612198117.03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-733131717492.1543</v>
      </c>
      <c r="L4810" s="444">
        <f t="shared" ca="1" si="174"/>
        <v>-176684743915609.19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-176684743915609.19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-736186432981.70496</v>
      </c>
      <c r="L4811" s="444">
        <f t="shared" ca="1" si="174"/>
        <v>-177420930348590.91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-177420930348590.91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-739253876452.46216</v>
      </c>
      <c r="L4812" s="444">
        <f t="shared" ca="1" si="174"/>
        <v>-178160184225043.38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-178160184225043.38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-742334100937.68066</v>
      </c>
      <c r="L4813" s="444">
        <f t="shared" ca="1" si="174"/>
        <v>-178902518325981.06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-178902518325981.06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-745427159691.58777</v>
      </c>
      <c r="L4814" s="444">
        <f t="shared" ca="1" si="174"/>
        <v>-179647945485672.66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-179647945485672.66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-748533106190.30273</v>
      </c>
      <c r="L4815" s="444">
        <f t="shared" ca="1" si="174"/>
        <v>-180396478591862.97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-180396478591862.97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-751651994132.76233</v>
      </c>
      <c r="L4816" s="444">
        <f t="shared" ca="1" si="174"/>
        <v>-181148130585995.72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-181148130585995.72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-754783877441.6488</v>
      </c>
      <c r="L4817" s="444">
        <f t="shared" ca="1" si="174"/>
        <v>-181902914463437.38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-181902914463437.38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-757928810264.32239</v>
      </c>
      <c r="L4818" s="444">
        <f t="shared" ca="1" si="174"/>
        <v>-182660843273701.69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-182660843273701.69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-761086846973.75708</v>
      </c>
      <c r="L4819" s="444">
        <f t="shared" ca="1" si="174"/>
        <v>-183421930120675.44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-183421930120675.44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-764258042169.48096</v>
      </c>
      <c r="L4820" s="444">
        <f t="shared" ca="1" si="174"/>
        <v>-184186188162844.91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-184186188162844.91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-767442450678.52039</v>
      </c>
      <c r="L4821" s="444">
        <f t="shared" ca="1" si="174"/>
        <v>-184953630613523.44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-184953630613523.44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-770640127556.34766</v>
      </c>
      <c r="L4822" s="444">
        <f t="shared" ca="1" si="174"/>
        <v>-185724270741079.78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-185724270741079.78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-773851128087.8324</v>
      </c>
      <c r="L4823" s="444">
        <f t="shared" ca="1" si="174"/>
        <v>-186498121869167.63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-186498121869167.63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-777075507788.19849</v>
      </c>
      <c r="L4824" s="444">
        <f t="shared" ca="1" si="174"/>
        <v>-187275197376955.81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-187275197376955.81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-780313322403.98254</v>
      </c>
      <c r="L4825" s="444">
        <f t="shared" ca="1" si="174"/>
        <v>-188055510699359.78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-188055510699359.78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-783564627913.99902</v>
      </c>
      <c r="L4826" s="444">
        <f t="shared" ca="1" si="174"/>
        <v>-188839075327273.78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-188839075327273.78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-786829480530.30737</v>
      </c>
      <c r="L4827" s="444">
        <f t="shared" ca="1" si="174"/>
        <v>-189625904807804.09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-189625904807804.09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-790107936699.18372</v>
      </c>
      <c r="L4828" s="444">
        <f t="shared" ca="1" si="174"/>
        <v>-190416012744503.28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-190416012744503.28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-793400053102.09705</v>
      </c>
      <c r="L4829" s="444">
        <f t="shared" ca="1" si="174"/>
        <v>-191209412797605.38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-191209412797605.38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-796705886656.68909</v>
      </c>
      <c r="L4830" s="444">
        <f t="shared" ca="1" si="174"/>
        <v>-192006118684262.06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-192006118684262.06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-800025494517.75854</v>
      </c>
      <c r="L4831" s="444">
        <f t="shared" ca="1" si="174"/>
        <v>-192806144178779.81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-192806144178779.81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-803358934078.24927</v>
      </c>
      <c r="L4832" s="444">
        <f t="shared" ca="1" si="174"/>
        <v>-193609503112858.06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-193609503112858.06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-806706262970.24194</v>
      </c>
      <c r="L4833" s="444">
        <f t="shared" ca="1" si="174"/>
        <v>-194416209375828.31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-194416209375828.31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-810067539065.95129</v>
      </c>
      <c r="L4834" s="444">
        <f t="shared" ca="1" si="174"/>
        <v>-195226276914894.25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-195226276914894.25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-813442820478.72607</v>
      </c>
      <c r="L4835" s="444">
        <f t="shared" ca="1" si="174"/>
        <v>-196039719735372.97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-196039719735372.97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-816832165564.05408</v>
      </c>
      <c r="L4836" s="444">
        <f t="shared" ca="1" si="174"/>
        <v>-196856551900937.03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-196856551900937.03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-820235632920.57092</v>
      </c>
      <c r="L4837" s="444">
        <f t="shared" ca="1" si="174"/>
        <v>-197676787533857.59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-197676787533857.59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-823653281391.07324</v>
      </c>
      <c r="L4838" s="444">
        <f t="shared" ca="1" si="174"/>
        <v>-198500440815248.66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-198500440815248.66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-827085170063.53601</v>
      </c>
      <c r="L4839" s="444">
        <f t="shared" ca="1" si="174"/>
        <v>-199327525985312.19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-199327525985312.19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-830531358272.13416</v>
      </c>
      <c r="L4840" s="444">
        <f t="shared" ca="1" si="174"/>
        <v>-200158057343584.31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-200158057343584.31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-833991905598.26794</v>
      </c>
      <c r="L4841" s="444">
        <f t="shared" ca="1" si="174"/>
        <v>-200992049249182.59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-200992049249182.59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-837466871871.59412</v>
      </c>
      <c r="L4842" s="444">
        <f t="shared" ca="1" si="174"/>
        <v>-201829516121054.19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-201829516121054.19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-840956317171.05908</v>
      </c>
      <c r="L4843" s="444">
        <f t="shared" ca="1" si="174"/>
        <v>-202670472438225.25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-202670472438225.25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-844460301825.93848</v>
      </c>
      <c r="L4844" s="444">
        <f t="shared" ca="1" si="174"/>
        <v>-203514932740051.19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-203514932740051.19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-847978886416.87988</v>
      </c>
      <c r="L4845" s="444">
        <f t="shared" ca="1" si="174"/>
        <v>-204362911626468.06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-204362911626468.06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-851512131776.9502</v>
      </c>
      <c r="L4846" s="444">
        <f t="shared" ca="1" si="174"/>
        <v>-205214423758245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-205214423758245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-855060098992.6875</v>
      </c>
      <c r="L4847" s="444">
        <f t="shared" ca="1" si="174"/>
        <v>-206069483857237.69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-206069483857237.69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-858622849405.15698</v>
      </c>
      <c r="L4848" s="444">
        <f t="shared" ca="1" si="174"/>
        <v>-206928106706642.84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-206928106706642.84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-862200444611.01184</v>
      </c>
      <c r="L4849" s="444">
        <f t="shared" ca="1" si="174"/>
        <v>-207790307151253.84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-207790307151253.84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-865792946463.55762</v>
      </c>
      <c r="L4850" s="444">
        <f t="shared" ca="1" si="174"/>
        <v>-208656100097717.41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-208656100097717.41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-869400417073.82251</v>
      </c>
      <c r="L4851" s="444">
        <f t="shared" ca="1" si="174"/>
        <v>-209525500514791.22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-209525500514791.22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-873022918811.63013</v>
      </c>
      <c r="L4852" s="444">
        <f t="shared" ca="1" si="174"/>
        <v>-210398523433602.84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-210398523433602.84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-876660514306.67847</v>
      </c>
      <c r="L4853" s="444">
        <f t="shared" ref="L4853:L5107" ca="1" si="179">I4853-J4853+K4853</f>
        <v>-211275183947909.53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-211275183947909.53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-880313266449.62305</v>
      </c>
      <c r="L4854" s="444">
        <f t="shared" ca="1" si="179"/>
        <v>-212155497214359.16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-212155497214359.16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-883981238393.16309</v>
      </c>
      <c r="L4855" s="444">
        <f t="shared" ca="1" si="179"/>
        <v>-213039478452752.31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-213039478452752.31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-887664493553.13464</v>
      </c>
      <c r="L4856" s="444">
        <f t="shared" ca="1" si="179"/>
        <v>-213927142946305.44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-213927142946305.44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-891363095609.60596</v>
      </c>
      <c r="L4857" s="444">
        <f t="shared" ca="1" si="179"/>
        <v>-214818506041915.03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-214818506041915.03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-895077108507.97925</v>
      </c>
      <c r="L4858" s="444">
        <f t="shared" ca="1" si="179"/>
        <v>-215713583150423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-215713583150423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-898806596460.09583</v>
      </c>
      <c r="L4859" s="444">
        <f t="shared" ca="1" si="179"/>
        <v>-216612389746883.09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-216612389746883.09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-902551623945.34619</v>
      </c>
      <c r="L4860" s="444">
        <f t="shared" ca="1" si="179"/>
        <v>-217514941370828.44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-217514941370828.44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-906312255711.78516</v>
      </c>
      <c r="L4861" s="444">
        <f t="shared" ca="1" si="179"/>
        <v>-218421253626540.22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-218421253626540.22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-910088556777.25085</v>
      </c>
      <c r="L4862" s="444">
        <f t="shared" ca="1" si="179"/>
        <v>-219331342183317.47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-219331342183317.47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-913880592430.48962</v>
      </c>
      <c r="L4863" s="444">
        <f t="shared" ca="1" si="179"/>
        <v>-220245222775747.97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-220245222775747.97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-917688428232.2832</v>
      </c>
      <c r="L4864" s="444">
        <f t="shared" ca="1" si="179"/>
        <v>-221162911203980.25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-221162911203980.25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-921512130016.58435</v>
      </c>
      <c r="L4865" s="444">
        <f t="shared" ca="1" si="179"/>
        <v>-222084423333996.84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-222084423333996.84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-925351763891.65344</v>
      </c>
      <c r="L4866" s="444">
        <f t="shared" ca="1" si="179"/>
        <v>-223009775097888.5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-223009775097888.5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-929207396241.20215</v>
      </c>
      <c r="L4867" s="444">
        <f t="shared" ca="1" si="179"/>
        <v>-223938982494129.69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-223938982494129.69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-933079093725.54041</v>
      </c>
      <c r="L4868" s="444">
        <f t="shared" ca="1" si="179"/>
        <v>-224872061587855.22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-224872061587855.22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-936966923282.7301</v>
      </c>
      <c r="L4869" s="444">
        <f t="shared" ca="1" si="179"/>
        <v>-225809028511137.94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-225809028511137.94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-940870952129.74133</v>
      </c>
      <c r="L4870" s="444">
        <f t="shared" ca="1" si="179"/>
        <v>-226749899463267.69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-226749899463267.69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-944791247763.61536</v>
      </c>
      <c r="L4871" s="444">
        <f t="shared" ca="1" si="179"/>
        <v>-227694690711031.31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-227694690711031.31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-948727877962.63037</v>
      </c>
      <c r="L4872" s="444">
        <f t="shared" ca="1" si="179"/>
        <v>-228643418588993.94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-228643418588993.94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-952680910787.47485</v>
      </c>
      <c r="L4873" s="444">
        <f t="shared" ca="1" si="179"/>
        <v>-229596099499781.41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-229596099499781.41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-956650414582.42249</v>
      </c>
      <c r="L4874" s="444">
        <f t="shared" ca="1" si="179"/>
        <v>-230552749914363.84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-230552749914363.84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-960636457976.51611</v>
      </c>
      <c r="L4875" s="444">
        <f t="shared" ca="1" si="179"/>
        <v>-231513386372340.38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-231513386372340.38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-964639109884.75159</v>
      </c>
      <c r="L4876" s="444">
        <f t="shared" ca="1" si="179"/>
        <v>-232478025482225.13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-232478025482225.13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-968658439509.27136</v>
      </c>
      <c r="L4877" s="444">
        <f t="shared" ca="1" si="179"/>
        <v>-233446683921734.41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-233446683921734.41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-972694516340.56006</v>
      </c>
      <c r="L4878" s="444">
        <f t="shared" ca="1" si="179"/>
        <v>-234419378438074.97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-234419378438074.97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-976747410158.64563</v>
      </c>
      <c r="L4879" s="444">
        <f t="shared" ca="1" si="179"/>
        <v>-235396125848233.63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-235396125848233.63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-980817191034.30664</v>
      </c>
      <c r="L4880" s="444">
        <f t="shared" ca="1" si="179"/>
        <v>-236376943039267.94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-236376943039267.94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-984903929330.28308</v>
      </c>
      <c r="L4881" s="444">
        <f t="shared" ca="1" si="179"/>
        <v>-237361846968598.22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-237361846968598.22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-989007695702.49243</v>
      </c>
      <c r="L4882" s="444">
        <f t="shared" ca="1" si="179"/>
        <v>-238350854664300.72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-238350854664300.72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-993128561101.25293</v>
      </c>
      <c r="L4883" s="444">
        <f t="shared" ca="1" si="179"/>
        <v>-239343983225401.97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-239343983225401.97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-997266596772.50806</v>
      </c>
      <c r="L4884" s="444">
        <f t="shared" ca="1" si="179"/>
        <v>-240341249822174.47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-240341249822174.47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-1001421874259.0603</v>
      </c>
      <c r="L4885" s="444">
        <f t="shared" ca="1" si="179"/>
        <v>-241342671696433.53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-241342671696433.53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-1005594465401.8063</v>
      </c>
      <c r="L4886" s="444">
        <f t="shared" ca="1" si="179"/>
        <v>-242348266161835.34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-242348266161835.34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-1009784442340.9806</v>
      </c>
      <c r="L4887" s="444">
        <f t="shared" ca="1" si="179"/>
        <v>-243358050604176.31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-243358050604176.31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-1013991877517.4014</v>
      </c>
      <c r="L4888" s="444">
        <f t="shared" ca="1" si="179"/>
        <v>-244372042481693.72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-244372042481693.72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-1018216843673.724</v>
      </c>
      <c r="L4889" s="444">
        <f t="shared" ca="1" si="179"/>
        <v>-245390259325367.44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-245390259325367.44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-1022459413855.6978</v>
      </c>
      <c r="L4890" s="444">
        <f t="shared" ca="1" si="179"/>
        <v>-246412718739223.13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-246412718739223.13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-1026719661413.4297</v>
      </c>
      <c r="L4891" s="444">
        <f t="shared" ca="1" si="179"/>
        <v>-247439438400636.56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-247439438400636.56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-1030997660002.6523</v>
      </c>
      <c r="L4892" s="444">
        <f t="shared" ca="1" si="179"/>
        <v>-248470436060639.22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-248470436060639.22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-1035293483585.9967</v>
      </c>
      <c r="L4893" s="444">
        <f t="shared" ca="1" si="179"/>
        <v>-249505729544225.22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-249505729544225.22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-1039607206434.2717</v>
      </c>
      <c r="L4894" s="444">
        <f t="shared" ca="1" si="179"/>
        <v>-250545336750659.5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-250545336750659.5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-1043938903127.7478</v>
      </c>
      <c r="L4895" s="444">
        <f t="shared" ca="1" si="179"/>
        <v>-251589275653787.25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-251589275653787.25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-1048288648557.4469</v>
      </c>
      <c r="L4896" s="444">
        <f t="shared" ca="1" si="179"/>
        <v>-252637564302344.69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-252637564302344.69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-1052656517926.4362</v>
      </c>
      <c r="L4897" s="444">
        <f t="shared" ca="1" si="179"/>
        <v>-253690220820271.13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-253690220820271.13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-1057042586751.1298</v>
      </c>
      <c r="L4898" s="444">
        <f t="shared" ca="1" si="179"/>
        <v>-254747263407022.25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-254747263407022.25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-1061446930862.5927</v>
      </c>
      <c r="L4899" s="444">
        <f t="shared" ca="1" si="179"/>
        <v>-255808710337884.84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-255808710337884.84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-1065869626407.8536</v>
      </c>
      <c r="L4900" s="444">
        <f t="shared" ca="1" si="179"/>
        <v>-256874579964292.69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-256874579964292.69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-1070310749851.2195</v>
      </c>
      <c r="L4901" s="444">
        <f t="shared" ca="1" si="179"/>
        <v>-257944890714143.91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-257944890714143.91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-1074770377975.5995</v>
      </c>
      <c r="L4902" s="444">
        <f t="shared" ca="1" si="179"/>
        <v>-259019661092119.5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-259019661092119.5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-1079248587883.8314</v>
      </c>
      <c r="L4903" s="444">
        <f t="shared" ca="1" si="179"/>
        <v>-260098909680003.34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-260098909680003.34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-1083745457000.0138</v>
      </c>
      <c r="L4904" s="444">
        <f t="shared" ca="1" si="179"/>
        <v>-261182655137003.34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-261182655137003.34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-1088261063070.8473</v>
      </c>
      <c r="L4905" s="444">
        <f t="shared" ca="1" si="179"/>
        <v>-262270916200074.19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-262270916200074.19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-1092795484166.976</v>
      </c>
      <c r="L4906" s="444">
        <f t="shared" ca="1" si="179"/>
        <v>-263363711684241.16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-263363711684241.16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-1097348798684.3381</v>
      </c>
      <c r="L4907" s="444">
        <f t="shared" ca="1" si="179"/>
        <v>-264461060482925.5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-264461060482925.5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-1101921085345.5229</v>
      </c>
      <c r="L4908" s="444">
        <f t="shared" ca="1" si="179"/>
        <v>-265562981568271.03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-265562981568271.03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-1106512423201.1294</v>
      </c>
      <c r="L4909" s="444">
        <f t="shared" ca="1" si="179"/>
        <v>-266669493991472.16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-266669493991472.16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-1111122891631.1338</v>
      </c>
      <c r="L4910" s="444">
        <f t="shared" ca="1" si="179"/>
        <v>-267780616883103.28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-267780616883103.28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-1115752570346.2637</v>
      </c>
      <c r="L4911" s="444">
        <f t="shared" ca="1" si="179"/>
        <v>-268896369453449.53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-268896369453449.53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-1120401539389.373</v>
      </c>
      <c r="L4912" s="444">
        <f t="shared" ca="1" si="179"/>
        <v>-270016770992838.91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-270016770992838.91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-1125069879136.8286</v>
      </c>
      <c r="L4913" s="444">
        <f t="shared" ca="1" si="179"/>
        <v>-271141840871975.75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-271141840871975.75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-1129757670299.8989</v>
      </c>
      <c r="L4914" s="444">
        <f t="shared" ca="1" si="179"/>
        <v>-272271598542275.66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-272271598542275.66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-1134464993926.1484</v>
      </c>
      <c r="L4915" s="444">
        <f t="shared" ca="1" si="179"/>
        <v>-273406063536201.81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-273406063536201.81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-1139191931400.8408</v>
      </c>
      <c r="L4916" s="444">
        <f t="shared" ca="1" si="179"/>
        <v>-274545255467602.66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-274545255467602.66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-1143938564448.3445</v>
      </c>
      <c r="L4917" s="444">
        <f t="shared" ca="1" si="179"/>
        <v>-275689194032051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-275689194032051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-1148704975133.5459</v>
      </c>
      <c r="L4918" s="444">
        <f t="shared" ca="1" si="179"/>
        <v>-276837899007184.53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-276837899007184.53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-1153491245863.269</v>
      </c>
      <c r="L4919" s="444">
        <f t="shared" ca="1" si="179"/>
        <v>-277991390253047.81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-277991390253047.81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-1158297459387.6992</v>
      </c>
      <c r="L4920" s="444">
        <f t="shared" ca="1" si="179"/>
        <v>-279149687712435.5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-279149687712435.5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-1163123698801.8145</v>
      </c>
      <c r="L4921" s="444">
        <f t="shared" ca="1" si="179"/>
        <v>-280312811411237.31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-280312811411237.31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-1167970047546.8223</v>
      </c>
      <c r="L4922" s="444">
        <f t="shared" ca="1" si="179"/>
        <v>-281480781458784.13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-281480781458784.13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-1172836589411.6006</v>
      </c>
      <c r="L4923" s="444">
        <f t="shared" ca="1" si="179"/>
        <v>-282653618048195.75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-282653618048195.75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-1177723408534.1489</v>
      </c>
      <c r="L4924" s="444">
        <f t="shared" ca="1" si="179"/>
        <v>-283831341456729.88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-283831341456729.88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-1182630589403.041</v>
      </c>
      <c r="L4925" s="444">
        <f t="shared" ca="1" si="179"/>
        <v>-285013972046132.94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-285013972046132.94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-1187558216858.8872</v>
      </c>
      <c r="L4926" s="444">
        <f t="shared" ca="1" si="179"/>
        <v>-286201530262991.81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-286201530262991.81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-1192506376095.7993</v>
      </c>
      <c r="L4927" s="444">
        <f t="shared" ca="1" si="179"/>
        <v>-287394036639087.63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-287394036639087.63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-1197475152662.865</v>
      </c>
      <c r="L4928" s="444">
        <f t="shared" ca="1" si="179"/>
        <v>-288591511791750.5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-288591511791750.5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-1202464632465.627</v>
      </c>
      <c r="L4929" s="444">
        <f t="shared" ca="1" si="179"/>
        <v>-289793976424216.13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-289793976424216.13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-1207474901767.5671</v>
      </c>
      <c r="L4930" s="444">
        <f t="shared" ca="1" si="179"/>
        <v>-291001451325983.69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-291001451325983.69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-1212506047191.5986</v>
      </c>
      <c r="L4931" s="444">
        <f t="shared" ca="1" si="179"/>
        <v>-292213957373175.31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-292213957373175.31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-1217558155721.5637</v>
      </c>
      <c r="L4932" s="444">
        <f t="shared" ca="1" si="179"/>
        <v>-293431515528896.88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-293431515528896.88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-1222631314703.7371</v>
      </c>
      <c r="L4933" s="444">
        <f t="shared" ca="1" si="179"/>
        <v>-294654146843600.63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-294654146843600.63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-1227725611848.3359</v>
      </c>
      <c r="L4934" s="444">
        <f t="shared" ca="1" si="179"/>
        <v>-295881872455448.94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-295881872455448.94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-1232841135231.0371</v>
      </c>
      <c r="L4935" s="444">
        <f t="shared" ca="1" si="179"/>
        <v>-297114713590680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-297114713590680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-1237977973294.5</v>
      </c>
      <c r="L4936" s="444">
        <f t="shared" ca="1" si="179"/>
        <v>-298352691563974.5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-298352691563974.5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-1243136214849.8938</v>
      </c>
      <c r="L4937" s="444">
        <f t="shared" ca="1" si="179"/>
        <v>-299595827778824.38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-299595827778824.38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-1248315949078.4348</v>
      </c>
      <c r="L4938" s="444">
        <f t="shared" ca="1" si="179"/>
        <v>-300844143727902.81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-300844143727902.81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-1253517265532.9285</v>
      </c>
      <c r="L4939" s="444">
        <f t="shared" ca="1" si="179"/>
        <v>-302097660993435.75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-302097660993435.75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-1258740254139.3157</v>
      </c>
      <c r="L4940" s="444">
        <f t="shared" ca="1" si="179"/>
        <v>-303356401247575.06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-303356401247575.06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-1263985005198.2295</v>
      </c>
      <c r="L4941" s="444">
        <f t="shared" ca="1" si="179"/>
        <v>-304620386252773.31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-304620386252773.31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-1269251609386.5554</v>
      </c>
      <c r="L4942" s="444">
        <f t="shared" ca="1" si="179"/>
        <v>-305889637862159.88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-305889637862159.88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-1274540157758.9995</v>
      </c>
      <c r="L4943" s="444">
        <f t="shared" ca="1" si="179"/>
        <v>-307164178019918.88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-307164178019918.88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-1279850741749.6619</v>
      </c>
      <c r="L4944" s="444">
        <f t="shared" ca="1" si="179"/>
        <v>-308444028761668.56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-308444028761668.56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-1285183453173.6189</v>
      </c>
      <c r="L4945" s="444">
        <f t="shared" ca="1" si="179"/>
        <v>-309729212214842.19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-309729212214842.19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-1290538384228.509</v>
      </c>
      <c r="L4946" s="444">
        <f t="shared" ca="1" si="179"/>
        <v>-311019750599070.69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-311019750599070.69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-1295915627496.1279</v>
      </c>
      <c r="L4947" s="444">
        <f t="shared" ca="1" si="179"/>
        <v>-312315666226566.81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-312315666226566.81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-1301315275944.0283</v>
      </c>
      <c r="L4948" s="444">
        <f t="shared" ca="1" si="179"/>
        <v>-313616981502510.81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-313616981502510.81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-1306737422927.1284</v>
      </c>
      <c r="L4949" s="444">
        <f t="shared" ca="1" si="179"/>
        <v>-314923718925437.94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-314923718925437.94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-1312182162189.3247</v>
      </c>
      <c r="L4950" s="444">
        <f t="shared" ca="1" si="179"/>
        <v>-316235901087627.25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-316235901087627.25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-1317649587865.1135</v>
      </c>
      <c r="L4951" s="444">
        <f t="shared" ca="1" si="179"/>
        <v>-317553550675492.38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-317553550675492.38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-1323139794481.2183</v>
      </c>
      <c r="L4952" s="444">
        <f t="shared" ca="1" si="179"/>
        <v>-318876690469973.56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-318876690469973.56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-1328652876958.2231</v>
      </c>
      <c r="L4953" s="444">
        <f t="shared" ca="1" si="179"/>
        <v>-320205343346931.81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-320205343346931.81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-1334188930612.2158</v>
      </c>
      <c r="L4954" s="444">
        <f t="shared" ca="1" si="179"/>
        <v>-321539532277544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-321539532277544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-1339748051156.4333</v>
      </c>
      <c r="L4955" s="444">
        <f t="shared" ca="1" si="179"/>
        <v>-322879280328700.44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-322879280328700.44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-1345330334702.9185</v>
      </c>
      <c r="L4956" s="444">
        <f t="shared" ca="1" si="179"/>
        <v>-324224610663403.38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-324224610663403.38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-1350935877764.1807</v>
      </c>
      <c r="L4957" s="444">
        <f t="shared" ca="1" si="179"/>
        <v>-325575546541167.56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-325575546541167.56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-1356564777254.8647</v>
      </c>
      <c r="L4958" s="444">
        <f t="shared" ca="1" si="179"/>
        <v>-326932111318422.44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-326932111318422.44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-1362217130493.4268</v>
      </c>
      <c r="L4959" s="444">
        <f t="shared" ca="1" si="179"/>
        <v>-328294328448915.88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-328294328448915.88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-1367893035203.8162</v>
      </c>
      <c r="L4960" s="444">
        <f t="shared" ca="1" si="179"/>
        <v>-329662221484119.69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-329662221484119.69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-1373592589517.1653</v>
      </c>
      <c r="L4961" s="444">
        <f t="shared" ca="1" si="179"/>
        <v>-331035814073636.88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-331035814073636.88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-1379315891973.4871</v>
      </c>
      <c r="L4962" s="444">
        <f t="shared" ca="1" si="179"/>
        <v>-332415129965610.38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-332415129965610.38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-1385063041523.3765</v>
      </c>
      <c r="L4963" s="444">
        <f t="shared" ca="1" si="179"/>
        <v>-333800193007133.75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-333800193007133.75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-1390834137529.7239</v>
      </c>
      <c r="L4964" s="444">
        <f t="shared" ca="1" si="179"/>
        <v>-335191027144663.5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-335191027144663.5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-1396629279769.4312</v>
      </c>
      <c r="L4965" s="444">
        <f t="shared" ca="1" si="179"/>
        <v>-336587656424432.94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-336587656424432.94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-1402448568435.1372</v>
      </c>
      <c r="L4966" s="444">
        <f t="shared" ca="1" si="179"/>
        <v>-337990104992868.06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-337990104992868.06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-1408292104136.9502</v>
      </c>
      <c r="L4967" s="444">
        <f t="shared" ca="1" si="179"/>
        <v>-339398397097005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-339398397097005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-1414159987904.1875</v>
      </c>
      <c r="L4968" s="444">
        <f t="shared" ca="1" si="179"/>
        <v>-340812557084909.19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-340812557084909.19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-1420052321187.1216</v>
      </c>
      <c r="L4969" s="444">
        <f t="shared" ca="1" si="179"/>
        <v>-342232609406096.31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-342232609406096.31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-1425969205858.7346</v>
      </c>
      <c r="L4970" s="444">
        <f t="shared" ca="1" si="179"/>
        <v>-343658578611955.06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-343658578611955.06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-1431910744216.4795</v>
      </c>
      <c r="L4971" s="444">
        <f t="shared" ca="1" si="179"/>
        <v>-345090489356171.56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-345090489356171.56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-1437877038984.0481</v>
      </c>
      <c r="L4972" s="444">
        <f t="shared" ca="1" si="179"/>
        <v>-346528366395155.63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-346528366395155.63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-1443868193313.1484</v>
      </c>
      <c r="L4973" s="444">
        <f t="shared" ca="1" si="179"/>
        <v>-347972234588468.75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-347972234588468.75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-1449884310785.2864</v>
      </c>
      <c r="L4974" s="444">
        <f t="shared" ca="1" si="179"/>
        <v>-349422118899254.06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-349422118899254.06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-1455925495413.5586</v>
      </c>
      <c r="L4975" s="444">
        <f t="shared" ca="1" si="179"/>
        <v>-350878044394667.63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-350878044394667.63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-1461991851644.4485</v>
      </c>
      <c r="L4976" s="444">
        <f t="shared" ca="1" si="179"/>
        <v>-352340036246312.06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-352340036246312.06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-1468083484359.6335</v>
      </c>
      <c r="L4977" s="444">
        <f t="shared" ca="1" si="179"/>
        <v>-353808119730671.69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-353808119730671.69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-1474200498877.7986</v>
      </c>
      <c r="L4978" s="444">
        <f t="shared" ca="1" si="179"/>
        <v>-355282320229549.5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-355282320229549.5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-1480343000956.4563</v>
      </c>
      <c r="L4979" s="444">
        <f t="shared" ca="1" si="179"/>
        <v>-356762663230505.94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-356762663230505.94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-1486511096793.7747</v>
      </c>
      <c r="L4980" s="444">
        <f t="shared" ca="1" si="179"/>
        <v>-358249174327299.69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-358249174327299.69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-1492704893030.4153</v>
      </c>
      <c r="L4981" s="444">
        <f t="shared" ca="1" si="179"/>
        <v>-359741879220330.13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-359741879220330.13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-1498924496751.3755</v>
      </c>
      <c r="L4982" s="444">
        <f t="shared" ca="1" si="179"/>
        <v>-361240803717081.5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-361240803717081.5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-1505170015487.8396</v>
      </c>
      <c r="L4983" s="444">
        <f t="shared" ca="1" si="179"/>
        <v>-362745973732569.31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-362745973732569.31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-1511441557219.0388</v>
      </c>
      <c r="L4984" s="444">
        <f t="shared" ca="1" si="179"/>
        <v>-364257415289788.38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-364257415289788.38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-1517739230374.1182</v>
      </c>
      <c r="L4985" s="444">
        <f t="shared" ca="1" si="179"/>
        <v>-365775154520162.5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-365775154520162.5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-1524063143834.0105</v>
      </c>
      <c r="L4986" s="444">
        <f t="shared" ca="1" si="179"/>
        <v>-367299217663996.5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-367299217663996.5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-1530413406933.3188</v>
      </c>
      <c r="L4987" s="444">
        <f t="shared" ca="1" si="179"/>
        <v>-368829631070929.81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-368829631070929.81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-1536790129462.2075</v>
      </c>
      <c r="L4988" s="444">
        <f t="shared" ca="1" si="179"/>
        <v>-370366421200392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-370366421200392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-1543193421668.3</v>
      </c>
      <c r="L4989" s="444">
        <f t="shared" ca="1" si="179"/>
        <v>-371909614622060.31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-371909614622060.31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-1549623394258.5847</v>
      </c>
      <c r="L4990" s="444">
        <f t="shared" ca="1" si="179"/>
        <v>-373459238016318.88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-373459238016318.88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-1556080158401.3286</v>
      </c>
      <c r="L4991" s="444">
        <f t="shared" ca="1" si="179"/>
        <v>-375015318174720.19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-375015318174720.19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-1562563825728.0007</v>
      </c>
      <c r="L4992" s="444">
        <f t="shared" ca="1" si="179"/>
        <v>-376577882000448.19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-376577882000448.19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-1569074508335.2007</v>
      </c>
      <c r="L4993" s="444">
        <f t="shared" ca="1" si="179"/>
        <v>-378146956508783.38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-378146956508783.38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-1575612318786.5974</v>
      </c>
      <c r="L4994" s="444">
        <f t="shared" ca="1" si="179"/>
        <v>-379722568827570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-379722568827570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-1582177370114.875</v>
      </c>
      <c r="L4995" s="444">
        <f t="shared" ca="1" si="179"/>
        <v>-381304746197684.88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-381304746197684.88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-1588769775823.687</v>
      </c>
      <c r="L4996" s="444">
        <f t="shared" ca="1" si="179"/>
        <v>-382893515973508.56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-382893515973508.56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-1595389649889.6189</v>
      </c>
      <c r="L4997" s="444">
        <f t="shared" ca="1" si="179"/>
        <v>-384488905623398.19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-384488905623398.19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-1602037106764.1592</v>
      </c>
      <c r="L4998" s="444">
        <f t="shared" ca="1" si="179"/>
        <v>-386090942730162.38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-386090942730162.38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-1608712261375.6765</v>
      </c>
      <c r="L4999" s="444">
        <f t="shared" ca="1" si="179"/>
        <v>-387699654991538.06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-387699654991538.06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-1615415229131.4087</v>
      </c>
      <c r="L5000" s="444">
        <f t="shared" ca="1" si="179"/>
        <v>-389315070220669.5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-389315070220669.5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-1622146125919.4563</v>
      </c>
      <c r="L5001" s="444">
        <f t="shared" ca="1" si="179"/>
        <v>-390937216346588.94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-390937216346588.94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-1628905068110.7871</v>
      </c>
      <c r="L5002" s="444">
        <f t="shared" ca="1" si="179"/>
        <v>-392566121414699.75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-392566121414699.75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-1635692172561.249</v>
      </c>
      <c r="L5003" s="444">
        <f t="shared" ca="1" si="179"/>
        <v>-394201813587261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-394201813587261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-1642507556613.5874</v>
      </c>
      <c r="L5004" s="444">
        <f t="shared" ca="1" si="179"/>
        <v>-395844321143874.56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-395844321143874.56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-1649351338099.4773</v>
      </c>
      <c r="L5005" s="444">
        <f t="shared" ca="1" si="179"/>
        <v>-397493672481974.06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-397493672481974.06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-1656223635341.5586</v>
      </c>
      <c r="L5006" s="444">
        <f t="shared" ca="1" si="179"/>
        <v>-399149896117315.63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-399149896117315.63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-1663124567155.4817</v>
      </c>
      <c r="L5007" s="444">
        <f t="shared" ca="1" si="179"/>
        <v>-400813020684471.13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-400813020684471.13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-1670054252851.9629</v>
      </c>
      <c r="L5008" s="444">
        <f t="shared" ca="1" si="179"/>
        <v>-402483074937323.06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-402483074937323.06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-1677012812238.8462</v>
      </c>
      <c r="L5009" s="444">
        <f t="shared" ca="1" si="179"/>
        <v>-404160087749561.94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-404160087749561.94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-1684000365623.1748</v>
      </c>
      <c r="L5010" s="444">
        <f t="shared" ca="1" si="179"/>
        <v>-405844088115185.13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-405844088115185.13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-1691017033813.2712</v>
      </c>
      <c r="L5011" s="444">
        <f t="shared" ca="1" si="179"/>
        <v>-407535105148998.38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-407535105148998.38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-1698062938120.8267</v>
      </c>
      <c r="L5012" s="444">
        <f t="shared" ca="1" si="179"/>
        <v>-409233168087119.19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-409233168087119.19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-1705138200362.9966</v>
      </c>
      <c r="L5013" s="444">
        <f t="shared" ca="1" si="179"/>
        <v>-410938306287482.19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-410938306287482.19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-1712242942864.509</v>
      </c>
      <c r="L5014" s="444">
        <f t="shared" ca="1" si="179"/>
        <v>-412650549230346.69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-412650549230346.69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-1719377288459.7778</v>
      </c>
      <c r="L5015" s="444">
        <f t="shared" ca="1" si="179"/>
        <v>-414369926518806.44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-414369926518806.44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-1726541360495.0269</v>
      </c>
      <c r="L5016" s="444">
        <f t="shared" ca="1" si="179"/>
        <v>-416096467879301.44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-416096467879301.44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-1733735282830.4226</v>
      </c>
      <c r="L5017" s="444">
        <f t="shared" ca="1" si="179"/>
        <v>-417830203162131.88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-417830203162131.88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-1740959179842.2161</v>
      </c>
      <c r="L5018" s="444">
        <f t="shared" ca="1" si="179"/>
        <v>-419571162341974.06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-419571162341974.06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-1748213176424.8918</v>
      </c>
      <c r="L5019" s="444">
        <f t="shared" ca="1" si="179"/>
        <v>-421319375518398.94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-421319375518398.94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-1755497397993.3289</v>
      </c>
      <c r="L5020" s="444">
        <f t="shared" ca="1" si="179"/>
        <v>-423074872916392.25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-423074872916392.25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-1762811970484.9678</v>
      </c>
      <c r="L5021" s="444">
        <f t="shared" ca="1" si="179"/>
        <v>-424837684886877.19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-424837684886877.19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-1770157020361.9883</v>
      </c>
      <c r="L5022" s="444">
        <f t="shared" ca="1" si="179"/>
        <v>-426607841907239.19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-426607841907239.19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-1777532674613.4966</v>
      </c>
      <c r="L5023" s="444">
        <f t="shared" ca="1" si="179"/>
        <v>-428385374581852.69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-428385374581852.69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-1784939060757.7195</v>
      </c>
      <c r="L5024" s="444">
        <f t="shared" ca="1" si="179"/>
        <v>-430170313642610.44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-430170313642610.44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-1792376306844.2102</v>
      </c>
      <c r="L5025" s="444">
        <f t="shared" ca="1" si="179"/>
        <v>-431962689949454.63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-431962689949454.63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-1799844541456.0608</v>
      </c>
      <c r="L5026" s="444">
        <f t="shared" ca="1" si="179"/>
        <v>-433762534490910.69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-433762534490910.69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-1807343893712.1279</v>
      </c>
      <c r="L5027" s="444">
        <f t="shared" ca="1" si="179"/>
        <v>-435569878384622.81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-435569878384622.81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-1814874493269.2617</v>
      </c>
      <c r="L5028" s="444">
        <f t="shared" ca="1" si="179"/>
        <v>-437384752877892.06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-437384752877892.06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-1822436470324.5503</v>
      </c>
      <c r="L5029" s="444">
        <f t="shared" ca="1" si="179"/>
        <v>-439207189348216.63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-439207189348216.63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-1830029955617.5696</v>
      </c>
      <c r="L5030" s="444">
        <f t="shared" ca="1" si="179"/>
        <v>-441037219303834.19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-441037219303834.19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-1837655080432.6423</v>
      </c>
      <c r="L5031" s="444">
        <f t="shared" ca="1" si="179"/>
        <v>-442874874384266.81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-442874874384266.81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-1845311976601.1121</v>
      </c>
      <c r="L5032" s="444">
        <f t="shared" ca="1" si="179"/>
        <v>-444720186360867.94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-444720186360867.94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-1853000776503.6165</v>
      </c>
      <c r="L5033" s="444">
        <f t="shared" ca="1" si="179"/>
        <v>-446573187137371.56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-446573187137371.56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-1860721613072.3816</v>
      </c>
      <c r="L5034" s="444">
        <f t="shared" ca="1" si="179"/>
        <v>-448433908750443.94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-448433908750443.94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-1868474619793.5164</v>
      </c>
      <c r="L5035" s="444">
        <f t="shared" ca="1" si="179"/>
        <v>-450302383370237.44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-450302383370237.44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-1876259930709.3223</v>
      </c>
      <c r="L5036" s="444">
        <f t="shared" ca="1" si="179"/>
        <v>-452178643300946.75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-452178643300946.75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-1884077680420.6113</v>
      </c>
      <c r="L5037" s="444">
        <f t="shared" ca="1" si="179"/>
        <v>-454062720981367.38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-454062720981367.38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-1891928004089.0308</v>
      </c>
      <c r="L5038" s="444">
        <f t="shared" ca="1" si="179"/>
        <v>-455954648985456.38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-455954648985456.38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-1899811037439.4014</v>
      </c>
      <c r="L5039" s="444">
        <f t="shared" ca="1" si="179"/>
        <v>-457854460022895.75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-457854460022895.75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-1907726916762.0657</v>
      </c>
      <c r="L5040" s="444">
        <f t="shared" ca="1" si="179"/>
        <v>-459762186939657.81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-459762186939657.81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-1915675778915.241</v>
      </c>
      <c r="L5041" s="444">
        <f t="shared" ca="1" si="179"/>
        <v>-461677862718573.06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-461677862718573.06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-1923657761327.3879</v>
      </c>
      <c r="L5042" s="444">
        <f t="shared" ca="1" si="179"/>
        <v>-463601520479900.44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-463601520479900.44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-1931673001999.5852</v>
      </c>
      <c r="L5043" s="444">
        <f t="shared" ca="1" si="179"/>
        <v>-465533193481900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-465533193481900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-1939721639507.9167</v>
      </c>
      <c r="L5044" s="444">
        <f t="shared" ca="1" si="179"/>
        <v>-467472915121407.94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-467472915121407.94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-1947803813005.8662</v>
      </c>
      <c r="L5045" s="444">
        <f t="shared" ca="1" si="179"/>
        <v>-469420718934413.81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-469420718934413.81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-1955919662226.7241</v>
      </c>
      <c r="L5046" s="444">
        <f t="shared" ca="1" si="179"/>
        <v>-471376638596640.56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-471376638596640.56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-1964069327486.0022</v>
      </c>
      <c r="L5047" s="444">
        <f t="shared" ca="1" si="179"/>
        <v>-473340707924126.56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-473340707924126.56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-1972252949683.8604</v>
      </c>
      <c r="L5048" s="444">
        <f t="shared" ca="1" si="179"/>
        <v>-475312960873810.44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-475312960873810.44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-1980470670307.5435</v>
      </c>
      <c r="L5049" s="444">
        <f t="shared" ca="1" si="179"/>
        <v>-477293431544118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-477293431544118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-1988722631433.825</v>
      </c>
      <c r="L5050" s="444">
        <f t="shared" ca="1" si="179"/>
        <v>-479282154175551.81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-479282154175551.81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-1997008975731.4661</v>
      </c>
      <c r="L5051" s="444">
        <f t="shared" ca="1" si="179"/>
        <v>-481279163151283.25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-481279163151283.25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-2005329846463.6802</v>
      </c>
      <c r="L5052" s="444">
        <f t="shared" ca="1" si="179"/>
        <v>-483284492997746.94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-483284492997746.94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-2013685387490.6123</v>
      </c>
      <c r="L5053" s="444">
        <f t="shared" ca="1" si="179"/>
        <v>-485298178385237.56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-485298178385237.56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-2022075743271.8235</v>
      </c>
      <c r="L5054" s="444">
        <f t="shared" ca="1" si="179"/>
        <v>-487320254128509.38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-487320254128509.38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-2030501058868.7891</v>
      </c>
      <c r="L5055" s="444">
        <f t="shared" ca="1" si="179"/>
        <v>-489350755187378.19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-489350755187378.19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-2038961479947.4092</v>
      </c>
      <c r="L5056" s="444">
        <f t="shared" ca="1" si="179"/>
        <v>-491389716667325.63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-491389716667325.63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-2047457152780.5234</v>
      </c>
      <c r="L5057" s="444">
        <f t="shared" ca="1" si="179"/>
        <v>-493437173820106.13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-493437173820106.13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-2055988224250.4421</v>
      </c>
      <c r="L5058" s="444">
        <f t="shared" ca="1" si="179"/>
        <v>-495493162044356.56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-495493162044356.56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-2064554841851.4858</v>
      </c>
      <c r="L5059" s="444">
        <f t="shared" ca="1" si="179"/>
        <v>-497557716886208.06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-497557716886208.06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-2073157153692.5334</v>
      </c>
      <c r="L5060" s="444">
        <f t="shared" ca="1" si="179"/>
        <v>-499630874039900.63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-499630874039900.63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-2081795308499.5859</v>
      </c>
      <c r="L5061" s="444">
        <f t="shared" ca="1" si="179"/>
        <v>-501712669348400.19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-501712669348400.19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-2090469455618.334</v>
      </c>
      <c r="L5062" s="444">
        <f t="shared" ca="1" si="179"/>
        <v>-503803138804018.5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-503803138804018.5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-2099179745016.7437</v>
      </c>
      <c r="L5063" s="444">
        <f t="shared" ca="1" si="179"/>
        <v>-505902318549035.25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-505902318549035.25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-2107926327287.6467</v>
      </c>
      <c r="L5064" s="444">
        <f t="shared" ca="1" si="179"/>
        <v>-508010244876322.88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-508010244876322.88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-2116709353651.345</v>
      </c>
      <c r="L5065" s="444">
        <f t="shared" ca="1" si="179"/>
        <v>-510126954229974.25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-510126954229974.25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-2125528975958.2261</v>
      </c>
      <c r="L5066" s="444">
        <f t="shared" ca="1" si="179"/>
        <v>-512252483205932.5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-512252483205932.5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-2134385346691.3857</v>
      </c>
      <c r="L5067" s="444">
        <f t="shared" ca="1" si="179"/>
        <v>-514386868552623.88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-514386868552623.88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-2143278618969.2661</v>
      </c>
      <c r="L5068" s="444">
        <f t="shared" ca="1" si="179"/>
        <v>-516530147171593.13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-516530147171593.13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-2152208946548.3049</v>
      </c>
      <c r="L5069" s="444">
        <f t="shared" ca="1" si="179"/>
        <v>-518682356118141.44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-518682356118141.44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-2161176483825.5894</v>
      </c>
      <c r="L5070" s="444">
        <f t="shared" ca="1" si="179"/>
        <v>-520843532601967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-520843532601967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-2170181385841.5291</v>
      </c>
      <c r="L5071" s="444">
        <f t="shared" ca="1" si="179"/>
        <v>-523013713987808.5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-523013713987808.5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-2179223808282.5356</v>
      </c>
      <c r="L5072" s="444">
        <f t="shared" ca="1" si="179"/>
        <v>-525192937796091.06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-525192937796091.06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-2188303907483.7126</v>
      </c>
      <c r="L5073" s="444">
        <f t="shared" ca="1" si="179"/>
        <v>-527381241703574.75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-527381241703574.75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-2197421840431.5615</v>
      </c>
      <c r="L5074" s="444">
        <f t="shared" ca="1" si="179"/>
        <v>-529578663544006.31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-529578663544006.31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-2206577764766.6929</v>
      </c>
      <c r="L5075" s="444">
        <f t="shared" ca="1" si="179"/>
        <v>-531785241308773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-531785241308773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-2215771838786.5542</v>
      </c>
      <c r="L5076" s="444">
        <f t="shared" ca="1" si="179"/>
        <v>-534001013147559.56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-534001013147559.56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-2225004221448.165</v>
      </c>
      <c r="L5077" s="444">
        <f t="shared" ca="1" si="179"/>
        <v>-536226017369007.75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-536226017369007.75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-2234275072370.8657</v>
      </c>
      <c r="L5078" s="444">
        <f t="shared" ca="1" si="179"/>
        <v>-538460292441378.63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-538460292441378.63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-2243584551839.0776</v>
      </c>
      <c r="L5079" s="444">
        <f t="shared" ca="1" si="179"/>
        <v>-540703876993217.69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-540703876993217.69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-2252932820805.0732</v>
      </c>
      <c r="L5080" s="444">
        <f t="shared" ca="1" si="179"/>
        <v>-542956809814022.75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-542956809814022.75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-2262320040891.7617</v>
      </c>
      <c r="L5081" s="444">
        <f t="shared" ca="1" si="179"/>
        <v>-545219129854914.5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-545219129854914.5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-2271746374395.4775</v>
      </c>
      <c r="L5082" s="444">
        <f t="shared" ca="1" si="179"/>
        <v>-547490876229310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-547490876229310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-2281211984288.7915</v>
      </c>
      <c r="L5083" s="444">
        <f t="shared" ca="1" si="179"/>
        <v>-549772088213598.81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-549772088213598.81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-2290717034223.3286</v>
      </c>
      <c r="L5084" s="444">
        <f t="shared" ca="1" si="179"/>
        <v>-552062805247822.13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-552062805247822.13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-2300261688532.5923</v>
      </c>
      <c r="L5085" s="444">
        <f t="shared" ca="1" si="179"/>
        <v>-554363066936354.69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-554363066936354.69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-2309846112234.811</v>
      </c>
      <c r="L5086" s="444">
        <f t="shared" ca="1" si="179"/>
        <v>-556672913048589.5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-556672913048589.5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-2319470471035.79</v>
      </c>
      <c r="L5087" s="444">
        <f t="shared" ca="1" si="179"/>
        <v>-558992383519625.31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-558992383519625.31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-2329134931331.772</v>
      </c>
      <c r="L5088" s="444">
        <f t="shared" ca="1" si="179"/>
        <v>-561321518450957.06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-561321518450957.06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-2338839660212.3213</v>
      </c>
      <c r="L5089" s="444">
        <f t="shared" ca="1" si="179"/>
        <v>-563660358111169.38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-563660358111169.38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-2348584825463.2056</v>
      </c>
      <c r="L5090" s="444">
        <f t="shared" ca="1" si="179"/>
        <v>-566008942936632.63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-566008942936632.63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-2358370595569.3027</v>
      </c>
      <c r="L5091" s="444">
        <f t="shared" ca="1" si="179"/>
        <v>-568367313532201.88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-568367313532201.88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-2368197139717.5078</v>
      </c>
      <c r="L5092" s="444">
        <f t="shared" ca="1" si="179"/>
        <v>-570735510671919.38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-570735510671919.38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-2378064627799.6641</v>
      </c>
      <c r="L5093" s="444">
        <f t="shared" ca="1" si="179"/>
        <v>-573113575299719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-573113575299719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-2387973230415.4956</v>
      </c>
      <c r="L5094" s="444">
        <f t="shared" ca="1" si="179"/>
        <v>-575501548530134.5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-575501548530134.5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-2397923118875.5605</v>
      </c>
      <c r="L5095" s="444">
        <f t="shared" ca="1" si="179"/>
        <v>-577899471649010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-577899471649010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-2407914465204.2085</v>
      </c>
      <c r="L5096" s="444">
        <f t="shared" ca="1" si="179"/>
        <v>-580307386114214.25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-580307386114214.25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-2417947442142.5596</v>
      </c>
      <c r="L5097" s="444">
        <f t="shared" ca="1" si="179"/>
        <v>-582725333556356.75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-582725333556356.75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-2428022223151.4863</v>
      </c>
      <c r="L5098" s="444">
        <f t="shared" ca="1" si="179"/>
        <v>-585153355779508.25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-585153355779508.25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-2438138982414.6177</v>
      </c>
      <c r="L5099" s="444">
        <f t="shared" ca="1" si="179"/>
        <v>-587591494761922.88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-587591494761922.88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-2448297894841.3452</v>
      </c>
      <c r="L5100" s="444">
        <f t="shared" ca="1" si="179"/>
        <v>-590039792656764.25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-590039792656764.25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-2458499136069.8511</v>
      </c>
      <c r="L5101" s="444">
        <f t="shared" ca="1" si="179"/>
        <v>-592498291792834.13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-592498291792834.13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-2468742882470.1421</v>
      </c>
      <c r="L5102" s="444">
        <f t="shared" ca="1" si="179"/>
        <v>-594967034675304.25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-594967034675304.25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-2479029311147.1011</v>
      </c>
      <c r="L5103" s="444">
        <f t="shared" ca="1" si="179"/>
        <v>-597446063986451.38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-597446063986451.38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-2489358599943.5474</v>
      </c>
      <c r="L5104" s="444">
        <f t="shared" ca="1" si="179"/>
        <v>-599935422586394.88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-599935422586394.88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-2499730927443.312</v>
      </c>
      <c r="L5105" s="444">
        <f t="shared" ca="1" si="179"/>
        <v>-602435153513838.13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-602435153513838.13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-2510146472974.3257</v>
      </c>
      <c r="L5106" s="444">
        <f t="shared" ca="1" si="179"/>
        <v>-604945299986812.5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-604945299986812.5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-2520605416611.7188</v>
      </c>
      <c r="L5107" s="444">
        <f t="shared" ca="1" si="179"/>
        <v>-607465905403424.25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-607465905403424.25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-2531107939180.9346</v>
      </c>
      <c r="L5108" s="444">
        <f t="shared" ref="L5108:L5362" ca="1" si="184">I5108-J5108+K5108</f>
        <v>-609997013342605.13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-609997013342605.13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-2541654222260.8545</v>
      </c>
      <c r="L5109" s="444">
        <f t="shared" ca="1" si="184"/>
        <v>-612538667564866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-612538667564866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-2552244448186.9414</v>
      </c>
      <c r="L5110" s="444">
        <f t="shared" ca="1" si="184"/>
        <v>-615090912013053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-615090912013053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-2562878800054.3877</v>
      </c>
      <c r="L5111" s="444">
        <f t="shared" ca="1" si="184"/>
        <v>-617653790813107.38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-617653790813107.38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-2573557461721.2808</v>
      </c>
      <c r="L5112" s="444">
        <f t="shared" ca="1" si="184"/>
        <v>-620227348274828.63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-620227348274828.63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-2584280617811.7861</v>
      </c>
      <c r="L5113" s="444">
        <f t="shared" ca="1" si="184"/>
        <v>-622811628892640.38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-622811628892640.38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-2595048453719.335</v>
      </c>
      <c r="L5114" s="444">
        <f t="shared" ca="1" si="184"/>
        <v>-625406677346359.75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-625406677346359.75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-2605861155609.832</v>
      </c>
      <c r="L5115" s="444">
        <f t="shared" ca="1" si="184"/>
        <v>-628012538501969.63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-628012538501969.63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-2616718910424.8735</v>
      </c>
      <c r="L5116" s="444">
        <f t="shared" ca="1" si="184"/>
        <v>-630629257412394.5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-630629257412394.5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-2627621905884.9771</v>
      </c>
      <c r="L5117" s="444">
        <f t="shared" ca="1" si="184"/>
        <v>-633256879318279.5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-633256879318279.5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-2638570330492.8311</v>
      </c>
      <c r="L5118" s="444">
        <f t="shared" ca="1" si="184"/>
        <v>-635895449648772.38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-635895449648772.38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-2649564373536.5518</v>
      </c>
      <c r="L5119" s="444">
        <f t="shared" ca="1" si="184"/>
        <v>-638545014022308.88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-638545014022308.88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-2660604225092.9536</v>
      </c>
      <c r="L5120" s="444">
        <f t="shared" ca="1" si="184"/>
        <v>-641205618247401.88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-641205618247401.88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-2671690076030.8413</v>
      </c>
      <c r="L5121" s="444">
        <f t="shared" ca="1" si="184"/>
        <v>-643877308323432.75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-643877308323432.75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-2682822118014.3032</v>
      </c>
      <c r="L5122" s="444">
        <f t="shared" ca="1" si="184"/>
        <v>-646560130441447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-646560130441447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-2694000543506.0293</v>
      </c>
      <c r="L5123" s="444">
        <f t="shared" ca="1" si="184"/>
        <v>-649254130984953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-649254130984953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-2705225545770.6377</v>
      </c>
      <c r="L5124" s="444">
        <f t="shared" ca="1" si="184"/>
        <v>-651959356530723.63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-651959356530723.63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-2716497318878.0151</v>
      </c>
      <c r="L5125" s="444">
        <f t="shared" ca="1" si="184"/>
        <v>-654675853849601.63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-654675853849601.63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-2727816057706.6733</v>
      </c>
      <c r="L5126" s="444">
        <f t="shared" ca="1" si="184"/>
        <v>-657403669907308.25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-657403669907308.25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-2739181957947.1177</v>
      </c>
      <c r="L5127" s="444">
        <f t="shared" ca="1" si="184"/>
        <v>-660142851865255.38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-660142851865255.38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-2750595216105.2305</v>
      </c>
      <c r="L5128" s="444">
        <f t="shared" ca="1" si="184"/>
        <v>-662893447081360.63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-662893447081360.63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-2762056029505.6694</v>
      </c>
      <c r="L5129" s="444">
        <f t="shared" ca="1" si="184"/>
        <v>-665655503110866.25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-665655503110866.25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-2773564596295.2759</v>
      </c>
      <c r="L5130" s="444">
        <f t="shared" ca="1" si="184"/>
        <v>-668429067707161.5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-668429067707161.5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-2785121115446.5063</v>
      </c>
      <c r="L5131" s="444">
        <f t="shared" ca="1" si="184"/>
        <v>-671214188822608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-671214188822608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-2796725786760.8667</v>
      </c>
      <c r="L5132" s="444">
        <f t="shared" ca="1" si="184"/>
        <v>-674010914609368.88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-674010914609368.88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-2808378810872.3701</v>
      </c>
      <c r="L5133" s="444">
        <f t="shared" ca="1" si="184"/>
        <v>-676819293420241.25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-676819293420241.25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-2820080389251.0054</v>
      </c>
      <c r="L5134" s="444">
        <f t="shared" ca="1" si="184"/>
        <v>-679639373809492.25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-679639373809492.25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-2831830724206.2178</v>
      </c>
      <c r="L5135" s="444">
        <f t="shared" ca="1" si="184"/>
        <v>-682471204533698.5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-682471204533698.5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-2843630018890.4102</v>
      </c>
      <c r="L5136" s="444">
        <f t="shared" ca="1" si="184"/>
        <v>-685314834552588.88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-685314834552588.88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-2855478477302.4536</v>
      </c>
      <c r="L5137" s="444">
        <f t="shared" ca="1" si="184"/>
        <v>-688170313029891.38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-688170313029891.38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-2867376304291.2139</v>
      </c>
      <c r="L5138" s="444">
        <f t="shared" ca="1" si="184"/>
        <v>-691037689334182.63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-691037689334182.63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-2879323705559.0942</v>
      </c>
      <c r="L5139" s="444">
        <f t="shared" ca="1" si="184"/>
        <v>-693917013039741.75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-693917013039741.75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-2891320887665.5908</v>
      </c>
      <c r="L5140" s="444">
        <f t="shared" ca="1" si="184"/>
        <v>-696808333927407.38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-696808333927407.38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-2903368058030.8643</v>
      </c>
      <c r="L5141" s="444">
        <f t="shared" ca="1" si="184"/>
        <v>-699711701985438.25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-699711701985438.25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-2915465424939.3262</v>
      </c>
      <c r="L5142" s="444">
        <f t="shared" ca="1" si="184"/>
        <v>-702627167410377.63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-702627167410377.63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-2927613197543.2402</v>
      </c>
      <c r="L5143" s="444">
        <f t="shared" ca="1" si="184"/>
        <v>-705554780607920.88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-705554780607920.88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-2939811585866.3369</v>
      </c>
      <c r="L5144" s="444">
        <f t="shared" ca="1" si="184"/>
        <v>-708494592193787.25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-708494592193787.25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-2952060800807.4468</v>
      </c>
      <c r="L5145" s="444">
        <f t="shared" ca="1" si="184"/>
        <v>-711446652994594.75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-711446652994594.75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-2964361054144.1445</v>
      </c>
      <c r="L5146" s="444">
        <f t="shared" ca="1" si="184"/>
        <v>-714411014048738.88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-714411014048738.88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-2976712558536.4121</v>
      </c>
      <c r="L5147" s="444">
        <f t="shared" ca="1" si="184"/>
        <v>-717387726607275.25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-717387726607275.25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-2989115527530.3135</v>
      </c>
      <c r="L5148" s="444">
        <f t="shared" ca="1" si="184"/>
        <v>-720376842134805.63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-720376842134805.63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-3001570175561.6899</v>
      </c>
      <c r="L5149" s="444">
        <f t="shared" ca="1" si="184"/>
        <v>-723378412310367.38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-723378412310367.38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-3014076717959.8643</v>
      </c>
      <c r="L5150" s="444">
        <f t="shared" ca="1" si="184"/>
        <v>-726392489028327.25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-726392489028327.25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-3026635370951.3633</v>
      </c>
      <c r="L5151" s="444">
        <f t="shared" ca="1" si="184"/>
        <v>-729419124399278.63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-729419124399278.63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-3039246351663.6611</v>
      </c>
      <c r="L5152" s="444">
        <f t="shared" ca="1" si="184"/>
        <v>-732458370750942.25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-732458370750942.25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-3051909878128.9258</v>
      </c>
      <c r="L5153" s="444">
        <f t="shared" ca="1" si="184"/>
        <v>-735510280629071.13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-735510280629071.13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-3064626169287.7964</v>
      </c>
      <c r="L5154" s="444">
        <f t="shared" ca="1" si="184"/>
        <v>-738574906798358.88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-738574906798358.88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-3077395444993.1621</v>
      </c>
      <c r="L5155" s="444">
        <f t="shared" ca="1" si="184"/>
        <v>-741652302243352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-741652302243352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-3090217926013.9668</v>
      </c>
      <c r="L5156" s="444">
        <f t="shared" ca="1" si="184"/>
        <v>-744742520169366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-744742520169366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-3103093834039.0249</v>
      </c>
      <c r="L5157" s="444">
        <f t="shared" ca="1" si="184"/>
        <v>-747845614003405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-747845614003405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-3116023391680.854</v>
      </c>
      <c r="L5158" s="444">
        <f t="shared" ca="1" si="184"/>
        <v>-750961637395085.88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-750961637395085.88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-3129006822479.5244</v>
      </c>
      <c r="L5159" s="444">
        <f t="shared" ca="1" si="184"/>
        <v>-754090644217565.38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-754090644217565.38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-3142044350906.5225</v>
      </c>
      <c r="L5160" s="444">
        <f t="shared" ca="1" si="184"/>
        <v>-757232688568471.88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-757232688568471.88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-3155136202368.6328</v>
      </c>
      <c r="L5161" s="444">
        <f t="shared" ca="1" si="184"/>
        <v>-760387824770840.5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-760387824770840.5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-3168282603211.8354</v>
      </c>
      <c r="L5162" s="444">
        <f t="shared" ca="1" si="184"/>
        <v>-763556107374052.38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-763556107374052.38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-3181483780725.2183</v>
      </c>
      <c r="L5163" s="444">
        <f t="shared" ca="1" si="184"/>
        <v>-766737591154777.63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-766737591154777.63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-3194739963144.9067</v>
      </c>
      <c r="L5164" s="444">
        <f t="shared" ca="1" si="184"/>
        <v>-769932331117922.5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-769932331117922.5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-3208051379658.0103</v>
      </c>
      <c r="L5165" s="444">
        <f t="shared" ca="1" si="184"/>
        <v>-773140382497580.5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-773140382497580.5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-3221418260406.5854</v>
      </c>
      <c r="L5166" s="444">
        <f t="shared" ca="1" si="184"/>
        <v>-776361800757987.13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-776361800757987.13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-3234840836491.6128</v>
      </c>
      <c r="L5167" s="444">
        <f t="shared" ca="1" si="184"/>
        <v>-779596641594478.75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-779596641594478.75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-3248319339976.9946</v>
      </c>
      <c r="L5168" s="444">
        <f t="shared" ca="1" si="184"/>
        <v>-782844960934455.75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-782844960934455.75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-3261854003893.5654</v>
      </c>
      <c r="L5169" s="444">
        <f t="shared" ca="1" si="184"/>
        <v>-786106814938349.38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-786106814938349.38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-3275445062243.1226</v>
      </c>
      <c r="L5170" s="444">
        <f t="shared" ca="1" si="184"/>
        <v>-789382260000592.5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-789382260000592.5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-3289092750002.4688</v>
      </c>
      <c r="L5171" s="444">
        <f t="shared" ca="1" si="184"/>
        <v>-792671352750595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-792671352750595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-3302797303127.479</v>
      </c>
      <c r="L5172" s="444">
        <f t="shared" ca="1" si="184"/>
        <v>-795974150053722.5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-795974150053722.5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-3316558958557.1772</v>
      </c>
      <c r="L5173" s="444">
        <f t="shared" ca="1" si="184"/>
        <v>-799290709012279.63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-799290709012279.63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-3330377954217.8315</v>
      </c>
      <c r="L5174" s="444">
        <f t="shared" ca="1" si="184"/>
        <v>-802621086966497.5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-802621086966497.5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-3344254529027.0728</v>
      </c>
      <c r="L5175" s="444">
        <f t="shared" ca="1" si="184"/>
        <v>-805965341495524.63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-805965341495524.63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-3358188922898.019</v>
      </c>
      <c r="L5176" s="444">
        <f t="shared" ca="1" si="184"/>
        <v>-809323530418422.63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-809323530418422.63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-3372181376743.4277</v>
      </c>
      <c r="L5177" s="444">
        <f t="shared" ca="1" si="184"/>
        <v>-812695711795166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-812695711795166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-3386232132479.8584</v>
      </c>
      <c r="L5178" s="444">
        <f t="shared" ca="1" si="184"/>
        <v>-816081943927645.88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-816081943927645.88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-3400341433031.8579</v>
      </c>
      <c r="L5179" s="444">
        <f t="shared" ca="1" si="184"/>
        <v>-819482285360677.75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-819482285360677.75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-3414509522336.1572</v>
      </c>
      <c r="L5180" s="444">
        <f t="shared" ca="1" si="184"/>
        <v>-822896794883013.88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-822896794883013.88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-3428736645345.8911</v>
      </c>
      <c r="L5181" s="444">
        <f t="shared" ca="1" si="184"/>
        <v>-826325531528359.75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-826325531528359.75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-3443023048034.832</v>
      </c>
      <c r="L5182" s="444">
        <f t="shared" ca="1" si="184"/>
        <v>-829768554576394.63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-829768554576394.63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-3457368977401.644</v>
      </c>
      <c r="L5183" s="444">
        <f t="shared" ca="1" si="184"/>
        <v>-833225923553796.25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-833225923553796.25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-3471774681474.1509</v>
      </c>
      <c r="L5184" s="444">
        <f t="shared" ca="1" si="184"/>
        <v>-836697698235270.38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-836697698235270.38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-3486240409313.6265</v>
      </c>
      <c r="L5185" s="444">
        <f t="shared" ca="1" si="184"/>
        <v>-840183938644584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-840183938644584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-3500766411019.1001</v>
      </c>
      <c r="L5186" s="444">
        <f t="shared" ca="1" si="184"/>
        <v>-843684705055603.13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-843684705055603.13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-3515352937731.6797</v>
      </c>
      <c r="L5187" s="444">
        <f t="shared" ca="1" si="184"/>
        <v>-847200057993334.75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-847200057993334.75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-3530000241638.8945</v>
      </c>
      <c r="L5188" s="444">
        <f t="shared" ca="1" si="184"/>
        <v>-850730058234973.63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-850730058234973.63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-3544708575979.0566</v>
      </c>
      <c r="L5189" s="444">
        <f t="shared" ca="1" si="184"/>
        <v>-854274766810952.63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-854274766810952.63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-3559478195045.6357</v>
      </c>
      <c r="L5190" s="444">
        <f t="shared" ca="1" si="184"/>
        <v>-857834245005998.25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-857834245005998.25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-3574309354191.6592</v>
      </c>
      <c r="L5191" s="444">
        <f t="shared" ca="1" si="184"/>
        <v>-861408554360189.88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-861408554360189.88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-3589202309834.1245</v>
      </c>
      <c r="L5192" s="444">
        <f t="shared" ca="1" si="184"/>
        <v>-864997756670024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-864997756670024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-3604157319458.4331</v>
      </c>
      <c r="L5193" s="444">
        <f t="shared" ca="1" si="184"/>
        <v>-868601913989482.38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-868601913989482.38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-3619174641622.8433</v>
      </c>
      <c r="L5194" s="444">
        <f t="shared" ca="1" si="184"/>
        <v>-872221088631105.25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-872221088631105.25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-3634254535962.9385</v>
      </c>
      <c r="L5195" s="444">
        <f t="shared" ca="1" si="184"/>
        <v>-875855343167068.25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-875855343167068.25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-3649397263196.1177</v>
      </c>
      <c r="L5196" s="444">
        <f t="shared" ca="1" si="184"/>
        <v>-879504740430264.38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-879504740430264.38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-3664603085126.1016</v>
      </c>
      <c r="L5197" s="444">
        <f t="shared" ca="1" si="184"/>
        <v>-883169343515390.5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-883169343515390.5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-3679872264647.4604</v>
      </c>
      <c r="L5198" s="444">
        <f t="shared" ca="1" si="184"/>
        <v>-886849215780038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-886849215780038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-3695205065750.1587</v>
      </c>
      <c r="L5199" s="444">
        <f t="shared" ca="1" si="184"/>
        <v>-890544420845788.13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-890544420845788.13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-3710601753524.1172</v>
      </c>
      <c r="L5200" s="444">
        <f t="shared" ca="1" si="184"/>
        <v>-894255022599312.25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-894255022599312.25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-3726062594163.8008</v>
      </c>
      <c r="L5201" s="444">
        <f t="shared" ca="1" si="184"/>
        <v>-897981085193476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-897981085193476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-3741587854972.8164</v>
      </c>
      <c r="L5202" s="444">
        <f t="shared" ca="1" si="184"/>
        <v>-901722673048448.88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-901722673048448.88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-3757177804368.5371</v>
      </c>
      <c r="L5203" s="444">
        <f t="shared" ca="1" si="184"/>
        <v>-905479850852817.38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-905479850852817.38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-3772832711886.7388</v>
      </c>
      <c r="L5204" s="444">
        <f t="shared" ca="1" si="184"/>
        <v>-909252683564704.13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-909252683564704.13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-3788552848186.2666</v>
      </c>
      <c r="L5205" s="444">
        <f t="shared" ca="1" si="184"/>
        <v>-913041236412890.38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-913041236412890.38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-3804338485053.7095</v>
      </c>
      <c r="L5206" s="444">
        <f t="shared" ca="1" si="184"/>
        <v>-916845574897944.13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-916845574897944.13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-3820189895408.1011</v>
      </c>
      <c r="L5207" s="444">
        <f t="shared" ca="1" si="184"/>
        <v>-920665764793352.25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-920665764793352.25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-3836107353305.6343</v>
      </c>
      <c r="L5208" s="444">
        <f t="shared" ca="1" si="184"/>
        <v>-924501872146657.88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-924501872146657.88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-3852091133944.4077</v>
      </c>
      <c r="L5209" s="444">
        <f t="shared" ca="1" si="184"/>
        <v>-928353963280602.25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-928353963280602.25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-3868141513669.1753</v>
      </c>
      <c r="L5210" s="444">
        <f t="shared" ca="1" si="184"/>
        <v>-932222104794271.38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-932222104794271.38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-3884258769976.1309</v>
      </c>
      <c r="L5211" s="444">
        <f t="shared" ca="1" si="184"/>
        <v>-936106363564247.5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-936106363564247.5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-3900443181517.6973</v>
      </c>
      <c r="L5212" s="444">
        <f t="shared" ca="1" si="184"/>
        <v>-940006806745765.25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-940006806745765.25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-3916695028107.3545</v>
      </c>
      <c r="L5213" s="444">
        <f t="shared" ca="1" si="184"/>
        <v>-943923501773872.63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-943923501773872.63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-3933014590724.4692</v>
      </c>
      <c r="L5214" s="444">
        <f t="shared" ca="1" si="184"/>
        <v>-947856516364597.13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-947856516364597.13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-3949402151519.1553</v>
      </c>
      <c r="L5215" s="444">
        <f t="shared" ca="1" si="184"/>
        <v>-951805918516116.25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-951805918516116.25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-3965857993817.1509</v>
      </c>
      <c r="L5216" s="444">
        <f t="shared" ca="1" si="184"/>
        <v>-955771776509933.38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-955771776509933.38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-3982382402124.7222</v>
      </c>
      <c r="L5217" s="444">
        <f t="shared" ca="1" si="184"/>
        <v>-959754158912058.13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-959754158912058.13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-3998975662133.5757</v>
      </c>
      <c r="L5218" s="444">
        <f t="shared" ca="1" si="184"/>
        <v>-963753134574191.75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-963753134574191.75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-4015638060725.7988</v>
      </c>
      <c r="L5219" s="444">
        <f t="shared" ca="1" si="184"/>
        <v>-967768772634917.5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-967768772634917.5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-4032369885978.8228</v>
      </c>
      <c r="L5220" s="444">
        <f t="shared" ca="1" si="184"/>
        <v>-971801142520896.38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-971801142520896.38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-4049171427170.4014</v>
      </c>
      <c r="L5221" s="444">
        <f t="shared" ca="1" si="184"/>
        <v>-975850313948066.75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-975850313948066.75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-4066042974783.6113</v>
      </c>
      <c r="L5222" s="444">
        <f t="shared" ca="1" si="184"/>
        <v>-979916356922850.38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-979916356922850.38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-4082984820511.8765</v>
      </c>
      <c r="L5223" s="444">
        <f t="shared" ca="1" si="184"/>
        <v>-983999341743362.25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-983999341743362.25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-4099997257264.0098</v>
      </c>
      <c r="L5224" s="444">
        <f t="shared" ca="1" si="184"/>
        <v>-988099339000626.25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-988099339000626.25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-4117080579169.2759</v>
      </c>
      <c r="L5225" s="444">
        <f t="shared" ca="1" si="184"/>
        <v>-992216419579795.5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-992216419579795.5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-4134235081582.481</v>
      </c>
      <c r="L5226" s="444">
        <f t="shared" ca="1" si="184"/>
        <v>-996350654661378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-996350654661378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-4151461061089.0747</v>
      </c>
      <c r="L5227" s="444">
        <f t="shared" ca="1" si="184"/>
        <v>-1000502115722467.1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-1000502115722467.1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-4168758815510.2798</v>
      </c>
      <c r="L5228" s="444">
        <f t="shared" ca="1" si="184"/>
        <v>-1004670874537977.4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-1004670874537977.4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-4186128643908.2397</v>
      </c>
      <c r="L5229" s="444">
        <f t="shared" ca="1" si="184"/>
        <v>-1008857003181885.6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-1008857003181885.6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-4203570846591.1899</v>
      </c>
      <c r="L5230" s="444">
        <f t="shared" ca="1" si="184"/>
        <v>-1013060574028476.9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-1013060574028476.9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-4221085725118.6528</v>
      </c>
      <c r="L5231" s="444">
        <f t="shared" ca="1" si="184"/>
        <v>-1017281659753595.5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-1017281659753595.5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-4238673582306.6475</v>
      </c>
      <c r="L5232" s="444">
        <f t="shared" ca="1" si="184"/>
        <v>-1021520333335902.1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-1021520333335902.1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-4256334722232.9253</v>
      </c>
      <c r="L5233" s="444">
        <f t="shared" ca="1" si="184"/>
        <v>-1025776668058135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-1025776668058135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-4274069450242.229</v>
      </c>
      <c r="L5234" s="444">
        <f t="shared" ca="1" si="184"/>
        <v>-1030050737508377.3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-1030050737508377.3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-4291878072951.5713</v>
      </c>
      <c r="L5235" s="444">
        <f t="shared" ca="1" si="184"/>
        <v>-1034342615581328.9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-1034342615581328.9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-4309760898255.5371</v>
      </c>
      <c r="L5236" s="444">
        <f t="shared" ca="1" si="184"/>
        <v>-1038652376479584.4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-1038652376479584.4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-4327718235331.6011</v>
      </c>
      <c r="L5237" s="444">
        <f t="shared" ca="1" si="184"/>
        <v>-1042980094714916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-1042980094714916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-4345750394645.4839</v>
      </c>
      <c r="L5238" s="444">
        <f t="shared" ca="1" si="184"/>
        <v>-1047325845109561.5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-1047325845109561.5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-4363857687956.5063</v>
      </c>
      <c r="L5239" s="444">
        <f t="shared" ca="1" si="184"/>
        <v>-1051689702797518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-1051689702797518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-4382040428322.9917</v>
      </c>
      <c r="L5240" s="444">
        <f t="shared" ca="1" si="184"/>
        <v>-1056071743225841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-1056071743225841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-4400298930107.6709</v>
      </c>
      <c r="L5241" s="444">
        <f t="shared" ca="1" si="184"/>
        <v>-1060472042155948.6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-1060472042155948.6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-4418633508983.1191</v>
      </c>
      <c r="L5242" s="444">
        <f t="shared" ca="1" si="184"/>
        <v>-1064890675664931.8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-1064890675664931.8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-4437044481937.2158</v>
      </c>
      <c r="L5243" s="444">
        <f t="shared" ca="1" si="184"/>
        <v>-1069327720146869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-1069327720146869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-4455532167278.6211</v>
      </c>
      <c r="L5244" s="444">
        <f t="shared" ca="1" si="184"/>
        <v>-1073783252314147.6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-1073783252314147.6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-4474096884642.2813</v>
      </c>
      <c r="L5245" s="444">
        <f t="shared" ca="1" si="184"/>
        <v>-1078257349198789.9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-1078257349198789.9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-4492738954994.958</v>
      </c>
      <c r="L5246" s="444">
        <f t="shared" ca="1" si="184"/>
        <v>-1082750088153784.9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-1082750088153784.9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-4511458700640.7705</v>
      </c>
      <c r="L5247" s="444">
        <f t="shared" ca="1" si="184"/>
        <v>-1087261546854425.6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-1087261546854425.6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-4530256445226.7734</v>
      </c>
      <c r="L5248" s="444">
        <f t="shared" ca="1" si="184"/>
        <v>-1091791803299652.4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-1091791803299652.4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-4549132513748.5518</v>
      </c>
      <c r="L5249" s="444">
        <f t="shared" ca="1" si="184"/>
        <v>-1096340935813400.9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-1096340935813400.9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-4568087232555.8379</v>
      </c>
      <c r="L5250" s="444">
        <f t="shared" ca="1" si="184"/>
        <v>-1100909023045956.8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-1100909023045956.8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-4587120929358.1533</v>
      </c>
      <c r="L5251" s="444">
        <f t="shared" ca="1" si="184"/>
        <v>-1105496143975314.9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-1105496143975314.9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-4606233933230.4785</v>
      </c>
      <c r="L5252" s="444">
        <f t="shared" ca="1" si="184"/>
        <v>-1110102377908545.4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-1110102377908545.4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-4625426574618.9395</v>
      </c>
      <c r="L5253" s="444">
        <f t="shared" ca="1" si="184"/>
        <v>-1114727804483164.4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-1114727804483164.4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-4644699185346.5176</v>
      </c>
      <c r="L5254" s="444">
        <f t="shared" ca="1" si="184"/>
        <v>-1119372503668510.9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-1119372503668510.9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-4664052098618.7949</v>
      </c>
      <c r="L5255" s="444">
        <f t="shared" ca="1" si="184"/>
        <v>-1124036555767129.6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-1124036555767129.6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-4683485649029.707</v>
      </c>
      <c r="L5256" s="444">
        <f t="shared" ca="1" si="184"/>
        <v>-1128720041416159.3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-1128720041416159.3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-4703000172567.3301</v>
      </c>
      <c r="L5257" s="444">
        <f t="shared" ca="1" si="184"/>
        <v>-1133423041588726.5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-1133423041588726.5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-4722596006619.6934</v>
      </c>
      <c r="L5258" s="444">
        <f t="shared" ca="1" si="184"/>
        <v>-1138145637595346.3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-1138145637595346.3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-4742273489980.6094</v>
      </c>
      <c r="L5259" s="444">
        <f t="shared" ca="1" si="184"/>
        <v>-1142887911085326.8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-1142887911085326.8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-4762032962855.5283</v>
      </c>
      <c r="L5260" s="444">
        <f t="shared" ca="1" si="184"/>
        <v>-1147649944048182.3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-1147649944048182.3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-4781874766867.4258</v>
      </c>
      <c r="L5261" s="444">
        <f t="shared" ca="1" si="184"/>
        <v>-1152431818815049.8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-1152431818815049.8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-4801799245062.707</v>
      </c>
      <c r="L5262" s="444">
        <f t="shared" ca="1" si="184"/>
        <v>-1157233618060112.5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-1157233618060112.5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-4821806741917.1357</v>
      </c>
      <c r="L5263" s="444">
        <f t="shared" ca="1" si="184"/>
        <v>-1162055424802029.8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-1162055424802029.8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-4841897603341.791</v>
      </c>
      <c r="L5264" s="444">
        <f t="shared" ca="1" si="184"/>
        <v>-1166897322405371.5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-1166897322405371.5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-4862072176689.0479</v>
      </c>
      <c r="L5265" s="444">
        <f t="shared" ca="1" si="184"/>
        <v>-1171759394582060.5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-1171759394582060.5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-4882330810758.585</v>
      </c>
      <c r="L5266" s="444">
        <f t="shared" ca="1" si="184"/>
        <v>-1176641725392819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-1176641725392819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-4902673855803.4121</v>
      </c>
      <c r="L5267" s="444">
        <f t="shared" ca="1" si="184"/>
        <v>-1181544399248622.5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-1181544399248622.5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-4923101663535.9268</v>
      </c>
      <c r="L5268" s="444">
        <f t="shared" ca="1" si="184"/>
        <v>-1186467500912158.5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-1186467500912158.5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-4943614587133.9941</v>
      </c>
      <c r="L5269" s="444">
        <f t="shared" ca="1" si="184"/>
        <v>-1191411115499292.5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-1191411115499292.5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-4964212981247.0518</v>
      </c>
      <c r="L5270" s="444">
        <f t="shared" ca="1" si="184"/>
        <v>-1196375328480539.5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-1196375328480539.5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-4984897202002.248</v>
      </c>
      <c r="L5271" s="444">
        <f t="shared" ca="1" si="184"/>
        <v>-1201360225682541.8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-1201360225682541.8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-5005667607010.5908</v>
      </c>
      <c r="L5272" s="444">
        <f t="shared" ca="1" si="184"/>
        <v>-1206365893289552.3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-1206365893289552.3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-5026524555373.1348</v>
      </c>
      <c r="L5273" s="444">
        <f t="shared" ca="1" si="184"/>
        <v>-1211392417844925.5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-1211392417844925.5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-5047468407687.1895</v>
      </c>
      <c r="L5274" s="444">
        <f t="shared" ca="1" si="184"/>
        <v>-1216439886252612.8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-1216439886252612.8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-5068499526052.5527</v>
      </c>
      <c r="L5275" s="444">
        <f t="shared" ca="1" si="184"/>
        <v>-1221508385778665.3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-1221508385778665.3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-5089618274077.7715</v>
      </c>
      <c r="L5276" s="444">
        <f t="shared" ca="1" si="184"/>
        <v>-1226598004052743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-1226598004052743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-5110825016886.4287</v>
      </c>
      <c r="L5277" s="444">
        <f t="shared" ca="1" si="184"/>
        <v>-1231708829069629.5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-1231708829069629.5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-5132120121123.4561</v>
      </c>
      <c r="L5278" s="444">
        <f t="shared" ca="1" si="184"/>
        <v>-1236840949190753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-1236840949190753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-5153503954961.4707</v>
      </c>
      <c r="L5279" s="444">
        <f t="shared" ca="1" si="184"/>
        <v>-1241994453145714.5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-1241994453145714.5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-5174976888107.1436</v>
      </c>
      <c r="L5280" s="444">
        <f t="shared" ca="1" si="184"/>
        <v>-1247169430033821.8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-1247169430033821.8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-5196539291807.5908</v>
      </c>
      <c r="L5281" s="444">
        <f t="shared" ca="1" si="184"/>
        <v>-1252365969325629.3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-1252365969325629.3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-5218191538856.7881</v>
      </c>
      <c r="L5282" s="444">
        <f t="shared" ca="1" si="184"/>
        <v>-1257584160864486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-1257584160864486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-5239934003602.0254</v>
      </c>
      <c r="L5283" s="444">
        <f t="shared" ca="1" si="184"/>
        <v>-1262824094868088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-1262824094868088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-5261767061950.3662</v>
      </c>
      <c r="L5284" s="444">
        <f t="shared" ca="1" si="184"/>
        <v>-1268085861930038.3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-1268085861930038.3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-5283691091375.1592</v>
      </c>
      <c r="L5285" s="444">
        <f t="shared" ca="1" si="184"/>
        <v>-1273369553021413.5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-1273369553021413.5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-5305706470922.5566</v>
      </c>
      <c r="L5286" s="444">
        <f t="shared" ca="1" si="184"/>
        <v>-1278675259492336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-1278675259492336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-5327813581218.0664</v>
      </c>
      <c r="L5287" s="444">
        <f t="shared" ca="1" si="184"/>
        <v>-1284003073073554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-1284003073073554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-5350012804473.1416</v>
      </c>
      <c r="L5288" s="444">
        <f t="shared" ca="1" si="184"/>
        <v>-1289353085878027.3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-1289353085878027.3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-5372304524491.7803</v>
      </c>
      <c r="L5289" s="444">
        <f t="shared" ca="1" si="184"/>
        <v>-1294725390402519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-1294725390402519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-5394689126677.1621</v>
      </c>
      <c r="L5290" s="444">
        <f t="shared" ca="1" si="184"/>
        <v>-1300120079529196.3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-1300120079529196.3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-5417166998038.3174</v>
      </c>
      <c r="L5291" s="444">
        <f t="shared" ca="1" si="184"/>
        <v>-1305537246527234.5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-1305537246527234.5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-5439738527196.8105</v>
      </c>
      <c r="L5292" s="444">
        <f t="shared" ca="1" si="184"/>
        <v>-1310976985054431.3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-1310976985054431.3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-5462404104393.4639</v>
      </c>
      <c r="L5293" s="444">
        <f t="shared" ca="1" si="184"/>
        <v>-1316439389158824.8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-1316439389158824.8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-5485164121495.1035</v>
      </c>
      <c r="L5294" s="444">
        <f t="shared" ca="1" si="184"/>
        <v>-1321924553280319.8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-1321924553280319.8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-5508018972001.332</v>
      </c>
      <c r="L5295" s="444">
        <f t="shared" ca="1" si="184"/>
        <v>-1327432572252321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-1327432572252321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-5530969051051.3379</v>
      </c>
      <c r="L5296" s="444">
        <f t="shared" ca="1" si="184"/>
        <v>-1332963541303372.3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-1332963541303372.3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-5554014755430.7178</v>
      </c>
      <c r="L5297" s="444">
        <f t="shared" ca="1" si="184"/>
        <v>-1338517556058803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-1338517556058803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-5577156483578.3457</v>
      </c>
      <c r="L5298" s="444">
        <f t="shared" ca="1" si="184"/>
        <v>-1344094712542381.3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-1344094712542381.3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-5600394635593.2549</v>
      </c>
      <c r="L5299" s="444">
        <f t="shared" ca="1" si="184"/>
        <v>-1349695107177974.5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-1349695107177974.5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-5623729613241.5605</v>
      </c>
      <c r="L5300" s="444">
        <f t="shared" ca="1" si="184"/>
        <v>-1355318836791216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-1355318836791216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-5647161819963.4004</v>
      </c>
      <c r="L5301" s="444">
        <f t="shared" ca="1" si="184"/>
        <v>-1360965998611179.5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-1360965998611179.5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-5670691660879.9141</v>
      </c>
      <c r="L5302" s="444">
        <f t="shared" ca="1" si="184"/>
        <v>-1366636690272059.5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-1366636690272059.5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-5694319542800.248</v>
      </c>
      <c r="L5303" s="444">
        <f t="shared" ca="1" si="184"/>
        <v>-1372331009814859.8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-1372331009814859.8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-5718045874228.582</v>
      </c>
      <c r="L5304" s="444">
        <f t="shared" ca="1" si="184"/>
        <v>-1378049055689088.3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-1378049055689088.3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-5741871065371.2012</v>
      </c>
      <c r="L5305" s="444">
        <f t="shared" ca="1" si="184"/>
        <v>-1383790926754459.5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-1383790926754459.5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-5765795528143.5811</v>
      </c>
      <c r="L5306" s="444">
        <f t="shared" ca="1" si="184"/>
        <v>-1389556722282603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-1389556722282603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-5789819676177.5127</v>
      </c>
      <c r="L5307" s="444">
        <f t="shared" ca="1" si="184"/>
        <v>-1395346541958780.5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-1395346541958780.5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-5813943924828.252</v>
      </c>
      <c r="L5308" s="444">
        <f t="shared" ca="1" si="184"/>
        <v>-1401160485883608.8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-1401160485883608.8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-5838168691181.7031</v>
      </c>
      <c r="L5309" s="444">
        <f t="shared" ca="1" si="184"/>
        <v>-1406998654574790.5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-1406998654574790.5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-5862494394061.627</v>
      </c>
      <c r="L5310" s="444">
        <f t="shared" ca="1" si="184"/>
        <v>-1412861148968852.3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-1412861148968852.3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-5886921454036.8848</v>
      </c>
      <c r="L5311" s="444">
        <f t="shared" ca="1" si="184"/>
        <v>-1418748070422889.3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-1418748070422889.3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-5911450293428.7051</v>
      </c>
      <c r="L5312" s="444">
        <f t="shared" ca="1" si="184"/>
        <v>-1424659520716318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-1424659520716318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-5936081336317.9912</v>
      </c>
      <c r="L5313" s="444">
        <f t="shared" ca="1" si="184"/>
        <v>-1430595602052636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-1430595602052636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-5960815008552.6504</v>
      </c>
      <c r="L5314" s="444">
        <f t="shared" ca="1" si="184"/>
        <v>-1436556417061188.8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-1436556417061188.8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-5985651737754.9531</v>
      </c>
      <c r="L5315" s="444">
        <f t="shared" ca="1" si="184"/>
        <v>-1442542068798943.8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-1442542068798943.8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-6010591953328.9326</v>
      </c>
      <c r="L5316" s="444">
        <f t="shared" ca="1" si="184"/>
        <v>-1448552660752272.8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-1448552660752272.8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-6035636086467.8027</v>
      </c>
      <c r="L5317" s="444">
        <f t="shared" ca="1" si="184"/>
        <v>-1454588296838740.5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-1454588296838740.5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-6060784570161.4189</v>
      </c>
      <c r="L5318" s="444">
        <f t="shared" ca="1" si="184"/>
        <v>-1460649081408902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-1460649081408902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-6086037839203.7578</v>
      </c>
      <c r="L5319" s="444">
        <f t="shared" ca="1" si="184"/>
        <v>-1466735119248105.8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-1466735119248105.8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-6111396330200.4404</v>
      </c>
      <c r="L5320" s="444">
        <f t="shared" ca="1" si="184"/>
        <v>-1472846515578306.3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-1472846515578306.3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-6136860481576.2764</v>
      </c>
      <c r="L5321" s="444">
        <f t="shared" ca="1" si="184"/>
        <v>-1478983376059882.5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-1478983376059882.5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-6162430733582.8438</v>
      </c>
      <c r="L5322" s="444">
        <f t="shared" ca="1" si="184"/>
        <v>-1485145806793465.3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-1485145806793465.3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-6188107528306.1055</v>
      </c>
      <c r="L5323" s="444">
        <f t="shared" ca="1" si="184"/>
        <v>-1491333914321771.3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-1491333914321771.3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-6213891309674.0469</v>
      </c>
      <c r="L5324" s="444">
        <f t="shared" ca="1" si="184"/>
        <v>-1497547805631445.3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-1497547805631445.3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-6239782523464.3555</v>
      </c>
      <c r="L5325" s="444">
        <f t="shared" ca="1" si="184"/>
        <v>-1503787588154909.5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-1503787588154909.5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-6265781617312.123</v>
      </c>
      <c r="L5326" s="444">
        <f t="shared" ca="1" si="184"/>
        <v>-1510053369772221.5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-1510053369772221.5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-6291889040717.5898</v>
      </c>
      <c r="L5327" s="444">
        <f t="shared" ca="1" si="184"/>
        <v>-1516345258812939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-1516345258812939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-6318105245053.9121</v>
      </c>
      <c r="L5328" s="444">
        <f t="shared" ca="1" si="184"/>
        <v>-1522663364057993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-1522663364057993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-6344430683574.9707</v>
      </c>
      <c r="L5329" s="444">
        <f t="shared" ca="1" si="184"/>
        <v>-1529007794741568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-1529007794741568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-6370865811423.2002</v>
      </c>
      <c r="L5330" s="444">
        <f t="shared" ca="1" si="184"/>
        <v>-1535378660552991.3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-1535378660552991.3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-6397411085637.4639</v>
      </c>
      <c r="L5331" s="444">
        <f t="shared" ca="1" si="184"/>
        <v>-1541776071638628.8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-1541776071638628.8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-6424066965160.9531</v>
      </c>
      <c r="L5332" s="444">
        <f t="shared" ca="1" si="184"/>
        <v>-1548200138603789.8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-1548200138603789.8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-6450833910849.124</v>
      </c>
      <c r="L5333" s="444">
        <f t="shared" ca="1" si="184"/>
        <v>-1554650972514638.8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-1554650972514638.8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-6477712385477.6611</v>
      </c>
      <c r="L5334" s="444">
        <f t="shared" ca="1" si="184"/>
        <v>-1561128684900116.5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-1561128684900116.5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-6504702853750.4854</v>
      </c>
      <c r="L5335" s="444">
        <f t="shared" ca="1" si="184"/>
        <v>-1567633387753867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-1567633387753867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-6531805782307.7793</v>
      </c>
      <c r="L5336" s="444">
        <f t="shared" ca="1" si="184"/>
        <v>-1574165193536174.8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-1574165193536174.8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-6559021639734.0615</v>
      </c>
      <c r="L5337" s="444">
        <f t="shared" ca="1" si="184"/>
        <v>-1580724215175908.8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-1580724215175908.8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-6586350896566.2861</v>
      </c>
      <c r="L5338" s="444">
        <f t="shared" ca="1" si="184"/>
        <v>-1587310566072475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-1587310566072475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-6613794025301.9795</v>
      </c>
      <c r="L5339" s="444">
        <f t="shared" ca="1" si="184"/>
        <v>-1593924360097777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-1593924360097777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-6641351500407.4043</v>
      </c>
      <c r="L5340" s="444">
        <f t="shared" ca="1" si="184"/>
        <v>-1600565711598184.5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-1600565711598184.5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-6669023798325.7686</v>
      </c>
      <c r="L5341" s="444">
        <f t="shared" ca="1" si="184"/>
        <v>-1607234735396510.3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-1607234735396510.3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-6696811397485.459</v>
      </c>
      <c r="L5342" s="444">
        <f t="shared" ca="1" si="184"/>
        <v>-1613931546793995.8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-1613931546793995.8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-6724714778308.3154</v>
      </c>
      <c r="L5343" s="444">
        <f t="shared" ca="1" si="184"/>
        <v>-1620656261572304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-1620656261572304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-6752734423217.9336</v>
      </c>
      <c r="L5344" s="444">
        <f t="shared" ca="1" si="184"/>
        <v>-1627408995995522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-1627408995995522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-6780870816648.0078</v>
      </c>
      <c r="L5345" s="444">
        <f t="shared" ca="1" si="184"/>
        <v>-1634189866812170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-1634189866812170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-6809124445050.708</v>
      </c>
      <c r="L5346" s="444">
        <f t="shared" ca="1" si="184"/>
        <v>-1640998991257220.8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-1640998991257220.8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-6837495796905.0859</v>
      </c>
      <c r="L5347" s="444">
        <f t="shared" ca="1" si="184"/>
        <v>-1647836487054125.8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-1647836487054125.8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-6865985362725.5234</v>
      </c>
      <c r="L5348" s="444">
        <f t="shared" ca="1" si="184"/>
        <v>-1654702472416851.3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-1654702472416851.3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-6894593635070.2139</v>
      </c>
      <c r="L5349" s="444">
        <f t="shared" ca="1" si="184"/>
        <v>-1661597066051921.5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-1661597066051921.5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-6923321108549.6729</v>
      </c>
      <c r="L5350" s="444">
        <f t="shared" ca="1" si="184"/>
        <v>-1668520387160471.3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-1668520387160471.3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-6952168279835.2969</v>
      </c>
      <c r="L5351" s="444">
        <f t="shared" ca="1" si="184"/>
        <v>-1675472555440306.5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-1675472555440306.5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-6981135647667.9434</v>
      </c>
      <c r="L5352" s="444">
        <f t="shared" ca="1" si="184"/>
        <v>-1682453691087974.5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-1682453691087974.5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-7010223712866.5605</v>
      </c>
      <c r="L5353" s="444">
        <f t="shared" ca="1" si="184"/>
        <v>-1689463914800841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-1689463914800841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-7039432978336.8379</v>
      </c>
      <c r="L5354" s="444">
        <f t="shared" ca="1" si="184"/>
        <v>-1696503347779177.8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-1696503347779177.8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-7068763949079.9072</v>
      </c>
      <c r="L5355" s="444">
        <f t="shared" ca="1" si="184"/>
        <v>-1703572111728257.8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-1703572111728257.8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-7098217132201.0742</v>
      </c>
      <c r="L5356" s="444">
        <f t="shared" ca="1" si="184"/>
        <v>-1710670328860458.8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-1710670328860458.8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-7127793036918.5781</v>
      </c>
      <c r="L5357" s="444">
        <f t="shared" ca="1" si="184"/>
        <v>-1717798121897377.3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-1717798121897377.3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-7157492174572.4053</v>
      </c>
      <c r="L5358" s="444">
        <f t="shared" ca="1" si="184"/>
        <v>-1724955614071949.8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-1724955614071949.8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-7187315058633.124</v>
      </c>
      <c r="L5359" s="444">
        <f t="shared" ca="1" si="184"/>
        <v>-1732142929130582.8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-1732142929130582.8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-7217262204710.7617</v>
      </c>
      <c r="L5360" s="444">
        <f t="shared" ca="1" si="184"/>
        <v>-1739360191335293.5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-1739360191335293.5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-7247334130563.7227</v>
      </c>
      <c r="L5361" s="444">
        <f t="shared" ca="1" si="184"/>
        <v>-1746607525465857.3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-1746607525465857.3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-7277531356107.7383</v>
      </c>
      <c r="L5362" s="444">
        <f t="shared" ca="1" si="184"/>
        <v>-1753885056821965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-1753885056821965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-7307854403424.8545</v>
      </c>
      <c r="L5363" s="444">
        <f t="shared" ref="L5363:L5617" ca="1" si="189">I5363-J5363+K5363</f>
        <v>-1761192911225389.8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-1761192911225389.8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-7338303796772.457</v>
      </c>
      <c r="L5364" s="444">
        <f t="shared" ca="1" si="189"/>
        <v>-1768531215022162.3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-1768531215022162.3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-7368880062592.3428</v>
      </c>
      <c r="L5365" s="444">
        <f t="shared" ca="1" si="189"/>
        <v>-1775900095084754.5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-1775900095084754.5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-7399583729519.8105</v>
      </c>
      <c r="L5366" s="444">
        <f t="shared" ca="1" si="189"/>
        <v>-1783299678814274.3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-1783299678814274.3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-7430415328392.8096</v>
      </c>
      <c r="L5367" s="444">
        <f t="shared" ca="1" si="189"/>
        <v>-1790730094142667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-1790730094142667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-7461375392261.1123</v>
      </c>
      <c r="L5368" s="444">
        <f t="shared" ca="1" si="189"/>
        <v>-1798191469534928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-1798191469534928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-7492464456395.5332</v>
      </c>
      <c r="L5369" s="444">
        <f t="shared" ca="1" si="189"/>
        <v>-1805683933991323.5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-1805683933991323.5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-7523683058297.1807</v>
      </c>
      <c r="L5370" s="444">
        <f t="shared" ca="1" si="189"/>
        <v>-1813207617049620.8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-1813207617049620.8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-7555031737706.7539</v>
      </c>
      <c r="L5371" s="444">
        <f t="shared" ca="1" si="189"/>
        <v>-1820762648787327.5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-1820762648787327.5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-7586511036613.8633</v>
      </c>
      <c r="L5372" s="444">
        <f t="shared" ca="1" si="189"/>
        <v>-1828349159823941.3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-1828349159823941.3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-7618121499266.4219</v>
      </c>
      <c r="L5373" s="444">
        <f t="shared" ca="1" si="189"/>
        <v>-1835967281323207.8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-1835967281323207.8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-7649863672180.0313</v>
      </c>
      <c r="L5374" s="444">
        <f t="shared" ca="1" si="189"/>
        <v>-1843617144995387.8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-1843617144995387.8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-7681738104147.4502</v>
      </c>
      <c r="L5375" s="444">
        <f t="shared" ca="1" si="189"/>
        <v>-1851298883099535.3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-1851298883099535.3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-7713745346248.0635</v>
      </c>
      <c r="L5376" s="444">
        <f t="shared" ca="1" si="189"/>
        <v>-1859012628445783.3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-1859012628445783.3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-7745885951857.4297</v>
      </c>
      <c r="L5377" s="444">
        <f t="shared" ca="1" si="189"/>
        <v>-1866758514397640.8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-1866758514397640.8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-7778160476656.8369</v>
      </c>
      <c r="L5378" s="444">
        <f t="shared" ca="1" si="189"/>
        <v>-1874536674874297.5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-1874536674874297.5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-7810569478642.9072</v>
      </c>
      <c r="L5379" s="444">
        <f t="shared" ca="1" si="189"/>
        <v>-1882347244352940.5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-1882347244352940.5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-7843113518137.252</v>
      </c>
      <c r="L5380" s="444">
        <f t="shared" ca="1" si="189"/>
        <v>-1890190357871077.8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-1890190357871077.8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-7875793157796.1582</v>
      </c>
      <c r="L5381" s="444">
        <f t="shared" ca="1" si="189"/>
        <v>-1898066151028874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-1898066151028874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-7908608962620.3086</v>
      </c>
      <c r="L5382" s="444">
        <f t="shared" ca="1" si="189"/>
        <v>-1905974759991494.3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-1905974759991494.3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-7941561499964.5605</v>
      </c>
      <c r="L5383" s="444">
        <f t="shared" ca="1" si="189"/>
        <v>-1913916321491458.8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-1913916321491458.8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-7974651339547.7461</v>
      </c>
      <c r="L5384" s="444">
        <f t="shared" ca="1" si="189"/>
        <v>-1921890972831006.5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-1921890972831006.5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-8007879053462.5273</v>
      </c>
      <c r="L5385" s="444">
        <f t="shared" ca="1" si="189"/>
        <v>-1929898851884469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-1929898851884469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-8041245216185.2871</v>
      </c>
      <c r="L5386" s="444">
        <f t="shared" ca="1" si="189"/>
        <v>-1937940097100654.3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-1937940097100654.3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-8074750404586.0586</v>
      </c>
      <c r="L5387" s="444">
        <f t="shared" ca="1" si="189"/>
        <v>-1946014847505240.3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-1946014847505240.3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-8108395197938.501</v>
      </c>
      <c r="L5388" s="444">
        <f t="shared" ca="1" si="189"/>
        <v>-1954123242703178.8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-1954123242703178.8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-8142180177929.9111</v>
      </c>
      <c r="L5389" s="444">
        <f t="shared" ca="1" si="189"/>
        <v>-1962265422881108.8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-1962265422881108.8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-8176105928671.2861</v>
      </c>
      <c r="L5390" s="444">
        <f t="shared" ca="1" si="189"/>
        <v>-1970441528809780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-1970441528809780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-8210173036707.417</v>
      </c>
      <c r="L5391" s="444">
        <f t="shared" ca="1" si="189"/>
        <v>-1978651701846487.5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-1978651701846487.5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-8244382091027.0313</v>
      </c>
      <c r="L5392" s="444">
        <f t="shared" ca="1" si="189"/>
        <v>-1986896083937514.5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-1986896083937514.5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-8278733683072.9766</v>
      </c>
      <c r="L5393" s="444">
        <f t="shared" ca="1" si="189"/>
        <v>-1995174817620587.5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-1995174817620587.5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-8313228406752.4482</v>
      </c>
      <c r="L5394" s="444">
        <f t="shared" ca="1" si="189"/>
        <v>-2003488046027340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-2003488046027340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-8347866858447.25</v>
      </c>
      <c r="L5395" s="444">
        <f t="shared" ca="1" si="189"/>
        <v>-2011835912885787.3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-2011835912885787.3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-8382649637024.1133</v>
      </c>
      <c r="L5396" s="444">
        <f t="shared" ca="1" si="189"/>
        <v>-2020218562522811.3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-2020218562522811.3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-8417577343845.0469</v>
      </c>
      <c r="L5397" s="444">
        <f t="shared" ca="1" si="189"/>
        <v>-2028636139866656.3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-2028636139866656.3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-8452650582777.7344</v>
      </c>
      <c r="L5398" s="444">
        <f t="shared" ca="1" si="189"/>
        <v>-2037088790449434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-2037088790449434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-8487869960205.9756</v>
      </c>
      <c r="L5399" s="444">
        <f t="shared" ca="1" si="189"/>
        <v>-2045576660409640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-2045576660409640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-8523236085040.167</v>
      </c>
      <c r="L5400" s="444">
        <f t="shared" ca="1" si="189"/>
        <v>-2054099896494680.3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-2054099896494680.3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-8558749568727.835</v>
      </c>
      <c r="L5401" s="444">
        <f t="shared" ca="1" si="189"/>
        <v>-2062658646063408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-2062658646063408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-8594411025264.2002</v>
      </c>
      <c r="L5402" s="444">
        <f t="shared" ca="1" si="189"/>
        <v>-2071253057088672.3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-2071253057088672.3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-8630221071202.8008</v>
      </c>
      <c r="L5403" s="444">
        <f t="shared" ca="1" si="189"/>
        <v>-2079883278159875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-2079883278159875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-8666180325666.1445</v>
      </c>
      <c r="L5404" s="444">
        <f t="shared" ca="1" si="189"/>
        <v>-2088549458485541.3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-2088549458485541.3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-8702289410356.4219</v>
      </c>
      <c r="L5405" s="444">
        <f t="shared" ca="1" si="189"/>
        <v>-2097251747895897.8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-2097251747895897.8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-8738548949566.2412</v>
      </c>
      <c r="L5406" s="444">
        <f t="shared" ca="1" si="189"/>
        <v>-2105990296845464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-2105990296845464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-8774959570189.4336</v>
      </c>
      <c r="L5407" s="444">
        <f t="shared" ca="1" si="189"/>
        <v>-2114765256415653.5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-2114765256415653.5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-8811521901731.8887</v>
      </c>
      <c r="L5408" s="444">
        <f t="shared" ca="1" si="189"/>
        <v>-2123576778317385.5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-2123576778317385.5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-8848236576322.4375</v>
      </c>
      <c r="L5409" s="444">
        <f t="shared" ca="1" si="189"/>
        <v>-2132425014893708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-2132425014893708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-8885104228723.7852</v>
      </c>
      <c r="L5410" s="444">
        <f t="shared" ca="1" si="189"/>
        <v>-2141310119122431.8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-2141310119122431.8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-8922125496343.4668</v>
      </c>
      <c r="L5411" s="444">
        <f t="shared" ca="1" si="189"/>
        <v>-2150232244618775.3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-2150232244618775.3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-8959301019244.8965</v>
      </c>
      <c r="L5412" s="444">
        <f t="shared" ca="1" si="189"/>
        <v>-2159191545638020.3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-2159191545638020.3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-8996631440158.416</v>
      </c>
      <c r="L5413" s="444">
        <f t="shared" ca="1" si="189"/>
        <v>-2168188177078178.8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-2168188177078178.8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-9034117404492.4121</v>
      </c>
      <c r="L5414" s="444">
        <f t="shared" ca="1" si="189"/>
        <v>-2177222294482671.3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-2177222294482671.3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-9071759560344.4629</v>
      </c>
      <c r="L5415" s="444">
        <f t="shared" ca="1" si="189"/>
        <v>-2186294054043015.8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-2186294054043015.8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-9109558558512.5664</v>
      </c>
      <c r="L5416" s="444">
        <f t="shared" ca="1" si="189"/>
        <v>-2195403612601528.3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-2195403612601528.3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-9147515052506.3672</v>
      </c>
      <c r="L5417" s="444">
        <f t="shared" ca="1" si="189"/>
        <v>-2204551127654034.5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-2204551127654034.5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-9185629698558.4766</v>
      </c>
      <c r="L5418" s="444">
        <f t="shared" ca="1" si="189"/>
        <v>-2213736757352593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-2213736757352593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-9223903155635.8027</v>
      </c>
      <c r="L5419" s="444">
        <f t="shared" ca="1" si="189"/>
        <v>-2222960660508228.8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-2222960660508228.8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-9262336085450.9531</v>
      </c>
      <c r="L5420" s="444">
        <f t="shared" ca="1" si="189"/>
        <v>-2232222996593679.8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-2232222996593679.8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-9300929152473.666</v>
      </c>
      <c r="L5421" s="444">
        <f t="shared" ca="1" si="189"/>
        <v>-2241523925746153.5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-2241523925746153.5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-9339683023942.3047</v>
      </c>
      <c r="L5422" s="444">
        <f t="shared" ca="1" si="189"/>
        <v>-2250863608770095.8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-2250863608770095.8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-9378598369875.3984</v>
      </c>
      <c r="L5423" s="444">
        <f t="shared" ca="1" si="189"/>
        <v>-2260242207139971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-2260242207139971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-9417675863083.2129</v>
      </c>
      <c r="L5424" s="444">
        <f t="shared" ca="1" si="189"/>
        <v>-2269659883003054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-2269659883003054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-9456916179179.3906</v>
      </c>
      <c r="L5425" s="444">
        <f t="shared" ca="1" si="189"/>
        <v>-2279116799182233.5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-2279116799182233.5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-9496319996592.6387</v>
      </c>
      <c r="L5426" s="444">
        <f t="shared" ca="1" si="189"/>
        <v>-2288613119178826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-2288613119178826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-9535887996578.4414</v>
      </c>
      <c r="L5427" s="444">
        <f t="shared" ca="1" si="189"/>
        <v>-2298149007175404.5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-2298149007175404.5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-9575620863230.8516</v>
      </c>
      <c r="L5428" s="444">
        <f t="shared" ca="1" si="189"/>
        <v>-2307724628038635.5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-2307724628038635.5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-9615519283494.3145</v>
      </c>
      <c r="L5429" s="444">
        <f t="shared" ca="1" si="189"/>
        <v>-2317340147322130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-2317340147322130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-9655583947175.541</v>
      </c>
      <c r="L5430" s="444">
        <f t="shared" ca="1" si="189"/>
        <v>-2326995731269305.5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-2326995731269305.5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-9695815546955.4395</v>
      </c>
      <c r="L5431" s="444">
        <f t="shared" ca="1" si="189"/>
        <v>-2336691546816261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-2336691546816261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-9736214778401.0879</v>
      </c>
      <c r="L5432" s="444">
        <f t="shared" ca="1" si="189"/>
        <v>-2346427761594662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-2346427761594662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-9776782339977.7578</v>
      </c>
      <c r="L5433" s="444">
        <f t="shared" ca="1" si="189"/>
        <v>-2356204543934640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-2356204543934640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-9817518933061</v>
      </c>
      <c r="L5434" s="444">
        <f t="shared" ca="1" si="189"/>
        <v>-2366022062867701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-2366022062867701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-9858425261948.7539</v>
      </c>
      <c r="L5435" s="444">
        <f t="shared" ca="1" si="189"/>
        <v>-2375880488129650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-2375880488129650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-9899502033873.541</v>
      </c>
      <c r="L5436" s="444">
        <f t="shared" ca="1" si="189"/>
        <v>-2385779990163523.5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-2385779990163523.5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-9940749959014.6816</v>
      </c>
      <c r="L5437" s="444">
        <f t="shared" ca="1" si="189"/>
        <v>-2395720740122538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-2395720740122538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-9982169750510.5742</v>
      </c>
      <c r="L5438" s="444">
        <f t="shared" ca="1" si="189"/>
        <v>-2405702909873048.5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-2405702909873048.5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-10023762124471.035</v>
      </c>
      <c r="L5439" s="444">
        <f t="shared" ca="1" si="189"/>
        <v>-2415726671997519.5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-2415726671997519.5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-10065527799989.664</v>
      </c>
      <c r="L5440" s="444">
        <f t="shared" ca="1" si="189"/>
        <v>-2425792199797509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-2425792199797509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-10107467499156.287</v>
      </c>
      <c r="L5441" s="444">
        <f t="shared" ca="1" si="189"/>
        <v>-2435899667296665.5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-2435899667296665.5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-10149581947069.439</v>
      </c>
      <c r="L5442" s="444">
        <f t="shared" ca="1" si="189"/>
        <v>-2446049249243735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-2446049249243735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-10191871871848.896</v>
      </c>
      <c r="L5443" s="444">
        <f t="shared" ca="1" si="189"/>
        <v>-2456241121115584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-2456241121115584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-10234338004648.266</v>
      </c>
      <c r="L5444" s="444">
        <f t="shared" ca="1" si="189"/>
        <v>-2466475459120232.5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-2466475459120232.5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-10276981079667.635</v>
      </c>
      <c r="L5445" s="444">
        <f t="shared" ca="1" si="189"/>
        <v>-2476752440199900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-2476752440199900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-10319801834166.25</v>
      </c>
      <c r="L5446" s="444">
        <f t="shared" ca="1" si="189"/>
        <v>-2487072242034066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-2487072242034066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-10362801008475.275</v>
      </c>
      <c r="L5447" s="444">
        <f t="shared" ca="1" si="189"/>
        <v>-2497435043042541.5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-2497435043042541.5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-10405979346010.59</v>
      </c>
      <c r="L5448" s="444">
        <f t="shared" ca="1" si="189"/>
        <v>-2507841022388552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-2507841022388552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-10449337593285.633</v>
      </c>
      <c r="L5449" s="444">
        <f t="shared" ca="1" si="189"/>
        <v>-2518290359981837.5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-2518290359981837.5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-10492876499924.322</v>
      </c>
      <c r="L5450" s="444">
        <f t="shared" ca="1" si="189"/>
        <v>-2528783236481762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-2528783236481762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-10536596818674.008</v>
      </c>
      <c r="L5451" s="444">
        <f t="shared" ca="1" si="189"/>
        <v>-2539319833300436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-2539319833300436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-10580499305418.482</v>
      </c>
      <c r="L5452" s="444">
        <f t="shared" ca="1" si="189"/>
        <v>-2549900332605854.5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-2549900332605854.5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-10624584719191.061</v>
      </c>
      <c r="L5453" s="444">
        <f t="shared" ca="1" si="189"/>
        <v>-2560524917325045.5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-2560524917325045.5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-10668853822187.689</v>
      </c>
      <c r="L5454" s="444">
        <f t="shared" ca="1" si="189"/>
        <v>-2571193771147233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-2571193771147233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-10713307379780.137</v>
      </c>
      <c r="L5455" s="444">
        <f t="shared" ca="1" si="189"/>
        <v>-2581907078527013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-2581907078527013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-10757946160529.221</v>
      </c>
      <c r="L5456" s="444">
        <f t="shared" ca="1" si="189"/>
        <v>-2592665024687542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-2592665024687542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-10802770936198.092</v>
      </c>
      <c r="L5457" s="444">
        <f t="shared" ca="1" si="189"/>
        <v>-2603467795623740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-2603467795623740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-10847782481765.584</v>
      </c>
      <c r="L5458" s="444">
        <f t="shared" ca="1" si="189"/>
        <v>-2614315578105505.5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-2614315578105505.5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-10892981575439.605</v>
      </c>
      <c r="L5459" s="444">
        <f t="shared" ca="1" si="189"/>
        <v>-2625208559680945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-2625208559680945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-10938368998670.604</v>
      </c>
      <c r="L5460" s="444">
        <f t="shared" ca="1" si="189"/>
        <v>-2636146928679615.5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-2636146928679615.5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-10983945536165.064</v>
      </c>
      <c r="L5461" s="444">
        <f t="shared" ca="1" si="189"/>
        <v>-2647130874215780.5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-2647130874215780.5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-11029711975899.086</v>
      </c>
      <c r="L5462" s="444">
        <f t="shared" ca="1" si="189"/>
        <v>-2658160586191679.5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-2658160586191679.5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-11075669109131.998</v>
      </c>
      <c r="L5463" s="444">
        <f t="shared" ca="1" si="189"/>
        <v>-2669236255300811.5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-2669236255300811.5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-11121817730420.047</v>
      </c>
      <c r="L5464" s="444">
        <f t="shared" ca="1" si="189"/>
        <v>-2680358073031231.5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-2680358073031231.5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-11168158637630.131</v>
      </c>
      <c r="L5465" s="444">
        <f t="shared" ca="1" si="189"/>
        <v>-2691526231668861.5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-2691526231668861.5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-11214692631953.59</v>
      </c>
      <c r="L5466" s="444">
        <f t="shared" ca="1" si="189"/>
        <v>-2702740924300815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-2702740924300815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-11261420517920.063</v>
      </c>
      <c r="L5467" s="444">
        <f t="shared" ca="1" si="189"/>
        <v>-2714002344818735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-2714002344818735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-11308343103411.396</v>
      </c>
      <c r="L5468" s="444">
        <f t="shared" ca="1" si="189"/>
        <v>-2725310687922146.5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-2725310687922146.5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-11355461199675.609</v>
      </c>
      <c r="L5469" s="444">
        <f t="shared" ca="1" si="189"/>
        <v>-2736666149121822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-2736666149121822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-11402775621340.926</v>
      </c>
      <c r="L5470" s="444">
        <f t="shared" ca="1" si="189"/>
        <v>-2748068924743163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-2748068924743163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-11450287186429.846</v>
      </c>
      <c r="L5471" s="444">
        <f t="shared" ca="1" si="189"/>
        <v>-2759519211929593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-2759519211929593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-11497996716373.305</v>
      </c>
      <c r="L5472" s="444">
        <f t="shared" ca="1" si="189"/>
        <v>-2771017208645966.5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-2771017208645966.5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-11545905036024.859</v>
      </c>
      <c r="L5473" s="444">
        <f t="shared" ca="1" si="189"/>
        <v>-2782563113681991.5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-2782563113681991.5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-11594012973674.965</v>
      </c>
      <c r="L5474" s="444">
        <f t="shared" ca="1" si="189"/>
        <v>-2794157126655666.5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-2794157126655666.5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-11642321361065.277</v>
      </c>
      <c r="L5475" s="444">
        <f t="shared" ca="1" si="189"/>
        <v>-2805799448016732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-2805799448016732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-11690831033403.051</v>
      </c>
      <c r="L5476" s="444">
        <f t="shared" ca="1" si="189"/>
        <v>-2817490279050135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-2817490279050135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-11739542829375.563</v>
      </c>
      <c r="L5477" s="444">
        <f t="shared" ca="1" si="189"/>
        <v>-2829229821879510.5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-2829229821879510.5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-11788457591164.627</v>
      </c>
      <c r="L5478" s="444">
        <f t="shared" ca="1" si="189"/>
        <v>-2841018279470675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-2841018279470675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-11837576164461.146</v>
      </c>
      <c r="L5479" s="444">
        <f t="shared" ca="1" si="189"/>
        <v>-2852855855635136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-2852855855635136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-11886899398479.732</v>
      </c>
      <c r="L5480" s="444">
        <f t="shared" ca="1" si="189"/>
        <v>-2864742755033615.5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-2864742755033615.5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-11936428145973.398</v>
      </c>
      <c r="L5481" s="444">
        <f t="shared" ca="1" si="189"/>
        <v>-2876679183179589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-2876679183179589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-11986163263248.287</v>
      </c>
      <c r="L5482" s="444">
        <f t="shared" ca="1" si="189"/>
        <v>-2888665346442837.5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-2888665346442837.5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-12036105610178.49</v>
      </c>
      <c r="L5483" s="444">
        <f t="shared" ca="1" si="189"/>
        <v>-2900701452053016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-2900701452053016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-12086256050220.9</v>
      </c>
      <c r="L5484" s="444">
        <f t="shared" ca="1" si="189"/>
        <v>-2912787708103237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-2912787708103237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-12136615450430.154</v>
      </c>
      <c r="L5485" s="444">
        <f t="shared" ca="1" si="189"/>
        <v>-2924924323553667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-2924924323553667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-12187184681473.613</v>
      </c>
      <c r="L5486" s="444">
        <f t="shared" ca="1" si="189"/>
        <v>-2937111508235140.5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-2937111508235140.5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-12237964617646.418</v>
      </c>
      <c r="L5487" s="444">
        <f t="shared" ca="1" si="189"/>
        <v>-2949349472852787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-2949349472852787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-12288956136886.613</v>
      </c>
      <c r="L5488" s="444">
        <f t="shared" ca="1" si="189"/>
        <v>-2961638428989673.5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-2961638428989673.5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-12340160120790.307</v>
      </c>
      <c r="L5489" s="444">
        <f t="shared" ca="1" si="189"/>
        <v>-2973978589110464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-2973978589110464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-12391577454626.934</v>
      </c>
      <c r="L5490" s="444">
        <f t="shared" ca="1" si="189"/>
        <v>-2986370166565091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-2986370166565091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-12443209027354.545</v>
      </c>
      <c r="L5491" s="444">
        <f t="shared" ca="1" si="189"/>
        <v>-2998813375592445.5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-2998813375592445.5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-12495055731635.189</v>
      </c>
      <c r="L5492" s="444">
        <f t="shared" ca="1" si="189"/>
        <v>-3011308431324080.5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-3011308431324080.5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-12547118463850.336</v>
      </c>
      <c r="L5493" s="444">
        <f t="shared" ca="1" si="189"/>
        <v>-3023855549787931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-3023855549787931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-12599398124116.379</v>
      </c>
      <c r="L5494" s="444">
        <f t="shared" ca="1" si="189"/>
        <v>-3036454947912047.5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-3036454947912047.5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-12651895616300.197</v>
      </c>
      <c r="L5495" s="444">
        <f t="shared" ca="1" si="189"/>
        <v>-3049106843528347.5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-3049106843528347.5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-12704611848034.781</v>
      </c>
      <c r="L5496" s="444">
        <f t="shared" ca="1" si="189"/>
        <v>-3061811455376382.5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-3061811455376382.5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-12757547730734.928</v>
      </c>
      <c r="L5497" s="444">
        <f t="shared" ca="1" si="189"/>
        <v>-3074569003107117.5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-3074569003107117.5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-12810704179612.99</v>
      </c>
      <c r="L5498" s="444">
        <f t="shared" ca="1" si="189"/>
        <v>-3087379707286730.5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-3087379707286730.5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-12864082113694.711</v>
      </c>
      <c r="L5499" s="444">
        <f t="shared" ca="1" si="189"/>
        <v>-3100243789400425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-3100243789400425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-12917682455835.104</v>
      </c>
      <c r="L5500" s="444">
        <f t="shared" ca="1" si="189"/>
        <v>-3113161471856260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-3113161471856260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-12971506132734.416</v>
      </c>
      <c r="L5501" s="444">
        <f t="shared" ca="1" si="189"/>
        <v>-3126132977988994.5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-3126132977988994.5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-13025554074954.145</v>
      </c>
      <c r="L5502" s="444">
        <f t="shared" ca="1" si="189"/>
        <v>-3139158532063948.5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-3139158532063948.5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-13079827216933.119</v>
      </c>
      <c r="L5503" s="444">
        <f t="shared" ca="1" si="189"/>
        <v>-3152238359280881.5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-3152238359280881.5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-13134326497003.672</v>
      </c>
      <c r="L5504" s="444">
        <f t="shared" ca="1" si="189"/>
        <v>-3165372685777885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-3165372685777885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-13189052857407.854</v>
      </c>
      <c r="L5505" s="444">
        <f t="shared" ca="1" si="189"/>
        <v>-3178561738635293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-3178561738635293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-13244007244313.721</v>
      </c>
      <c r="L5506" s="444">
        <f t="shared" ca="1" si="189"/>
        <v>-3191805745879606.5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-3191805745879606.5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-13299190607831.693</v>
      </c>
      <c r="L5507" s="444">
        <f t="shared" ca="1" si="189"/>
        <v>-3205104936487438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-3205104936487438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-13354603902030.992</v>
      </c>
      <c r="L5508" s="444">
        <f t="shared" ca="1" si="189"/>
        <v>-3218459540389469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-3218459540389469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-13410248084956.121</v>
      </c>
      <c r="L5509" s="444">
        <f t="shared" ca="1" si="189"/>
        <v>-3231869788474425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-3231869788474425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-13466124118643.438</v>
      </c>
      <c r="L5510" s="444">
        <f t="shared" ca="1" si="189"/>
        <v>-3245335912593068.5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-3245335912593068.5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-13522232969137.785</v>
      </c>
      <c r="L5511" s="444">
        <f t="shared" ca="1" si="189"/>
        <v>-3258858145562206.5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-3258858145562206.5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-13578575606509.193</v>
      </c>
      <c r="L5512" s="444">
        <f t="shared" ca="1" si="189"/>
        <v>-3272436721168715.5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-3272436721168715.5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-13635153004869.648</v>
      </c>
      <c r="L5513" s="444">
        <f t="shared" ca="1" si="189"/>
        <v>-3286071874173585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-3286071874173585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-13691966142389.938</v>
      </c>
      <c r="L5514" s="444">
        <f t="shared" ca="1" si="189"/>
        <v>-3299763840315975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-3299763840315975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-13749016001316.563</v>
      </c>
      <c r="L5515" s="444">
        <f t="shared" ca="1" si="189"/>
        <v>-3313512856317291.5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-3313512856317291.5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-13806303567988.715</v>
      </c>
      <c r="L5516" s="444">
        <f t="shared" ca="1" si="189"/>
        <v>-3327319159885280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-3327319159885280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-13863829832855.334</v>
      </c>
      <c r="L5517" s="444">
        <f t="shared" ca="1" si="189"/>
        <v>-3341182989718135.5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-3341182989718135.5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-13921595790492.23</v>
      </c>
      <c r="L5518" s="444">
        <f t="shared" ca="1" si="189"/>
        <v>-3355104585508627.5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-3355104585508627.5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-13979602439619.281</v>
      </c>
      <c r="L5519" s="444">
        <f t="shared" ca="1" si="189"/>
        <v>-3369084187948247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-3369084187948247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-14037850783117.695</v>
      </c>
      <c r="L5520" s="444">
        <f t="shared" ca="1" si="189"/>
        <v>-3383122038731364.5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-3383122038731364.5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-14096341828047.352</v>
      </c>
      <c r="L5521" s="444">
        <f t="shared" ca="1" si="189"/>
        <v>-3397218380559412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-3397218380559412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-14155076585664.217</v>
      </c>
      <c r="L5522" s="444">
        <f t="shared" ca="1" si="189"/>
        <v>-3411373457145076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-3411373457145076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-14214056071437.816</v>
      </c>
      <c r="L5523" s="444">
        <f t="shared" ca="1" si="189"/>
        <v>-3425587513216514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-3425587513216514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-14273281305068.809</v>
      </c>
      <c r="L5524" s="444">
        <f t="shared" ca="1" si="189"/>
        <v>-3439860794521583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-3439860794521583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-14332753310506.596</v>
      </c>
      <c r="L5525" s="444">
        <f t="shared" ca="1" si="189"/>
        <v>-3454193547832089.5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-3454193547832089.5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-14392473115967.039</v>
      </c>
      <c r="L5526" s="444">
        <f t="shared" ca="1" si="189"/>
        <v>-3468586020948056.5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-3468586020948056.5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-14452441753950.234</v>
      </c>
      <c r="L5527" s="444">
        <f t="shared" ca="1" si="189"/>
        <v>-3483038462702006.5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-3483038462702006.5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-14512660261258.359</v>
      </c>
      <c r="L5528" s="444">
        <f t="shared" ca="1" si="189"/>
        <v>-3497551122963265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-3497551122963265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-14573129679013.604</v>
      </c>
      <c r="L5529" s="444">
        <f t="shared" ca="1" si="189"/>
        <v>-3512124252642278.5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-3512124252642278.5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-14633851052676.16</v>
      </c>
      <c r="L5530" s="444">
        <f t="shared" ca="1" si="189"/>
        <v>-3526758103694954.5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-3526758103694954.5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-14694825432062.311</v>
      </c>
      <c r="L5531" s="444">
        <f t="shared" ca="1" si="189"/>
        <v>-3541452929127017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-3541452929127017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-14756053871362.57</v>
      </c>
      <c r="L5532" s="444">
        <f t="shared" ca="1" si="189"/>
        <v>-3556208982998379.5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-3556208982998379.5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-14817537429159.914</v>
      </c>
      <c r="L5533" s="444">
        <f t="shared" ca="1" si="189"/>
        <v>-3571026520427539.5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-3571026520427539.5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-14879277168448.08</v>
      </c>
      <c r="L5534" s="444">
        <f t="shared" ca="1" si="189"/>
        <v>-3585905797595987.5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-3585905797595987.5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-14941274156649.947</v>
      </c>
      <c r="L5535" s="444">
        <f t="shared" ca="1" si="189"/>
        <v>-3600847071752637.5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-3600847071752637.5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-15003529465635.992</v>
      </c>
      <c r="L5536" s="444">
        <f t="shared" ca="1" si="189"/>
        <v>-3615850601218273.5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-3615850601218273.5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-15066044171742.807</v>
      </c>
      <c r="L5537" s="444">
        <f t="shared" ca="1" si="189"/>
        <v>-3630916645390016.5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-3630916645390016.5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-15128819355791.734</v>
      </c>
      <c r="L5538" s="444">
        <f t="shared" ca="1" si="189"/>
        <v>-3646045464745808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-3646045464745808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-15191856103107.533</v>
      </c>
      <c r="L5539" s="444">
        <f t="shared" ca="1" si="189"/>
        <v>-3661237320848915.5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-3661237320848915.5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-15255155503537.148</v>
      </c>
      <c r="L5540" s="444">
        <f t="shared" ca="1" si="189"/>
        <v>-3676492476352452.5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-3676492476352452.5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-15318718651468.553</v>
      </c>
      <c r="L5541" s="444">
        <f t="shared" ca="1" si="189"/>
        <v>-3691811195003921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-3691811195003921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-15382546645849.672</v>
      </c>
      <c r="L5542" s="444">
        <f t="shared" ca="1" si="189"/>
        <v>-3707193741649770.5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-3707193741649770.5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-15446640590207.379</v>
      </c>
      <c r="L5543" s="444">
        <f t="shared" ca="1" si="189"/>
        <v>-3722640382239978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-3722640382239978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-15511001592666.572</v>
      </c>
      <c r="L5544" s="444">
        <f t="shared" ca="1" si="189"/>
        <v>-3738151383832644.5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-3738151383832644.5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-15575630765969.352</v>
      </c>
      <c r="L5545" s="444">
        <f t="shared" ca="1" si="189"/>
        <v>-3753727014598614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-3753727014598614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-15640529227494.225</v>
      </c>
      <c r="L5546" s="444">
        <f t="shared" ca="1" si="189"/>
        <v>-3769367543826108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-3769367543826108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-15705698099275.449</v>
      </c>
      <c r="L5547" s="444">
        <f t="shared" ca="1" si="189"/>
        <v>-3785073241925383.5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-3785073241925383.5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-15771138508022.434</v>
      </c>
      <c r="L5548" s="444">
        <f t="shared" ca="1" si="189"/>
        <v>-3800844380433406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-3800844380433406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-15836851585139.193</v>
      </c>
      <c r="L5549" s="444">
        <f t="shared" ca="1" si="189"/>
        <v>-3816681232018545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-3816681232018545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-15902838466743.938</v>
      </c>
      <c r="L5550" s="444">
        <f t="shared" ca="1" si="189"/>
        <v>-3832584070485289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-3832584070485289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-15969100293688.703</v>
      </c>
      <c r="L5551" s="444">
        <f t="shared" ca="1" si="189"/>
        <v>-3848553170778977.5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-3848553170778977.5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-16035638211579.072</v>
      </c>
      <c r="L5552" s="444">
        <f t="shared" ca="1" si="189"/>
        <v>-3864588808990556.5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-3864588808990556.5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-16102453370793.984</v>
      </c>
      <c r="L5553" s="444">
        <f t="shared" ca="1" si="189"/>
        <v>-3880691262361350.5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-3880691262361350.5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-16169546926505.625</v>
      </c>
      <c r="L5554" s="444">
        <f t="shared" ca="1" si="189"/>
        <v>-3896860809287856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-3896860809287856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-16236920038699.4</v>
      </c>
      <c r="L5555" s="444">
        <f t="shared" ca="1" si="189"/>
        <v>-3913097729326555.5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-3913097729326555.5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-16304573872193.982</v>
      </c>
      <c r="L5556" s="444">
        <f t="shared" ca="1" si="189"/>
        <v>-3929402303198749.5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-3929402303198749.5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-16372509596661.455</v>
      </c>
      <c r="L5557" s="444">
        <f t="shared" ca="1" si="189"/>
        <v>-3945774812795411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-3945774812795411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-16440728386647.547</v>
      </c>
      <c r="L5558" s="444">
        <f t="shared" ca="1" si="189"/>
        <v>-3962215541182058.5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-3962215541182058.5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-16509231421591.912</v>
      </c>
      <c r="L5559" s="444">
        <f t="shared" ca="1" si="189"/>
        <v>-3978724772603650.5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-3978724772603650.5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-16578019885848.541</v>
      </c>
      <c r="L5560" s="444">
        <f t="shared" ca="1" si="189"/>
        <v>-3995302792489499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-3995302792489499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-16647094968706.246</v>
      </c>
      <c r="L5561" s="444">
        <f t="shared" ca="1" si="189"/>
        <v>-4011949887458205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-4011949887458205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-16716457864409.189</v>
      </c>
      <c r="L5562" s="444">
        <f t="shared" ca="1" si="189"/>
        <v>-4028666345322614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-4028666345322614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-16786109772177.561</v>
      </c>
      <c r="L5563" s="444">
        <f t="shared" ca="1" si="189"/>
        <v>-4045452455094791.5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-4045452455094791.5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-16856051896228.297</v>
      </c>
      <c r="L5564" s="444">
        <f t="shared" ca="1" si="189"/>
        <v>-4062308506991020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-4062308506991020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-16926285445795.918</v>
      </c>
      <c r="L5565" s="444">
        <f t="shared" ca="1" si="189"/>
        <v>-4079234792436816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-4079234792436816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-16996811635153.4</v>
      </c>
      <c r="L5566" s="444">
        <f t="shared" ca="1" si="189"/>
        <v>-4096231604071969.5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-4096231604071969.5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-17067631683633.203</v>
      </c>
      <c r="L5567" s="444">
        <f t="shared" ca="1" si="189"/>
        <v>-4113299235755602.5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-4113299235755602.5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-17138746815648.346</v>
      </c>
      <c r="L5568" s="444">
        <f t="shared" ca="1" si="189"/>
        <v>-4130437982571251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-4130437982571251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-17210158260713.545</v>
      </c>
      <c r="L5569" s="444">
        <f t="shared" ca="1" si="189"/>
        <v>-4147648140831964.5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-4147648140831964.5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-17281867253466.518</v>
      </c>
      <c r="L5570" s="444">
        <f t="shared" ca="1" si="189"/>
        <v>-4164930008085431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-4164930008085431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-17353875033689.295</v>
      </c>
      <c r="L5571" s="444">
        <f t="shared" ca="1" si="189"/>
        <v>-4182283883119120.5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-4182283883119120.5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-17426182846329.666</v>
      </c>
      <c r="L5572" s="444">
        <f t="shared" ca="1" si="189"/>
        <v>-4199710065965450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-4199710065965450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-17498791941522.709</v>
      </c>
      <c r="L5573" s="444">
        <f t="shared" ca="1" si="189"/>
        <v>-4217208857906972.5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-4217208857906972.5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-17571703574612.385</v>
      </c>
      <c r="L5574" s="444">
        <f t="shared" ca="1" si="189"/>
        <v>-4234780561481585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-4234780561481585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-17644919006173.27</v>
      </c>
      <c r="L5575" s="444">
        <f t="shared" ca="1" si="189"/>
        <v>-4252425480487758.5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-4252425480487758.5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-17718439502032.328</v>
      </c>
      <c r="L5576" s="444">
        <f t="shared" ca="1" si="189"/>
        <v>-4270143919989791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-4270143919989791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-17792266333290.797</v>
      </c>
      <c r="L5577" s="444">
        <f t="shared" ca="1" si="189"/>
        <v>-4287936186323082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-4287936186323082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-17866400776346.176</v>
      </c>
      <c r="L5578" s="444">
        <f t="shared" ca="1" si="189"/>
        <v>-4305802587099428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-4305802587099428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-17940844112914.281</v>
      </c>
      <c r="L5579" s="444">
        <f t="shared" ca="1" si="189"/>
        <v>-4323743431212342.5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-4323743431212342.5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-18015597630051.426</v>
      </c>
      <c r="L5580" s="444">
        <f t="shared" ca="1" si="189"/>
        <v>-4341759028842394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-4341759028842394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-18090662620176.645</v>
      </c>
      <c r="L5581" s="444">
        <f t="shared" ca="1" si="189"/>
        <v>-4359849691462570.5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-4359849691462570.5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-18166040381094.047</v>
      </c>
      <c r="L5582" s="444">
        <f t="shared" ca="1" si="189"/>
        <v>-4378015731843664.5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-4378015731843664.5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-18241732216015.27</v>
      </c>
      <c r="L5583" s="444">
        <f t="shared" ca="1" si="189"/>
        <v>-4396257464059680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-4396257464059680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-18317739433582</v>
      </c>
      <c r="L5584" s="444">
        <f t="shared" ca="1" si="189"/>
        <v>-4414575203493262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-4414575203493262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-18394063347888.59</v>
      </c>
      <c r="L5585" s="444">
        <f t="shared" ca="1" si="189"/>
        <v>-4432969266841150.5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-4432969266841150.5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-18470705278504.793</v>
      </c>
      <c r="L5586" s="444">
        <f t="shared" ca="1" si="189"/>
        <v>-4451439972119655.5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-4451439972119655.5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-18547666550498.566</v>
      </c>
      <c r="L5587" s="444">
        <f t="shared" ca="1" si="189"/>
        <v>-4469987638670154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-4469987638670154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-18624948494458.977</v>
      </c>
      <c r="L5588" s="444">
        <f t="shared" ca="1" si="189"/>
        <v>-4488612587164613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-4488612587164613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-18702552446519.219</v>
      </c>
      <c r="L5589" s="444">
        <f t="shared" ca="1" si="189"/>
        <v>-4507315139611132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-4507315139611132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-18780479748379.715</v>
      </c>
      <c r="L5590" s="444">
        <f t="shared" ca="1" si="189"/>
        <v>-4526095619359512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-4526095619359512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-18858731747331.301</v>
      </c>
      <c r="L5591" s="444">
        <f t="shared" ca="1" si="189"/>
        <v>-4544954351106843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-4544954351106843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-18937309796278.512</v>
      </c>
      <c r="L5592" s="444">
        <f t="shared" ca="1" si="189"/>
        <v>-4563891660903122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-4563891660903122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-19016215253763.008</v>
      </c>
      <c r="L5593" s="444">
        <f t="shared" ca="1" si="189"/>
        <v>-4582907876156885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-4582907876156885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-19095449483987.02</v>
      </c>
      <c r="L5594" s="444">
        <f t="shared" ca="1" si="189"/>
        <v>-4602003325640872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-4602003325640872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-19175013856836.965</v>
      </c>
      <c r="L5595" s="444">
        <f t="shared" ca="1" si="189"/>
        <v>-4621178339497709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-4621178339497709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-19254909747907.121</v>
      </c>
      <c r="L5596" s="444">
        <f t="shared" ca="1" si="189"/>
        <v>-4640433249245616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-4640433249245616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-19335138538523.398</v>
      </c>
      <c r="L5597" s="444">
        <f t="shared" ca="1" si="189"/>
        <v>-4659768387784139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-4659768387784139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-19415701615767.246</v>
      </c>
      <c r="L5598" s="444">
        <f t="shared" ca="1" si="189"/>
        <v>-4679184089399906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-4679184089399906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-19496600372499.609</v>
      </c>
      <c r="L5599" s="444">
        <f t="shared" ca="1" si="189"/>
        <v>-4698680689772406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-4698680689772406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-19577836207385.023</v>
      </c>
      <c r="L5600" s="444">
        <f t="shared" ca="1" si="189"/>
        <v>-4718258525979791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-4718258525979791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-19659410524915.797</v>
      </c>
      <c r="L5601" s="444">
        <f t="shared" ca="1" si="189"/>
        <v>-4737917936504707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-4737917936504707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-19741324735436.277</v>
      </c>
      <c r="L5602" s="444">
        <f t="shared" ca="1" si="189"/>
        <v>-4757659261240143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-4757659261240143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-19823580255167.262</v>
      </c>
      <c r="L5603" s="444">
        <f t="shared" ca="1" si="189"/>
        <v>-4777482841495310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-4777482841495310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-19906178506230.457</v>
      </c>
      <c r="L5604" s="444">
        <f t="shared" ca="1" si="189"/>
        <v>-4797389020001540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-4797389020001540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-19989120916673.082</v>
      </c>
      <c r="L5605" s="444">
        <f t="shared" ca="1" si="189"/>
        <v>-4817378140918213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-4817378140918213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-20072408920492.555</v>
      </c>
      <c r="L5606" s="444">
        <f t="shared" ca="1" si="189"/>
        <v>-4837450549838706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-4837450549838706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-20156043957661.273</v>
      </c>
      <c r="L5607" s="444">
        <f t="shared" ca="1" si="189"/>
        <v>-4857606593796367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-4857606593796367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-20240027474151.527</v>
      </c>
      <c r="L5608" s="444">
        <f t="shared" ca="1" si="189"/>
        <v>-4877846621270519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-4877846621270519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-20324360921960.496</v>
      </c>
      <c r="L5609" s="444">
        <f t="shared" ca="1" si="189"/>
        <v>-4898170982192479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-4898170982192479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-20409045759135.328</v>
      </c>
      <c r="L5610" s="444">
        <f t="shared" ca="1" si="189"/>
        <v>-4918580027951614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-4918580027951614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-20494083449798.391</v>
      </c>
      <c r="L5611" s="444">
        <f t="shared" ca="1" si="189"/>
        <v>-4939074111401412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-4939074111401412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-20579475464172.551</v>
      </c>
      <c r="L5612" s="444">
        <f t="shared" ca="1" si="189"/>
        <v>-4959653586865585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-4959653586865585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-20665223278606.605</v>
      </c>
      <c r="L5613" s="444">
        <f t="shared" ca="1" si="189"/>
        <v>-4980318810144192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-4980318810144192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-20751328375600.801</v>
      </c>
      <c r="L5614" s="444">
        <f t="shared" ca="1" si="189"/>
        <v>-5001070138519793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-5001070138519793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-20837792243832.469</v>
      </c>
      <c r="L5615" s="444">
        <f t="shared" ca="1" si="189"/>
        <v>-5021907930763625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-5021907930763625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-20924616378181.77</v>
      </c>
      <c r="L5616" s="444">
        <f t="shared" ca="1" si="189"/>
        <v>-5042832547141807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-5042832547141807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-21011802279757.527</v>
      </c>
      <c r="L5617" s="444">
        <f t="shared" ca="1" si="189"/>
        <v>-5063844349421565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-5063844349421565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-21099351455923.188</v>
      </c>
      <c r="L5618" s="444">
        <f t="shared" ref="L5618:L5872" ca="1" si="194">I5618-J5618+K5618</f>
        <v>-5084943700877488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-5084943700877488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-21187265420322.867</v>
      </c>
      <c r="L5619" s="444">
        <f t="shared" ca="1" si="194"/>
        <v>-5106130966297811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-5106130966297811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-21275545692907.547</v>
      </c>
      <c r="L5620" s="444">
        <f t="shared" ca="1" si="194"/>
        <v>-5127406511990719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-5127406511990719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-21364193799961.328</v>
      </c>
      <c r="L5621" s="444">
        <f t="shared" ca="1" si="194"/>
        <v>-5148770705790680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-5148770705790680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-21453211274127.832</v>
      </c>
      <c r="L5622" s="444">
        <f t="shared" ca="1" si="194"/>
        <v>-5170223917064808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-5170223917064808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-21542599654436.699</v>
      </c>
      <c r="L5623" s="444">
        <f t="shared" ca="1" si="194"/>
        <v>-5191766516719245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-5191766516719245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-21632360486330.188</v>
      </c>
      <c r="L5624" s="444">
        <f t="shared" ca="1" si="194"/>
        <v>-5213398877205575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-5213398877205575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-21722495321689.895</v>
      </c>
      <c r="L5625" s="444">
        <f t="shared" ca="1" si="194"/>
        <v>-5235121372527265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-5235121372527265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-21813005718863.605</v>
      </c>
      <c r="L5626" s="444">
        <f t="shared" ca="1" si="194"/>
        <v>-5256934378246129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-5256934378246129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-21903893242692.203</v>
      </c>
      <c r="L5627" s="444">
        <f t="shared" ca="1" si="194"/>
        <v>-5278838271488821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-5278838271488821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-21995159464536.754</v>
      </c>
      <c r="L5628" s="444">
        <f t="shared" ca="1" si="194"/>
        <v>-5300833430953358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-5300833430953358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-22086805962305.656</v>
      </c>
      <c r="L5629" s="444">
        <f t="shared" ca="1" si="194"/>
        <v>-5322920236915664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-5322920236915664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-22178834320481.934</v>
      </c>
      <c r="L5630" s="444">
        <f t="shared" ca="1" si="194"/>
        <v>-5345099071236146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-5345099071236146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-22271246130150.609</v>
      </c>
      <c r="L5631" s="444">
        <f t="shared" ca="1" si="194"/>
        <v>-5367370317366297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-5367370317366297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-22364042989026.238</v>
      </c>
      <c r="L5632" s="444">
        <f t="shared" ca="1" si="194"/>
        <v>-5389734360355323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-5389734360355323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-22457226501480.512</v>
      </c>
      <c r="L5633" s="444">
        <f t="shared" ca="1" si="194"/>
        <v>-5412191586856804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-5412191586856804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-22550798278570.016</v>
      </c>
      <c r="L5634" s="444">
        <f t="shared" ca="1" si="194"/>
        <v>-5434742385135374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-5434742385135374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-22644759938064.059</v>
      </c>
      <c r="L5635" s="444">
        <f t="shared" ca="1" si="194"/>
        <v>-5457387145073438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-5457387145073438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-22739113104472.656</v>
      </c>
      <c r="L5636" s="444">
        <f t="shared" ca="1" si="194"/>
        <v>-5480126258177911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-5480126258177911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-22833859409074.629</v>
      </c>
      <c r="L5637" s="444">
        <f t="shared" ca="1" si="194"/>
        <v>-5502960117586986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-5502960117586986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-22929000489945.773</v>
      </c>
      <c r="L5638" s="444">
        <f t="shared" ca="1" si="194"/>
        <v>-5525889118076932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-5525889118076932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-23024537991987.215</v>
      </c>
      <c r="L5639" s="444">
        <f t="shared" ca="1" si="194"/>
        <v>-5548913656068919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-5548913656068919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-23120473566953.828</v>
      </c>
      <c r="L5640" s="444">
        <f t="shared" ca="1" si="194"/>
        <v>-5572034129635873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-5572034129635873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-23216808873482.805</v>
      </c>
      <c r="L5641" s="444">
        <f t="shared" ca="1" si="194"/>
        <v>-5595250938509356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-5595250938509356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-23313545577122.316</v>
      </c>
      <c r="L5642" s="444">
        <f t="shared" ca="1" si="194"/>
        <v>-5618564484086478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-5618564484086478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-23410685350360.324</v>
      </c>
      <c r="L5643" s="444">
        <f t="shared" ca="1" si="194"/>
        <v>-5641975169436838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-5641975169436838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-23508229872653.492</v>
      </c>
      <c r="L5644" s="444">
        <f t="shared" ca="1" si="194"/>
        <v>-5665483399309491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-5665483399309491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-23606180830456.211</v>
      </c>
      <c r="L5645" s="444">
        <f t="shared" ca="1" si="194"/>
        <v>-5689089580139947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-5689089580139947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-23704539917249.777</v>
      </c>
      <c r="L5646" s="444">
        <f t="shared" ca="1" si="194"/>
        <v>-5712794120057197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-5712794120057197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-23803308833571.652</v>
      </c>
      <c r="L5647" s="444">
        <f t="shared" ca="1" si="194"/>
        <v>-5736597428890769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-5736597428890769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-23902489287044.871</v>
      </c>
      <c r="L5648" s="444">
        <f t="shared" ca="1" si="194"/>
        <v>-5760499918177814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-5760499918177814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-24002082992407.559</v>
      </c>
      <c r="L5649" s="444">
        <f t="shared" ca="1" si="194"/>
        <v>-5784502001170222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-5784502001170222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-24102091671542.59</v>
      </c>
      <c r="L5650" s="444">
        <f t="shared" ca="1" si="194"/>
        <v>-5808604092841765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-5808604092841765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-24202517053507.355</v>
      </c>
      <c r="L5651" s="444">
        <f t="shared" ca="1" si="194"/>
        <v>-5832806609895272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-5832806609895272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-24303360874563.633</v>
      </c>
      <c r="L5652" s="444">
        <f t="shared" ca="1" si="194"/>
        <v>-5857109970769836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-5857109970769836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-24404624878207.648</v>
      </c>
      <c r="L5653" s="444">
        <f t="shared" ca="1" si="194"/>
        <v>-5881514595648044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-5881514595648044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-24506310815200.184</v>
      </c>
      <c r="L5654" s="444">
        <f t="shared" ca="1" si="194"/>
        <v>-5906020906463244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-5906020906463244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-24608420443596.852</v>
      </c>
      <c r="L5655" s="444">
        <f t="shared" ca="1" si="194"/>
        <v>-5930629326906841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-5930629326906841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-24710955528778.504</v>
      </c>
      <c r="L5656" s="444">
        <f t="shared" ca="1" si="194"/>
        <v>-5955340282435620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-5955340282435620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-24813917843481.75</v>
      </c>
      <c r="L5657" s="444">
        <f t="shared" ca="1" si="194"/>
        <v>-5980154200279102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-5980154200279102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-24917309167829.59</v>
      </c>
      <c r="L5658" s="444">
        <f t="shared" ca="1" si="194"/>
        <v>-6005071509446932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-6005071509446932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-25021131289362.215</v>
      </c>
      <c r="L5659" s="444">
        <f t="shared" ca="1" si="194"/>
        <v>-6030092640736294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-6030092640736294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-25125386003067.891</v>
      </c>
      <c r="L5660" s="444">
        <f t="shared" ca="1" si="194"/>
        <v>-6055218026739362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-6055218026739362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-25230075111414.008</v>
      </c>
      <c r="L5661" s="444">
        <f t="shared" ca="1" si="194"/>
        <v>-6080448101850776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-6080448101850776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-25335200424378.234</v>
      </c>
      <c r="L5662" s="444">
        <f t="shared" ca="1" si="194"/>
        <v>-6105783302275154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-6105783302275154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-25440763759479.809</v>
      </c>
      <c r="L5663" s="444">
        <f t="shared" ca="1" si="194"/>
        <v>-6131224066034634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-6131224066034634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-25546766941810.977</v>
      </c>
      <c r="L5664" s="444">
        <f t="shared" ca="1" si="194"/>
        <v>-6156770832976445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-6156770832976445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-25653211804068.52</v>
      </c>
      <c r="L5665" s="444">
        <f t="shared" ca="1" si="194"/>
        <v>-6182424044780514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-6182424044780514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-25760100186585.477</v>
      </c>
      <c r="L5666" s="444">
        <f t="shared" ca="1" si="194"/>
        <v>-6208184144967099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-6208184144967099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-25867433937362.914</v>
      </c>
      <c r="L5667" s="444">
        <f t="shared" ca="1" si="194"/>
        <v>-6234051578904462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-6234051578904462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-25975214912101.926</v>
      </c>
      <c r="L5668" s="444">
        <f t="shared" ca="1" si="194"/>
        <v>-6260026793816564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-6260026793816564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-26083444974235.684</v>
      </c>
      <c r="L5669" s="444">
        <f t="shared" ca="1" si="194"/>
        <v>-6286110238790800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-6286110238790800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-26192125994961.668</v>
      </c>
      <c r="L5670" s="444">
        <f t="shared" ca="1" si="194"/>
        <v>-6312302364785762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-6312302364785762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-26301259853274.008</v>
      </c>
      <c r="L5671" s="444">
        <f t="shared" ca="1" si="194"/>
        <v>-6338603624639036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-6338603624639036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-26410848435995.984</v>
      </c>
      <c r="L5672" s="444">
        <f t="shared" ca="1" si="194"/>
        <v>-6365014473075032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-6365014473075032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-26520893637812.633</v>
      </c>
      <c r="L5673" s="444">
        <f t="shared" ca="1" si="194"/>
        <v>-6391535366712845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-6391535366712845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-26631397361303.52</v>
      </c>
      <c r="L5674" s="444">
        <f t="shared" ca="1" si="194"/>
        <v>-6418166764074149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-6418166764074149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-26742361516975.621</v>
      </c>
      <c r="L5675" s="444">
        <f t="shared" ca="1" si="194"/>
        <v>-6444909125591125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-6444909125591125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-26853788023296.355</v>
      </c>
      <c r="L5676" s="444">
        <f t="shared" ca="1" si="194"/>
        <v>-6471762913614421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-6471762913614421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-26965678806726.754</v>
      </c>
      <c r="L5677" s="444">
        <f t="shared" ca="1" si="194"/>
        <v>-6498728592421148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-6498728592421148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-27078035801754.781</v>
      </c>
      <c r="L5678" s="444">
        <f t="shared" ca="1" si="194"/>
        <v>-6525806628222903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-6525806628222903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-27190860950928.762</v>
      </c>
      <c r="L5679" s="444">
        <f t="shared" ca="1" si="194"/>
        <v>-6552997489173832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-6552997489173832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-27304156204890.965</v>
      </c>
      <c r="L5680" s="444">
        <f t="shared" ca="1" si="194"/>
        <v>-6580301645378723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-6580301645378723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-27417923522411.344</v>
      </c>
      <c r="L5681" s="444">
        <f t="shared" ca="1" si="194"/>
        <v>-6607719568901134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-6607719568901134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-27532164870421.391</v>
      </c>
      <c r="L5682" s="444">
        <f t="shared" ca="1" si="194"/>
        <v>-6635251733771555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-6635251733771555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-27646882224048.145</v>
      </c>
      <c r="L5683" s="444">
        <f t="shared" ca="1" si="194"/>
        <v>-6662898615995603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-6662898615995603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-27762077566648.344</v>
      </c>
      <c r="L5684" s="444">
        <f t="shared" ca="1" si="194"/>
        <v>-6690660693562251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-6690660693562251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-27877752889842.711</v>
      </c>
      <c r="L5685" s="444">
        <f t="shared" ca="1" si="194"/>
        <v>-6718538446452094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-6718538446452094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-27993910193550.391</v>
      </c>
      <c r="L5686" s="444">
        <f t="shared" ca="1" si="194"/>
        <v>-6746532356645644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-6746532356645644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-28110551486023.516</v>
      </c>
      <c r="L5687" s="444">
        <f t="shared" ca="1" si="194"/>
        <v>-6774642908131668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-6774642908131668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-28227678783881.949</v>
      </c>
      <c r="L5688" s="444">
        <f t="shared" ca="1" si="194"/>
        <v>-6802870586915550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-6802870586915550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-28345294112148.125</v>
      </c>
      <c r="L5689" s="444">
        <f t="shared" ca="1" si="194"/>
        <v>-6831215881027698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-6831215881027698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-28463399504282.074</v>
      </c>
      <c r="L5690" s="444">
        <f t="shared" ca="1" si="194"/>
        <v>-6859679280531980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-6859679280531980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-28581997002216.582</v>
      </c>
      <c r="L5691" s="444">
        <f t="shared" ca="1" si="194"/>
        <v>-6888261277534197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-6888261277534197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-28701088656392.488</v>
      </c>
      <c r="L5692" s="444">
        <f t="shared" ca="1" si="194"/>
        <v>-6916962366190589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-6916962366190589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-28820676525794.121</v>
      </c>
      <c r="L5693" s="444">
        <f t="shared" ca="1" si="194"/>
        <v>-6945783042716383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-6945783042716383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-28940762677984.93</v>
      </c>
      <c r="L5694" s="444">
        <f t="shared" ca="1" si="194"/>
        <v>-6974723805394368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-6974723805394368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-29061349189143.199</v>
      </c>
      <c r="L5695" s="444">
        <f t="shared" ca="1" si="194"/>
        <v>-7003785154583511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-7003785154583511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-29182438144097.961</v>
      </c>
      <c r="L5696" s="444">
        <f t="shared" ca="1" si="194"/>
        <v>-7032967592727609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-7032967592727609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-29304031636365.035</v>
      </c>
      <c r="L5697" s="444">
        <f t="shared" ca="1" si="194"/>
        <v>-7062271624363974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-7062271624363974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-29426131768183.223</v>
      </c>
      <c r="L5698" s="444">
        <f t="shared" ca="1" si="194"/>
        <v>-7091697756132157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-7091697756132157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-29548740650550.652</v>
      </c>
      <c r="L5699" s="444">
        <f t="shared" ca="1" si="194"/>
        <v>-7121246496782708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-7121246496782708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-29671860403261.285</v>
      </c>
      <c r="L5700" s="444">
        <f t="shared" ca="1" si="194"/>
        <v>-7150918357185969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-7150918357185969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-29795493154941.531</v>
      </c>
      <c r="L5701" s="444">
        <f t="shared" ca="1" si="194"/>
        <v>-7180713850340911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-7180713850340911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-29919641043087.129</v>
      </c>
      <c r="L5702" s="444">
        <f t="shared" ca="1" si="194"/>
        <v>-7210633491383998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-7210633491383998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-30044306214099.992</v>
      </c>
      <c r="L5703" s="444">
        <f t="shared" ca="1" si="194"/>
        <v>-7240677797598098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-7240677797598098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-30169490823325.406</v>
      </c>
      <c r="L5704" s="444">
        <f t="shared" ca="1" si="194"/>
        <v>-7270847288421423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-7270847288421423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-30295197035089.258</v>
      </c>
      <c r="L5705" s="444">
        <f t="shared" ca="1" si="194"/>
        <v>-7301142485456512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-7301142485456512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-30421427022735.465</v>
      </c>
      <c r="L5706" s="444">
        <f t="shared" ca="1" si="194"/>
        <v>-7331563912479247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-7331563912479247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-30548182968663.531</v>
      </c>
      <c r="L5707" s="444">
        <f t="shared" ca="1" si="194"/>
        <v>-7362112095447911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-7362112095447911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-30675467064366.301</v>
      </c>
      <c r="L5708" s="444">
        <f t="shared" ca="1" si="194"/>
        <v>-7392787562512277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-7392787562512277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-30803281510467.816</v>
      </c>
      <c r="L5709" s="444">
        <f t="shared" ca="1" si="194"/>
        <v>-7423590844022745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-7423590844022745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-30931628516761.441</v>
      </c>
      <c r="L5710" s="444">
        <f t="shared" ca="1" si="194"/>
        <v>-7454522472539506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-7454522472539506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-31060510302247.938</v>
      </c>
      <c r="L5711" s="444">
        <f t="shared" ca="1" si="194"/>
        <v>-7485582982841754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-7485582982841754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-31189929095173.973</v>
      </c>
      <c r="L5712" s="444">
        <f t="shared" ca="1" si="194"/>
        <v>-7516772911936928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-7516772911936928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-31319887133070.531</v>
      </c>
      <c r="L5713" s="444">
        <f t="shared" ca="1" si="194"/>
        <v>-7548092799069999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-7548092799069999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-31450386662791.66</v>
      </c>
      <c r="L5714" s="444">
        <f t="shared" ca="1" si="194"/>
        <v>-7579543185732791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-7579543185732791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-31581429940553.297</v>
      </c>
      <c r="L5715" s="444">
        <f t="shared" ca="1" si="194"/>
        <v>-7611124615673344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-7611124615673344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-31713019231972.27</v>
      </c>
      <c r="L5716" s="444">
        <f t="shared" ca="1" si="194"/>
        <v>-7642837634905316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-7642837634905316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-31845156812105.484</v>
      </c>
      <c r="L5717" s="444">
        <f t="shared" ca="1" si="194"/>
        <v>-7674682791717421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-7674682791717421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-31977844965489.254</v>
      </c>
      <c r="L5718" s="444">
        <f t="shared" ca="1" si="194"/>
        <v>-7706660636682910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-7706660636682910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-32111085986178.785</v>
      </c>
      <c r="L5719" s="444">
        <f t="shared" ca="1" si="194"/>
        <v>-7738771722669089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-7738771722669089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-32244882177787.871</v>
      </c>
      <c r="L5720" s="444">
        <f t="shared" ca="1" si="194"/>
        <v>-7771016604846877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-7771016604846877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-32379235853528.652</v>
      </c>
      <c r="L5721" s="444">
        <f t="shared" ca="1" si="194"/>
        <v>-7803395840700406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-7803395840700406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-32514149336251.691</v>
      </c>
      <c r="L5722" s="444">
        <f t="shared" ca="1" si="194"/>
        <v>-7835909990036658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-7835909990036658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-32649624958486.07</v>
      </c>
      <c r="L5723" s="444">
        <f t="shared" ca="1" si="194"/>
        <v>-7868559614995144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-7868559614995144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-32785665062479.762</v>
      </c>
      <c r="L5724" s="444">
        <f t="shared" ca="1" si="194"/>
        <v>-7901345280057624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-7901345280057624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-32922272000240.098</v>
      </c>
      <c r="L5725" s="444">
        <f t="shared" ca="1" si="194"/>
        <v>-7934267552057864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-7934267552057864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-33059448133574.43</v>
      </c>
      <c r="L5726" s="444">
        <f t="shared" ca="1" si="194"/>
        <v>-7967327000191438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-7967327000191438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-33197195834130.992</v>
      </c>
      <c r="L5727" s="444">
        <f t="shared" ca="1" si="194"/>
        <v>-8000524196025569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-8000524196025569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-33335517483439.867</v>
      </c>
      <c r="L5728" s="444">
        <f t="shared" ca="1" si="194"/>
        <v>-8033859713509009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-8033859713509009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-33474415472954.203</v>
      </c>
      <c r="L5729" s="444">
        <f t="shared" ca="1" si="194"/>
        <v>-8067334128981963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-8067334128981963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-33613892204091.508</v>
      </c>
      <c r="L5730" s="444">
        <f t="shared" ca="1" si="194"/>
        <v>-8100948021186055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-8100948021186055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-33753950088275.23</v>
      </c>
      <c r="L5731" s="444">
        <f t="shared" ca="1" si="194"/>
        <v>-8134701971274330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-8134701971274330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-33894591546976.371</v>
      </c>
      <c r="L5732" s="444">
        <f t="shared" ca="1" si="194"/>
        <v>-8168596562821306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-8168596562821306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-34035819011755.441</v>
      </c>
      <c r="L5733" s="444">
        <f t="shared" ca="1" si="194"/>
        <v>-8202632381833061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-8202632381833061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-34177634924304.422</v>
      </c>
      <c r="L5734" s="444">
        <f t="shared" ca="1" si="194"/>
        <v>-8236810016757365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-8236810016757365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-34320041736489.02</v>
      </c>
      <c r="L5735" s="444">
        <f t="shared" ca="1" si="194"/>
        <v>-8271130058493854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-8271130058493854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-34463041910391.063</v>
      </c>
      <c r="L5736" s="444">
        <f t="shared" ca="1" si="194"/>
        <v>-8305593100404245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-8305593100404245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-34606637918351.02</v>
      </c>
      <c r="L5737" s="444">
        <f t="shared" ca="1" si="194"/>
        <v>-8340199738322596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-8340199738322596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-34750832243010.82</v>
      </c>
      <c r="L5738" s="444">
        <f t="shared" ca="1" si="194"/>
        <v>-8374950570565607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-8374950570565607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-34895627377356.695</v>
      </c>
      <c r="L5739" s="444">
        <f t="shared" ca="1" si="194"/>
        <v>-8409846197942964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-8409846197942964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-35041025824762.355</v>
      </c>
      <c r="L5740" s="444">
        <f t="shared" ca="1" si="194"/>
        <v>-8444887223767726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-8444887223767726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-35187030099032.195</v>
      </c>
      <c r="L5741" s="444">
        <f t="shared" ca="1" si="194"/>
        <v>-8480074253866758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-8480074253866758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-35333642724444.828</v>
      </c>
      <c r="L5742" s="444">
        <f t="shared" ca="1" si="194"/>
        <v>-8515407896591203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-8515407896591203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-35480866235796.672</v>
      </c>
      <c r="L5743" s="444">
        <f t="shared" ca="1" si="194"/>
        <v>-8550888762827000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-8550888762827000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-35628703178445.836</v>
      </c>
      <c r="L5744" s="444">
        <f t="shared" ca="1" si="194"/>
        <v>-8586517466005446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-8586517466005446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-35777156108356.023</v>
      </c>
      <c r="L5745" s="444">
        <f t="shared" ca="1" si="194"/>
        <v>-8622294622113802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-8622294622113802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-35926227592140.844</v>
      </c>
      <c r="L5746" s="444">
        <f t="shared" ca="1" si="194"/>
        <v>-8658220849705943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-8658220849705943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-36075920207108.094</v>
      </c>
      <c r="L5747" s="444">
        <f t="shared" ca="1" si="194"/>
        <v>-8694296769913051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-8694296769913051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-36226236541304.375</v>
      </c>
      <c r="L5748" s="444">
        <f t="shared" ca="1" si="194"/>
        <v>-8730523006454355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-8730523006454355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-36377179193559.813</v>
      </c>
      <c r="L5749" s="444">
        <f t="shared" ca="1" si="194"/>
        <v>-8766900185647915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-8766900185647915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-36528750773532.977</v>
      </c>
      <c r="L5750" s="444">
        <f t="shared" ca="1" si="194"/>
        <v>-8803428936421448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-8803428936421448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-36680953901756.031</v>
      </c>
      <c r="L5751" s="444">
        <f t="shared" ca="1" si="194"/>
        <v>-8840109890323204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-8840109890323204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-36833791209680.016</v>
      </c>
      <c r="L5752" s="444">
        <f t="shared" ca="1" si="194"/>
        <v>-8876943681532884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-8876943681532884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-36987265339720.344</v>
      </c>
      <c r="L5753" s="444">
        <f t="shared" ca="1" si="194"/>
        <v>-8913930946872604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-8913930946872604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-37141378945302.516</v>
      </c>
      <c r="L5754" s="444">
        <f t="shared" ca="1" si="194"/>
        <v>-8951072325817907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-8951072325817907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-37296134690907.938</v>
      </c>
      <c r="L5755" s="444">
        <f t="shared" ca="1" si="194"/>
        <v>-8988368460508815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-8988368460508815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-37451535252120.063</v>
      </c>
      <c r="L5756" s="444">
        <f t="shared" ca="1" si="194"/>
        <v>-9025819995760936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-9025819995760936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-37607583315670.563</v>
      </c>
      <c r="L5757" s="444">
        <f t="shared" ca="1" si="194"/>
        <v>-9063427579076606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-9063427579076606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-37764281579485.859</v>
      </c>
      <c r="L5758" s="444">
        <f t="shared" ca="1" si="194"/>
        <v>-9101191860656092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-9101191860656092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-37921632752733.719</v>
      </c>
      <c r="L5759" s="444">
        <f t="shared" ca="1" si="194"/>
        <v>-9139113493408826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-9139113493408826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-38079639555870.109</v>
      </c>
      <c r="L5760" s="444">
        <f t="shared" ca="1" si="194"/>
        <v>-9177193132964696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-9177193132964696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-38238304720686.234</v>
      </c>
      <c r="L5761" s="444">
        <f t="shared" ca="1" si="194"/>
        <v>-9215431437685382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-9215431437685382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-38397630990355.758</v>
      </c>
      <c r="L5762" s="444">
        <f t="shared" ca="1" si="194"/>
        <v>-9253829068675738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-9253829068675738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-38557621119482.242</v>
      </c>
      <c r="L5763" s="444">
        <f t="shared" ca="1" si="194"/>
        <v>-9292386689795220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-9292386689795220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-38718277874146.75</v>
      </c>
      <c r="L5764" s="444">
        <f t="shared" ca="1" si="194"/>
        <v>-9331104967669366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-9331104967669366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-38879604031955.688</v>
      </c>
      <c r="L5765" s="444">
        <f t="shared" ca="1" si="194"/>
        <v>-9369984571701322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-9369984571701322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-39041602382088.844</v>
      </c>
      <c r="L5766" s="444">
        <f t="shared" ca="1" si="194"/>
        <v>-9409026174083410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-9409026174083410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-39204275725347.539</v>
      </c>
      <c r="L5767" s="444">
        <f t="shared" ca="1" si="194"/>
        <v>-9448230449808758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-9448230449808758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-39367626874203.156</v>
      </c>
      <c r="L5768" s="444">
        <f t="shared" ca="1" si="194"/>
        <v>-9487598076682962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-9487598076682962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-39531658652845.672</v>
      </c>
      <c r="L5769" s="444">
        <f t="shared" ca="1" si="194"/>
        <v>-9527129735335808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-9527129735335808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-39696373897232.531</v>
      </c>
      <c r="L5770" s="444">
        <f t="shared" ca="1" si="194"/>
        <v>-9566826109233040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-9566826109233040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-39861775455137.664</v>
      </c>
      <c r="L5771" s="444">
        <f t="shared" ca="1" si="194"/>
        <v>-9606687884688178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-9606687884688178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-40027866186200.742</v>
      </c>
      <c r="L5772" s="444">
        <f t="shared" ca="1" si="194"/>
        <v>-9646715750874378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-9646715750874378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-40194648961976.578</v>
      </c>
      <c r="L5773" s="444">
        <f t="shared" ca="1" si="194"/>
        <v>-9686910399836354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-9686910399836354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-40362126665984.805</v>
      </c>
      <c r="L5774" s="444">
        <f t="shared" ca="1" si="194"/>
        <v>-9727272526502338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-9727272526502338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-40530302193759.742</v>
      </c>
      <c r="L5775" s="444">
        <f t="shared" ca="1" si="194"/>
        <v>-9767802828696098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-9767802828696098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-40699178452900.406</v>
      </c>
      <c r="L5776" s="444">
        <f t="shared" ca="1" si="194"/>
        <v>-9808502007148998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-9808502007148998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-40868758363120.828</v>
      </c>
      <c r="L5777" s="444">
        <f t="shared" ca="1" si="194"/>
        <v>-9849370765512118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-9849370765512118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-41039044856300.492</v>
      </c>
      <c r="L5778" s="444">
        <f t="shared" ca="1" si="194"/>
        <v>-9890409810368418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-9890409810368418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-41210040876535.078</v>
      </c>
      <c r="L5779" s="444">
        <f t="shared" ca="1" si="194"/>
        <v>-9931619851244954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-9931619851244954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-41381749380187.305</v>
      </c>
      <c r="L5780" s="444">
        <f t="shared" ca="1" si="194"/>
        <v>-9973001600625142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-9973001600625142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-41554173335938.094</v>
      </c>
      <c r="L5781" s="444">
        <f t="shared" ca="1" si="194"/>
        <v>-1.001455577396108E+16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-1.001455577396108E+16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-41727315724837.836</v>
      </c>
      <c r="L5782" s="444">
        <f t="shared" ca="1" si="194"/>
        <v>-1.0056283089685918E+16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-1.0056283089685918E+16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-41901179540357.992</v>
      </c>
      <c r="L5783" s="444">
        <f t="shared" ca="1" si="194"/>
        <v>-1.0098184269226276E+16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-1.0098184269226276E+16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-42075767788442.813</v>
      </c>
      <c r="L5784" s="444">
        <f t="shared" ca="1" si="194"/>
        <v>-1.0140260037014718E+16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-1.0140260037014718E+16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-42251083487561.328</v>
      </c>
      <c r="L5785" s="444">
        <f t="shared" ca="1" si="194"/>
        <v>-1.018251112050228E+16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-1.018251112050228E+16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-42427129668759.5</v>
      </c>
      <c r="L5786" s="444">
        <f t="shared" ca="1" si="194"/>
        <v>-1.022493825017104E+16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-1.022493825017104E+16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-42603909375712.664</v>
      </c>
      <c r="L5787" s="444">
        <f t="shared" ca="1" si="194"/>
        <v>-1.0267542159546752E+16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-1.0267542159546752E+16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-42781425664778.133</v>
      </c>
      <c r="L5788" s="444">
        <f t="shared" ca="1" si="194"/>
        <v>-1.031032358521153E+16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-1.031032358521153E+16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-42959681605048.039</v>
      </c>
      <c r="L5789" s="444">
        <f t="shared" ca="1" si="194"/>
        <v>-1.0353283266816578E+16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-1.0353283266816578E+16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-43138680278402.406</v>
      </c>
      <c r="L5790" s="444">
        <f t="shared" ca="1" si="194"/>
        <v>-1.039642194709498E+16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-1.039642194709498E+16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-43318424779562.414</v>
      </c>
      <c r="L5791" s="444">
        <f t="shared" ca="1" si="194"/>
        <v>-1.0439740371874542E+16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-1.0439740371874542E+16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-43498918216143.922</v>
      </c>
      <c r="L5792" s="444">
        <f t="shared" ca="1" si="194"/>
        <v>-1.0483239290090686E+16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-1.0483239290090686E+16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-43680163708711.188</v>
      </c>
      <c r="L5793" s="444">
        <f t="shared" ca="1" si="194"/>
        <v>-1.0526919453799398E+16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-1.0526919453799398E+16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-43862164390830.828</v>
      </c>
      <c r="L5794" s="444">
        <f t="shared" ca="1" si="194"/>
        <v>-1.0570781618190228E+16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-1.0570781618190228E+16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-44044923409125.953</v>
      </c>
      <c r="L5795" s="444">
        <f t="shared" ca="1" si="194"/>
        <v>-1.0614826541599354E+16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-1.0614826541599354E+16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-44228443923330.641</v>
      </c>
      <c r="L5796" s="444">
        <f t="shared" ca="1" si="194"/>
        <v>-1.0659054985522684E+16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-1.0659054985522684E+16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-44412729106344.516</v>
      </c>
      <c r="L5797" s="444">
        <f t="shared" ca="1" si="194"/>
        <v>-1.0703467714629028E+16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-1.0703467714629028E+16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-44597782144287.617</v>
      </c>
      <c r="L5798" s="444">
        <f t="shared" ca="1" si="194"/>
        <v>-1.0748065496773316E+16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-1.0748065496773316E+16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-44783606236555.484</v>
      </c>
      <c r="L5799" s="444">
        <f t="shared" ca="1" si="194"/>
        <v>-1.0792849103009872E+16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-1.0792849103009872E+16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-44970204595874.469</v>
      </c>
      <c r="L5800" s="444">
        <f t="shared" ca="1" si="194"/>
        <v>-1.0837819307605746E+16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-1.0837819307605746E+16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-45157580448357.273</v>
      </c>
      <c r="L5801" s="444">
        <f t="shared" ca="1" si="194"/>
        <v>-1.0882976888054104E+16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-1.0882976888054104E+16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-45345737033558.766</v>
      </c>
      <c r="L5802" s="444">
        <f t="shared" ca="1" si="194"/>
        <v>-1.0928322625087662E+16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-1.0928322625087662E+16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-45534677604531.922</v>
      </c>
      <c r="L5803" s="444">
        <f t="shared" ca="1" si="194"/>
        <v>-1.0973857302692194E+16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-1.0973857302692194E+16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-45724405427884.141</v>
      </c>
      <c r="L5804" s="444">
        <f t="shared" ca="1" si="194"/>
        <v>-1.1019581708120078E+16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-1.1019581708120078E+16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-45914923783833.656</v>
      </c>
      <c r="L5805" s="444">
        <f t="shared" ca="1" si="194"/>
        <v>-1.1065496631903912E+16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-1.1065496631903912E+16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-46106235966266.297</v>
      </c>
      <c r="L5806" s="444">
        <f t="shared" ca="1" si="194"/>
        <v>-1.1111602867870178E+16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-1.1111602867870178E+16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-46298345282792.406</v>
      </c>
      <c r="L5807" s="444">
        <f t="shared" ca="1" si="194"/>
        <v>-1.115790121315297E+16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-1.115790121315297E+16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-46491255054804.039</v>
      </c>
      <c r="L5808" s="444">
        <f t="shared" ca="1" si="194"/>
        <v>-1.1204392468207774E+16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-1.1204392468207774E+16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-46684968617532.391</v>
      </c>
      <c r="L5809" s="444">
        <f t="shared" ca="1" si="194"/>
        <v>-1.1251077436825306E+16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-1.1251077436825306E+16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-46879489320105.438</v>
      </c>
      <c r="L5810" s="444">
        <f t="shared" ca="1" si="194"/>
        <v>-1.1297956926145412E+16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-1.1297956926145412E+16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-47074820525605.883</v>
      </c>
      <c r="L5811" s="444">
        <f t="shared" ca="1" si="194"/>
        <v>-1.1345031746671018E+16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-1.1345031746671018E+16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-47270965611129.242</v>
      </c>
      <c r="L5812" s="444">
        <f t="shared" ca="1" si="194"/>
        <v>-1.1392302712282148E+16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-1.1392302712282148E+16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-47467927967842.281</v>
      </c>
      <c r="L5813" s="444">
        <f t="shared" ca="1" si="194"/>
        <v>-1.143977064024999E+16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-1.143977064024999E+16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-47665711001041.625</v>
      </c>
      <c r="L5814" s="444">
        <f t="shared" ca="1" si="194"/>
        <v>-1.1487436351251032E+16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-1.1487436351251032E+16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-47864318130212.633</v>
      </c>
      <c r="L5815" s="444">
        <f t="shared" ca="1" si="194"/>
        <v>-1.1535300669381244E+16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-1.1535300669381244E+16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-48063752789088.516</v>
      </c>
      <c r="L5816" s="444">
        <f t="shared" ca="1" si="194"/>
        <v>-1.1583364422170332E+16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-1.1583364422170332E+16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-48264018425709.719</v>
      </c>
      <c r="L5817" s="444">
        <f t="shared" ca="1" si="194"/>
        <v>-1.1631628440596042E+16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-1.1631628440596042E+16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-48465118502483.508</v>
      </c>
      <c r="L5818" s="444">
        <f t="shared" ca="1" si="194"/>
        <v>-1.1680093559098526E+16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-1.1680093559098526E+16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-48667056496243.859</v>
      </c>
      <c r="L5819" s="444">
        <f t="shared" ca="1" si="194"/>
        <v>-1.172876061559477E+16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-1.172876061559477E+16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-48869835898311.539</v>
      </c>
      <c r="L5820" s="444">
        <f t="shared" ca="1" si="194"/>
        <v>-1.1777630451493082E+16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-1.1777630451493082E+16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-49073460214554.508</v>
      </c>
      <c r="L5821" s="444">
        <f t="shared" ca="1" si="194"/>
        <v>-1.1826703911707636E+16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-1.1826703911707636E+16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-49277932965448.484</v>
      </c>
      <c r="L5822" s="444">
        <f t="shared" ca="1" si="194"/>
        <v>-1.1875981844673084E+16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-1.1875981844673084E+16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-49483257686137.852</v>
      </c>
      <c r="L5823" s="444">
        <f t="shared" ca="1" si="194"/>
        <v>-1.1925465102359222E+16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-1.1925465102359222E+16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-49689437926496.758</v>
      </c>
      <c r="L5824" s="444">
        <f t="shared" ca="1" si="194"/>
        <v>-1.1975154540285718E+16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-1.1975154540285718E+16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-49896477251190.492</v>
      </c>
      <c r="L5825" s="444">
        <f t="shared" ca="1" si="194"/>
        <v>-1.2025051017536908E+16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-1.2025051017536908E+16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-50104379239737.117</v>
      </c>
      <c r="L5826" s="444">
        <f t="shared" ca="1" si="194"/>
        <v>-1.2075155396776646E+16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-1.2075155396776646E+16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-50313147486569.359</v>
      </c>
      <c r="L5827" s="444">
        <f t="shared" ca="1" si="194"/>
        <v>-1.2125468544263216E+16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-1.2125468544263216E+16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-50522785601096.734</v>
      </c>
      <c r="L5828" s="444">
        <f t="shared" ca="1" si="194"/>
        <v>-1.2175991329864312E+16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-1.2175991329864312E+16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-50733297207767.969</v>
      </c>
      <c r="L5829" s="444">
        <f t="shared" ca="1" si="194"/>
        <v>-1.222672462707208E+16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-1.222672462707208E+16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-50944685946133.664</v>
      </c>
      <c r="L5830" s="444">
        <f t="shared" ca="1" si="194"/>
        <v>-1.2277669313018214E+16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-1.2277669313018214E+16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-51156955470909.227</v>
      </c>
      <c r="L5831" s="444">
        <f t="shared" ca="1" si="194"/>
        <v>-1.2328826268489124E+16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-1.2328826268489124E+16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-51370109452038.016</v>
      </c>
      <c r="L5832" s="444">
        <f t="shared" ca="1" si="194"/>
        <v>-1.2380196377941162E+16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-1.2380196377941162E+16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-51584151574754.844</v>
      </c>
      <c r="L5833" s="444">
        <f t="shared" ca="1" si="194"/>
        <v>-1.2431780529515916E+16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-1.2431780529515916E+16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-51799085539649.648</v>
      </c>
      <c r="L5834" s="444">
        <f t="shared" ca="1" si="194"/>
        <v>-1.2483579615055566E+16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-1.2483579615055566E+16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-52014915062731.523</v>
      </c>
      <c r="L5835" s="444">
        <f t="shared" ca="1" si="194"/>
        <v>-1.2535594530118298E+16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-1.2535594530118298E+16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-52231643875492.906</v>
      </c>
      <c r="L5836" s="444">
        <f t="shared" ca="1" si="194"/>
        <v>-1.258782617399379E+16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-1.258782617399379E+16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-52449275724974.125</v>
      </c>
      <c r="L5837" s="444">
        <f t="shared" ca="1" si="194"/>
        <v>-1.2640275449718764E+16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-1.2640275449718764E+16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-52667814373828.18</v>
      </c>
      <c r="L5838" s="444">
        <f t="shared" ca="1" si="194"/>
        <v>-1.2692943264092592E+16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-1.2692943264092592E+16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-52887263600385.797</v>
      </c>
      <c r="L5839" s="444">
        <f t="shared" ca="1" si="194"/>
        <v>-1.2745830527692978E+16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-1.2745830527692978E+16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-53107627198720.742</v>
      </c>
      <c r="L5840" s="444">
        <f t="shared" ca="1" si="194"/>
        <v>-1.2798938154891698E+16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-1.2798938154891698E+16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-53328908978715.406</v>
      </c>
      <c r="L5841" s="444">
        <f t="shared" ca="1" si="194"/>
        <v>-1.2852267063870414E+16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-1.2852267063870414E+16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-53551112766126.727</v>
      </c>
      <c r="L5842" s="444">
        <f t="shared" ca="1" si="194"/>
        <v>-1.290581817663654E+16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-1.290581817663654E+16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-53774242402652.25</v>
      </c>
      <c r="L5843" s="444">
        <f t="shared" ca="1" si="194"/>
        <v>-1.2959592419039192E+16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-1.2959592419039192E+16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-53998301745996.633</v>
      </c>
      <c r="L5844" s="444">
        <f t="shared" ca="1" si="194"/>
        <v>-1.3013590720785188E+16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-1.3013590720785188E+16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-54223294669938.281</v>
      </c>
      <c r="L5845" s="444">
        <f t="shared" ca="1" si="194"/>
        <v>-1.3067814015455126E+16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-1.3067814015455126E+16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-54449225064396.359</v>
      </c>
      <c r="L5846" s="444">
        <f t="shared" ca="1" si="194"/>
        <v>-1.3122263240519522E+16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-1.3122263240519522E+16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-54676096835498.008</v>
      </c>
      <c r="L5847" s="444">
        <f t="shared" ca="1" si="194"/>
        <v>-1.317693933735502E+16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-1.317693933735502E+16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-54903913905645.914</v>
      </c>
      <c r="L5848" s="444">
        <f t="shared" ca="1" si="194"/>
        <v>-1.3231843251260666E+16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-1.3231843251260666E+16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-55132680213586.109</v>
      </c>
      <c r="L5849" s="444">
        <f t="shared" ca="1" si="194"/>
        <v>-1.3286975931474252E+16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-1.3286975931474252E+16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-55362399714476.047</v>
      </c>
      <c r="L5850" s="444">
        <f t="shared" ca="1" si="194"/>
        <v>-1.3342338331188728E+16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-1.3342338331188728E+16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-55593076379953.031</v>
      </c>
      <c r="L5851" s="444">
        <f t="shared" ca="1" si="194"/>
        <v>-1.3397931407568682E+16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-1.3397931407568682E+16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-55824714198202.844</v>
      </c>
      <c r="L5852" s="444">
        <f t="shared" ca="1" si="194"/>
        <v>-1.3453756121766884E+16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-1.3453756121766884E+16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-56057317174028.68</v>
      </c>
      <c r="L5853" s="444">
        <f t="shared" ca="1" si="194"/>
        <v>-1.3509813438940912E+16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-1.3509813438940912E+16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-56290889328920.469</v>
      </c>
      <c r="L5854" s="444">
        <f t="shared" ca="1" si="194"/>
        <v>-1.3566104328269832E+16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-1.3566104328269832E+16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-56525434701124.297</v>
      </c>
      <c r="L5855" s="444">
        <f t="shared" ca="1" si="194"/>
        <v>-1.3622629762970956E+16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-1.3622629762970956E+16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-56760957345712.313</v>
      </c>
      <c r="L5856" s="444">
        <f t="shared" ca="1" si="194"/>
        <v>-1.3679390720316668E+16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-1.3679390720316668E+16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-56997461334652.781</v>
      </c>
      <c r="L5857" s="444">
        <f t="shared" ca="1" si="194"/>
        <v>-1.373638818165132E+16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-1.373638818165132E+16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-57234950756880.5</v>
      </c>
      <c r="L5858" s="444">
        <f t="shared" ca="1" si="194"/>
        <v>-1.37936231324082E+16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-1.37936231324082E+16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-57473429718367.5</v>
      </c>
      <c r="L5859" s="444">
        <f t="shared" ca="1" si="194"/>
        <v>-1.3851096562126568E+16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-1.3851096562126568E+16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-57712902342194.031</v>
      </c>
      <c r="L5860" s="444">
        <f t="shared" ca="1" si="194"/>
        <v>-1.3908809464468762E+16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-1.3908809464468762E+16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-57953372768619.844</v>
      </c>
      <c r="L5861" s="444">
        <f t="shared" ca="1" si="194"/>
        <v>-1.3966762837237382E+16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-1.3966762837237382E+16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-58194845155155.758</v>
      </c>
      <c r="L5862" s="444">
        <f t="shared" ca="1" si="194"/>
        <v>-1.4024957682392538E+16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-1.4024957682392538E+16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-58437323676635.57</v>
      </c>
      <c r="L5863" s="444">
        <f t="shared" ca="1" si="194"/>
        <v>-1.4083395006069174E+16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-1.4083395006069174E+16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-58680812525288.227</v>
      </c>
      <c r="L5864" s="444">
        <f t="shared" ca="1" si="194"/>
        <v>-1.4142075818594462E+16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-1.4142075818594462E+16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-58925315910810.25</v>
      </c>
      <c r="L5865" s="444">
        <f t="shared" ca="1" si="194"/>
        <v>-1.4201001134505272E+16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-1.4201001134505272E+16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-59170838060438.633</v>
      </c>
      <c r="L5866" s="444">
        <f t="shared" ca="1" si="194"/>
        <v>-1.426017197256571E+16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-1.426017197256571E+16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-59417383219023.797</v>
      </c>
      <c r="L5867" s="444">
        <f t="shared" ca="1" si="194"/>
        <v>-1.4319589355784734E+16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-1.4319589355784734E+16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-59664955649103.055</v>
      </c>
      <c r="L5868" s="444">
        <f t="shared" ca="1" si="194"/>
        <v>-1.4379254311433838E+16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-1.4379254311433838E+16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-59913559630974.336</v>
      </c>
      <c r="L5869" s="444">
        <f t="shared" ca="1" si="194"/>
        <v>-1.4439167871064812E+16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-1.4439167871064812E+16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-60163199462770.047</v>
      </c>
      <c r="L5870" s="444">
        <f t="shared" ca="1" si="194"/>
        <v>-1.4499331070527582E+16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-1.4499331070527582E+16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-60413879460531.594</v>
      </c>
      <c r="L5871" s="444">
        <f t="shared" ca="1" si="194"/>
        <v>-1.4559744949988114E+16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-1.4559744949988114E+16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-60665603958283.797</v>
      </c>
      <c r="L5872" s="444">
        <f t="shared" ca="1" si="194"/>
        <v>-1.4620410553946398E+16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-1.4620410553946398E+16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-60918377308109.992</v>
      </c>
      <c r="L5873" s="444">
        <f t="shared" ref="L5873:L6127" ca="1" si="199">I5873-J5873+K5873</f>
        <v>-1.4681328931254508E+16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-1.4681328931254508E+16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-61172203880227.117</v>
      </c>
      <c r="L5874" s="444">
        <f t="shared" ca="1" si="199"/>
        <v>-1.4742501135134736E+16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-1.4742501135134736E+16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-61427088063061.398</v>
      </c>
      <c r="L5875" s="444">
        <f t="shared" ca="1" si="199"/>
        <v>-1.4803928223197798E+16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-1.4803928223197798E+16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-61683034263324.156</v>
      </c>
      <c r="L5876" s="444">
        <f t="shared" ca="1" si="199"/>
        <v>-1.4865611257461122E+16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-1.4865611257461122E+16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-61940046906088.008</v>
      </c>
      <c r="L5877" s="444">
        <f t="shared" ca="1" si="199"/>
        <v>-1.492755130436721E+16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-1.492755130436721E+16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-62198130434863.383</v>
      </c>
      <c r="L5878" s="444">
        <f t="shared" ca="1" si="199"/>
        <v>-1.4989749434802074E+16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-1.4989749434802074E+16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-62457289311675.305</v>
      </c>
      <c r="L5879" s="444">
        <f t="shared" ca="1" si="199"/>
        <v>-1.505220672411375E+16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-1.505220672411375E+16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-62717528017140.625</v>
      </c>
      <c r="L5880" s="444">
        <f t="shared" ca="1" si="199"/>
        <v>-1.511492425213089E+16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-1.511492425213089E+16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-62978851050545.367</v>
      </c>
      <c r="L5881" s="444">
        <f t="shared" ca="1" si="199"/>
        <v>-1.5177903103181436E+16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-1.5177903103181436E+16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-63241262929922.648</v>
      </c>
      <c r="L5882" s="444">
        <f t="shared" ca="1" si="199"/>
        <v>-1.5241144366111358E+16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-1.5241144366111358E+16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-63504768192130.656</v>
      </c>
      <c r="L5883" s="444">
        <f t="shared" ca="1" si="199"/>
        <v>-1.5304649134303488E+16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-1.5304649134303488E+16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-63769371392931.195</v>
      </c>
      <c r="L5884" s="444">
        <f t="shared" ca="1" si="199"/>
        <v>-1.536841850569642E+16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-1.536841850569642E+16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-64035077107068.414</v>
      </c>
      <c r="L5885" s="444">
        <f t="shared" ca="1" si="199"/>
        <v>-1.5432453582803488E+16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-1.5432453582803488E+16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-64301889928347.867</v>
      </c>
      <c r="L5886" s="444">
        <f t="shared" ca="1" si="199"/>
        <v>-1.5496755472731836E+16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-1.5496755472731836E+16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-64569814469715.984</v>
      </c>
      <c r="L5887" s="444">
        <f t="shared" ca="1" si="199"/>
        <v>-1.5561325287201552E+16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-1.5561325287201552E+16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-64838855363339.805</v>
      </c>
      <c r="L5888" s="444">
        <f t="shared" ca="1" si="199"/>
        <v>-1.5626164142564892E+16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-1.5626164142564892E+16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-65109017260687.047</v>
      </c>
      <c r="L5889" s="444">
        <f t="shared" ca="1" si="199"/>
        <v>-1.569127315982558E+16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-1.569127315982558E+16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-65380304832606.586</v>
      </c>
      <c r="L5890" s="444">
        <f t="shared" ca="1" si="199"/>
        <v>-1.5756653464658186E+16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-1.5756653464658186E+16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-65652722769409.102</v>
      </c>
      <c r="L5891" s="444">
        <f t="shared" ca="1" si="199"/>
        <v>-1.5822306187427596E+16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-1.5822306187427596E+16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-65926275780948.313</v>
      </c>
      <c r="L5892" s="444">
        <f t="shared" ca="1" si="199"/>
        <v>-1.5888232463208544E+16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-1.5888232463208544E+16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-66200968596702.266</v>
      </c>
      <c r="L5893" s="444">
        <f t="shared" ca="1" si="199"/>
        <v>-1.5954433431805246E+16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-1.5954433431805246E+16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-66476805965855.188</v>
      </c>
      <c r="L5894" s="444">
        <f t="shared" ca="1" si="199"/>
        <v>-1.6020910237771102E+16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-1.6020910237771102E+16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-66753792657379.594</v>
      </c>
      <c r="L5895" s="444">
        <f t="shared" ca="1" si="199"/>
        <v>-1.6087664030428482E+16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-1.6087664030428482E+16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-67031933460118.672</v>
      </c>
      <c r="L5896" s="444">
        <f t="shared" ca="1" si="199"/>
        <v>-1.61546959638886E+16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-1.61546959638886E+16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-67311233182869.164</v>
      </c>
      <c r="L5897" s="444">
        <f t="shared" ca="1" si="199"/>
        <v>-1.622200719707147E+16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-1.622200719707147E+16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-67591696654464.469</v>
      </c>
      <c r="L5898" s="444">
        <f t="shared" ca="1" si="199"/>
        <v>-1.6289598893725934E+16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-1.6289598893725934E+16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-67873328723858.047</v>
      </c>
      <c r="L5899" s="444">
        <f t="shared" ca="1" si="199"/>
        <v>-1.6357472222449792E+16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-1.6357472222449792E+16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-68156134260207.469</v>
      </c>
      <c r="L5900" s="444">
        <f t="shared" ca="1" si="199"/>
        <v>-1.642562835671E+16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-1.642562835671E+16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-68440118152958.336</v>
      </c>
      <c r="L5901" s="444">
        <f t="shared" ca="1" si="199"/>
        <v>-1.6494068474862958E+16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-1.6494068474862958E+16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-68725285311928.992</v>
      </c>
      <c r="L5902" s="444">
        <f t="shared" ca="1" si="199"/>
        <v>-1.6562793760174886E+16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-1.6562793760174886E+16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-69011640667395.359</v>
      </c>
      <c r="L5903" s="444">
        <f t="shared" ca="1" si="199"/>
        <v>-1.6631805400842282E+16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-1.6631805400842282E+16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-69299189170176.172</v>
      </c>
      <c r="L5904" s="444">
        <f t="shared" ca="1" si="199"/>
        <v>-1.6701104590012458E+16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-1.6701104590012458E+16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-69587935791718.57</v>
      </c>
      <c r="L5905" s="444">
        <f t="shared" ca="1" si="199"/>
        <v>-1.6770692525804176E+16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-1.6770692525804176E+16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-69877885524184.07</v>
      </c>
      <c r="L5906" s="444">
        <f t="shared" ca="1" si="199"/>
        <v>-1.684057041132836E+16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-1.684057041132836E+16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-70169043380534.836</v>
      </c>
      <c r="L5907" s="444">
        <f t="shared" ca="1" si="199"/>
        <v>-1.6910739454708894E+16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-1.6910739454708894E+16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-70461414394620.391</v>
      </c>
      <c r="L5908" s="444">
        <f t="shared" ca="1" si="199"/>
        <v>-1.6981200869103514E+16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-1.6981200869103514E+16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-70755003621264.641</v>
      </c>
      <c r="L5909" s="444">
        <f t="shared" ca="1" si="199"/>
        <v>-1.7051955872724778E+16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-1.7051955872724778E+16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-71049816136353.234</v>
      </c>
      <c r="L5910" s="444">
        <f t="shared" ca="1" si="199"/>
        <v>-1.7123005688861132E+16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-1.7123005688861132E+16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-71345857036921.375</v>
      </c>
      <c r="L5911" s="444">
        <f t="shared" ca="1" si="199"/>
        <v>-1.7194351545898054E+16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-1.7194351545898054E+16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-71643131441241.891</v>
      </c>
      <c r="L5912" s="444">
        <f t="shared" ca="1" si="199"/>
        <v>-1.7265994677339296E+16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-1.7265994677339296E+16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-71941644488913.734</v>
      </c>
      <c r="L5913" s="444">
        <f t="shared" ca="1" si="199"/>
        <v>-1.733793632182821E+16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-1.733793632182821E+16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-72241401340950.875</v>
      </c>
      <c r="L5914" s="444">
        <f t="shared" ca="1" si="199"/>
        <v>-1.741017772316916E+16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-1.741017772316916E+16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-72542407179871.5</v>
      </c>
      <c r="L5915" s="444">
        <f t="shared" ca="1" si="199"/>
        <v>-1.7482720130349032E+16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-1.7482720130349032E+16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-72844667209787.625</v>
      </c>
      <c r="L5916" s="444">
        <f t="shared" ca="1" si="199"/>
        <v>-1.755556479755882E+16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-1.755556479755882E+16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-73148186656495.078</v>
      </c>
      <c r="L5917" s="444">
        <f t="shared" ca="1" si="199"/>
        <v>-1.7628712984215316E+16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-1.7628712984215316E+16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-73452970767563.813</v>
      </c>
      <c r="L5918" s="444">
        <f t="shared" ca="1" si="199"/>
        <v>-1.770216595498288E+16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-1.770216595498288E+16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-73759024812428.672</v>
      </c>
      <c r="L5919" s="444">
        <f t="shared" ca="1" si="199"/>
        <v>-1.7775924979795308E+16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-1.7775924979795308E+16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-74066354082480.453</v>
      </c>
      <c r="L5920" s="444">
        <f t="shared" ca="1" si="199"/>
        <v>-1.7849991333877788E+16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-1.7849991333877788E+16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-74374963891157.453</v>
      </c>
      <c r="L5921" s="444">
        <f t="shared" ca="1" si="199"/>
        <v>-1.7924366297768946E+16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-1.7924366297768946E+16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-74684859574037.281</v>
      </c>
      <c r="L5922" s="444">
        <f t="shared" ca="1" si="199"/>
        <v>-1.7999051157342984E+16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-1.7999051157342984E+16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-74996046488929.094</v>
      </c>
      <c r="L5923" s="444">
        <f t="shared" ca="1" si="199"/>
        <v>-1.8074047203831912E+16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-1.8074047203831912E+16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-75308530015966.297</v>
      </c>
      <c r="L5924" s="444">
        <f t="shared" ca="1" si="199"/>
        <v>-1.814935573384788E+16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-1.814935573384788E+16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-75622315557699.5</v>
      </c>
      <c r="L5925" s="444">
        <f t="shared" ca="1" si="199"/>
        <v>-1.822497804940558E+16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-1.822497804940558E+16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-75937408539189.922</v>
      </c>
      <c r="L5926" s="444">
        <f t="shared" ca="1" si="199"/>
        <v>-1.8300915457944768E+16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-1.8300915457944768E+16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-76253814408103.203</v>
      </c>
      <c r="L5927" s="444">
        <f t="shared" ca="1" si="199"/>
        <v>-1.8377169272352872E+16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-1.8377169272352872E+16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-76571538634803.625</v>
      </c>
      <c r="L5928" s="444">
        <f t="shared" ca="1" si="199"/>
        <v>-1.8453740810987676E+16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-1.8453740810987676E+16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-76890586712448.656</v>
      </c>
      <c r="L5929" s="444">
        <f t="shared" ca="1" si="199"/>
        <v>-1.8530631397700124E+16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-1.8530631397700124E+16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-77210964157083.844</v>
      </c>
      <c r="L5930" s="444">
        <f t="shared" ca="1" si="199"/>
        <v>-1.8607842361857208E+16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-1.8607842361857208E+16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-77532676507738.359</v>
      </c>
      <c r="L5931" s="444">
        <f t="shared" ca="1" si="199"/>
        <v>-1.8685375038364948E+16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-1.8685375038364948E+16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-77855729326520.609</v>
      </c>
      <c r="L5932" s="444">
        <f t="shared" ca="1" si="199"/>
        <v>-1.8763230767691468E+16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-1.8763230767691468E+16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-78180128198714.453</v>
      </c>
      <c r="L5933" s="444">
        <f t="shared" ca="1" si="199"/>
        <v>-1.8841410895890184E+16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-1.8841410895890184E+16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-78505878732875.766</v>
      </c>
      <c r="L5934" s="444">
        <f t="shared" ca="1" si="199"/>
        <v>-1.891991677462306E+16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-1.891991677462306E+16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-78832986560929.422</v>
      </c>
      <c r="L5935" s="444">
        <f t="shared" ca="1" si="199"/>
        <v>-1.8998749761183988E+16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-1.8998749761183988E+16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-79161457338266.609</v>
      </c>
      <c r="L5936" s="444">
        <f t="shared" ca="1" si="199"/>
        <v>-1.9077911218522256E+16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-1.9077911218522256E+16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-79491296743842.734</v>
      </c>
      <c r="L5937" s="444">
        <f t="shared" ca="1" si="199"/>
        <v>-1.91574025152661E+16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-1.91574025152661E+16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-79822510480275.422</v>
      </c>
      <c r="L5938" s="444">
        <f t="shared" ca="1" si="199"/>
        <v>-1.9237225025746376E+16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-1.9237225025746376E+16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-80155104273943.234</v>
      </c>
      <c r="L5939" s="444">
        <f t="shared" ca="1" si="199"/>
        <v>-1.931738013002032E+16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-1.931738013002032E+16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-80489083875084.672</v>
      </c>
      <c r="L5940" s="444">
        <f t="shared" ca="1" si="199"/>
        <v>-1.9397869213895404E+16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-1.9397869213895404E+16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-80824455057897.516</v>
      </c>
      <c r="L5941" s="444">
        <f t="shared" ca="1" si="199"/>
        <v>-1.94786936689533E+16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-1.94786936689533E+16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-81161223620638.75</v>
      </c>
      <c r="L5942" s="444">
        <f t="shared" ca="1" si="199"/>
        <v>-1.955985489257394E+16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-1.955985489257394E+16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-81499395385724.75</v>
      </c>
      <c r="L5943" s="444">
        <f t="shared" ca="1" si="199"/>
        <v>-1.9641354287959664E+16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-1.9641354287959664E+16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-81838976199831.938</v>
      </c>
      <c r="L5944" s="444">
        <f t="shared" ca="1" si="199"/>
        <v>-1.9723193264159496E+16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-1.9723193264159496E+16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-82179971933997.906</v>
      </c>
      <c r="L5945" s="444">
        <f t="shared" ca="1" si="199"/>
        <v>-1.9805373236093492E+16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-1.9805373236093492E+16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-82522388483722.875</v>
      </c>
      <c r="L5946" s="444">
        <f t="shared" ca="1" si="199"/>
        <v>-1.9887895624577216E+16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-1.9887895624577216E+16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-82866231769071.734</v>
      </c>
      <c r="L5947" s="444">
        <f t="shared" ca="1" si="199"/>
        <v>-1.9970761856346288E+16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-1.9970761856346288E+16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-83211507734776.203</v>
      </c>
      <c r="L5948" s="444">
        <f t="shared" ca="1" si="199"/>
        <v>-2.0053973364081064E+16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-2.0053973364081064E+16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-83558222350337.766</v>
      </c>
      <c r="L5949" s="444">
        <f t="shared" ca="1" si="199"/>
        <v>-2.01375315864314E+16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-2.01375315864314E+16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-83906381610130.828</v>
      </c>
      <c r="L5950" s="444">
        <f t="shared" ca="1" si="199"/>
        <v>-2.0221437968041532E+16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-2.0221437968041532E+16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-84255991533506.375</v>
      </c>
      <c r="L5951" s="444">
        <f t="shared" ca="1" si="199"/>
        <v>-2.030569395957504E+16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-2.030569395957504E+16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-84607058164896</v>
      </c>
      <c r="L5952" s="444">
        <f t="shared" ca="1" si="199"/>
        <v>-2.0390301017739936E+16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-2.0390301017739936E+16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-84959587573916.406</v>
      </c>
      <c r="L5953" s="444">
        <f t="shared" ca="1" si="199"/>
        <v>-2.0475260605313852E+16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-2.0475260605313852E+16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-85313585855474.375</v>
      </c>
      <c r="L5954" s="444">
        <f t="shared" ca="1" si="199"/>
        <v>-2.0560574191169328E+16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-2.0560574191169328E+16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-85669059129872.203</v>
      </c>
      <c r="L5955" s="444">
        <f t="shared" ca="1" si="199"/>
        <v>-2.06462432502992E+16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-2.06462432502992E+16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-86026013542913.328</v>
      </c>
      <c r="L5956" s="444">
        <f t="shared" ca="1" si="199"/>
        <v>-2.0732269263842112E+16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-2.0732269263842112E+16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-86384455266008.797</v>
      </c>
      <c r="L5957" s="444">
        <f t="shared" ca="1" si="199"/>
        <v>-2.081865371910812E+16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-2.081865371910812E+16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-86744390496283.828</v>
      </c>
      <c r="L5958" s="444">
        <f t="shared" ca="1" si="199"/>
        <v>-2.0905398109604404E+16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-2.0905398109604404E+16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-87105825456685.016</v>
      </c>
      <c r="L5959" s="444">
        <f t="shared" ca="1" si="199"/>
        <v>-2.0992503935061088E+16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-2.0992503935061088E+16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-87468766396087.859</v>
      </c>
      <c r="L5960" s="444">
        <f t="shared" ca="1" si="199"/>
        <v>-2.1079972701457176E+16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-2.1079972701457176E+16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-87833219589404.906</v>
      </c>
      <c r="L5961" s="444">
        <f t="shared" ca="1" si="199"/>
        <v>-2.116780592104658E+16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-2.116780592104658E+16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-88199191337694.078</v>
      </c>
      <c r="L5962" s="444">
        <f t="shared" ca="1" si="199"/>
        <v>-2.1256005112384276E+16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-2.1256005112384276E+16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-88566687968267.813</v>
      </c>
      <c r="L5963" s="444">
        <f t="shared" ca="1" si="199"/>
        <v>-2.1344571800352544E+16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-2.1344571800352544E+16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-88935715834802.266</v>
      </c>
      <c r="L5964" s="444">
        <f t="shared" ca="1" si="199"/>
        <v>-2.1433507516187348E+16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-2.1433507516187348E+16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-89306281317447.281</v>
      </c>
      <c r="L5965" s="444">
        <f t="shared" ca="1" si="199"/>
        <v>-2.1522813797504796E+16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-2.1522813797504796E+16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-89678390822936.656</v>
      </c>
      <c r="L5966" s="444">
        <f t="shared" ca="1" si="199"/>
        <v>-2.1612492188327732E+16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-2.1612492188327732E+16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-90052050784698.875</v>
      </c>
      <c r="L5967" s="444">
        <f t="shared" ca="1" si="199"/>
        <v>-2.1702544239112432E+16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-2.1702544239112432E+16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-90427267662968.469</v>
      </c>
      <c r="L5968" s="444">
        <f t="shared" ca="1" si="199"/>
        <v>-2.17929715067754E+16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-2.17929715067754E+16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-90804047944897.5</v>
      </c>
      <c r="L5969" s="444">
        <f t="shared" ca="1" si="199"/>
        <v>-2.1883775554720296E+16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-2.1883775554720296E+16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-91182398144667.906</v>
      </c>
      <c r="L5970" s="444">
        <f t="shared" ca="1" si="199"/>
        <v>-2.1974957952864964E+16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-2.1974957952864964E+16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-91562324803604.016</v>
      </c>
      <c r="L5971" s="444">
        <f t="shared" ca="1" si="199"/>
        <v>-2.2066520277668568E+16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-2.2066520277668568E+16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-91943834490285.703</v>
      </c>
      <c r="L5972" s="444">
        <f t="shared" ca="1" si="199"/>
        <v>-2.2158464112158852E+16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-2.2158464112158852E+16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-92326933800661.875</v>
      </c>
      <c r="L5973" s="444">
        <f t="shared" ca="1" si="199"/>
        <v>-2.2250791045959512E+16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-2.2250791045959512E+16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-92711629358164.625</v>
      </c>
      <c r="L5974" s="444">
        <f t="shared" ca="1" si="199"/>
        <v>-2.2343502675317676E+16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-2.2343502675317676E+16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-93097927813823.656</v>
      </c>
      <c r="L5975" s="444">
        <f t="shared" ca="1" si="199"/>
        <v>-2.24366006031315E+16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-2.24366006031315E+16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-93485835846381.25</v>
      </c>
      <c r="L5976" s="444">
        <f t="shared" ca="1" si="199"/>
        <v>-2.253008643897788E+16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-2.253008643897788E+16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-93875360162407.828</v>
      </c>
      <c r="L5977" s="444">
        <f t="shared" ca="1" si="199"/>
        <v>-2.2623961799140288E+16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-2.2623961799140288E+16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-94266507496417.859</v>
      </c>
      <c r="L5978" s="444">
        <f t="shared" ca="1" si="199"/>
        <v>-2.2718228306636704E+16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-2.2718228306636704E+16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-94659284610986.266</v>
      </c>
      <c r="L5979" s="444">
        <f t="shared" ca="1" si="199"/>
        <v>-2.2812887591247692E+16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-2.2812887591247692E+16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-95053698296865.375</v>
      </c>
      <c r="L5980" s="444">
        <f t="shared" ca="1" si="199"/>
        <v>-2.2907941289544556E+16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-2.2907941289544556E+16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-95449755373102.313</v>
      </c>
      <c r="L5981" s="444">
        <f t="shared" ca="1" si="199"/>
        <v>-2.300339104491766E+16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-2.300339104491766E+16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-95847462687156.922</v>
      </c>
      <c r="L5982" s="444">
        <f t="shared" ca="1" si="199"/>
        <v>-2.3099238507604816E+16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-2.3099238507604816E+16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-96246827115020.063</v>
      </c>
      <c r="L5983" s="444">
        <f t="shared" ca="1" si="199"/>
        <v>-2.3195485334719836E+16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-2.3195485334719836E+16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-96647855561332.656</v>
      </c>
      <c r="L5984" s="444">
        <f t="shared" ca="1" si="199"/>
        <v>-2.3292133190281168E+16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-2.3292133190281168E+16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-97050554959504.859</v>
      </c>
      <c r="L5985" s="444">
        <f t="shared" ca="1" si="199"/>
        <v>-2.3389183745240672E+16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-2.3389183745240672E+16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-97454932271836.125</v>
      </c>
      <c r="L5986" s="444">
        <f t="shared" ca="1" si="199"/>
        <v>-2.3486638677512508E+16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-2.3486638677512508E+16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-97860994489635.453</v>
      </c>
      <c r="L5987" s="444">
        <f t="shared" ca="1" si="199"/>
        <v>-2.3584499672002144E+16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-2.3584499672002144E+16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-98268748633342.266</v>
      </c>
      <c r="L5988" s="444">
        <f t="shared" ca="1" si="199"/>
        <v>-2.3682768420635488E+16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-2.3682768420635488E+16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-98678201752647.859</v>
      </c>
      <c r="L5989" s="444">
        <f t="shared" ca="1" si="199"/>
        <v>-2.3781446622388136E+16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-2.3781446622388136E+16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-99089360926617.234</v>
      </c>
      <c r="L5990" s="444">
        <f t="shared" ca="1" si="199"/>
        <v>-2.3880535983314752E+16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-2.3880535983314752E+16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-99502233263811.469</v>
      </c>
      <c r="L5991" s="444">
        <f t="shared" ca="1" si="199"/>
        <v>-2.3980038216578564E+16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-2.3980038216578564E+16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-99916825902410.688</v>
      </c>
      <c r="L5992" s="444">
        <f t="shared" ca="1" si="199"/>
        <v>-2.4079955042480976E+16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-2.4079955042480976E+16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-100333146010337.41</v>
      </c>
      <c r="L5993" s="444">
        <f t="shared" ca="1" si="199"/>
        <v>-2.4180288188491312E+16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-2.4180288188491312E+16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-100751200785380.47</v>
      </c>
      <c r="L5994" s="444">
        <f t="shared" ca="1" si="199"/>
        <v>-2.4281039389276692E+16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-2.4281039389276692E+16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-101170997455319.55</v>
      </c>
      <c r="L5995" s="444">
        <f t="shared" ca="1" si="199"/>
        <v>-2.4382210386732012E+16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-2.4382210386732012E+16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-101592543278050.05</v>
      </c>
      <c r="L5996" s="444">
        <f t="shared" ca="1" si="199"/>
        <v>-2.4483802930010064E+16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-2.4483802930010064E+16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-102015845541708.59</v>
      </c>
      <c r="L5997" s="444">
        <f t="shared" ca="1" si="199"/>
        <v>-2.4585818775551772E+16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-2.4585818775551772E+16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-102440911564799.05</v>
      </c>
      <c r="L5998" s="444">
        <f t="shared" ca="1" si="199"/>
        <v>-2.4688259687116572E+16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-2.4688259687116572E+16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-102867748696319.05</v>
      </c>
      <c r="L5999" s="444">
        <f t="shared" ca="1" si="199"/>
        <v>-2.4791127435812892E+16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-2.4791127435812892E+16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-103296364315887.05</v>
      </c>
      <c r="L6000" s="444">
        <f t="shared" ca="1" si="199"/>
        <v>-2.489442380012878E+16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-2.489442380012878E+16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-103726765833869.92</v>
      </c>
      <c r="L6001" s="444">
        <f t="shared" ca="1" si="199"/>
        <v>-2.4998150565962648E+16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-2.4998150565962648E+16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-104158960691511.03</v>
      </c>
      <c r="L6002" s="444">
        <f t="shared" ca="1" si="199"/>
        <v>-2.510230952665416E+16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-2.510230952665416E+16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-104592956361059</v>
      </c>
      <c r="L6003" s="444">
        <f t="shared" ca="1" si="199"/>
        <v>-2.520690248301522E+16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-2.520690248301522E+16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-105028760345896.75</v>
      </c>
      <c r="L6004" s="444">
        <f t="shared" ca="1" si="199"/>
        <v>-2.5311931243361116E+16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-2.5311931243361116E+16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-105466380180671.31</v>
      </c>
      <c r="L6005" s="444">
        <f t="shared" ca="1" si="199"/>
        <v>-2.5417397623541788E+16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-2.5417397623541788E+16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-105905823431424.11</v>
      </c>
      <c r="L6006" s="444">
        <f t="shared" ca="1" si="199"/>
        <v>-2.5523303446973212E+16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-2.5523303446973212E+16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-106347097695721.72</v>
      </c>
      <c r="L6007" s="444">
        <f t="shared" ca="1" si="199"/>
        <v>-2.5629650544668932E+16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-2.5629650544668932E+16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-106790210602787.22</v>
      </c>
      <c r="L6008" s="444">
        <f t="shared" ca="1" si="199"/>
        <v>-2.573644075527172E+16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-2.573644075527172E+16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-107235169813632.17</v>
      </c>
      <c r="L6009" s="444">
        <f t="shared" ca="1" si="199"/>
        <v>-2.5843675925085352E+16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-2.5843675925085352E+16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-107681983021188.97</v>
      </c>
      <c r="L6010" s="444">
        <f t="shared" ca="1" si="199"/>
        <v>-2.595135790810654E+16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-2.595135790810654E+16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-108130657950443.92</v>
      </c>
      <c r="L6011" s="444">
        <f t="shared" ca="1" si="199"/>
        <v>-2.6059488566056984E+16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-2.6059488566056984E+16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-108581202358570.77</v>
      </c>
      <c r="L6012" s="444">
        <f t="shared" ca="1" si="199"/>
        <v>-2.6168069768415556E+16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-2.6168069768415556E+16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-109033624035064.81</v>
      </c>
      <c r="L6013" s="444">
        <f t="shared" ca="1" si="199"/>
        <v>-2.627710339245062E+16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-2.627710339245062E+16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-109487930801877.58</v>
      </c>
      <c r="L6014" s="444">
        <f t="shared" ca="1" si="199"/>
        <v>-2.6386591323252496E+16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-2.6386591323252496E+16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-109944130513552.06</v>
      </c>
      <c r="L6015" s="444">
        <f t="shared" ca="1" si="199"/>
        <v>-2.6496535453766048E+16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-2.6496535453766048E+16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-110402231057358.53</v>
      </c>
      <c r="L6016" s="444">
        <f t="shared" ca="1" si="199"/>
        <v>-2.6606937684823408E+16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-2.6606937684823408E+16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-110862240353430.86</v>
      </c>
      <c r="L6017" s="444">
        <f t="shared" ca="1" si="199"/>
        <v>-2.671779992517684E+16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-2.671779992517684E+16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-111324166354903.5</v>
      </c>
      <c r="L6018" s="444">
        <f t="shared" ca="1" si="199"/>
        <v>-2.6829124091531744E+16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-2.6829124091531744E+16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-111788017048048.94</v>
      </c>
      <c r="L6019" s="444">
        <f t="shared" ca="1" si="199"/>
        <v>-2.6940912108579792E+16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-2.6940912108579792E+16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-112253800452415.8</v>
      </c>
      <c r="L6020" s="444">
        <f t="shared" ca="1" si="199"/>
        <v>-2.7053165909032208E+16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-2.7053165909032208E+16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-112721524620967.53</v>
      </c>
      <c r="L6021" s="444">
        <f t="shared" ca="1" si="199"/>
        <v>-2.7165887433653176E+16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-2.7165887433653176E+16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-113191197640221.56</v>
      </c>
      <c r="L6022" s="444">
        <f t="shared" ca="1" si="199"/>
        <v>-2.7279078631293396E+16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-2.7279078631293396E+16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-113662827630389.14</v>
      </c>
      <c r="L6023" s="444">
        <f t="shared" ca="1" si="199"/>
        <v>-2.7392741458923784E+16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-2.7392741458923784E+16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-114136422745515.77</v>
      </c>
      <c r="L6024" s="444">
        <f t="shared" ca="1" si="199"/>
        <v>-2.75068778816693E+16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-2.75068778816693E+16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-114611991173622.08</v>
      </c>
      <c r="L6025" s="444">
        <f t="shared" ca="1" si="199"/>
        <v>-2.7621489872842924E+16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-2.7621489872842924E+16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-115089541136845.52</v>
      </c>
      <c r="L6026" s="444">
        <f t="shared" ca="1" si="199"/>
        <v>-2.7736579413979768E+16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-2.7736579413979768E+16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-115569080891582.36</v>
      </c>
      <c r="L6027" s="444">
        <f t="shared" ca="1" si="199"/>
        <v>-2.7852148494871352E+16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-2.7852148494871352E+16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-116050618728630.63</v>
      </c>
      <c r="L6028" s="444">
        <f t="shared" ca="1" si="199"/>
        <v>-2.7968199113599984E+16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-2.7968199113599984E+16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-116534162973333.27</v>
      </c>
      <c r="L6029" s="444">
        <f t="shared" ca="1" si="199"/>
        <v>-2.8084733276573316E+16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-2.8084733276573316E+16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-117019721985722.14</v>
      </c>
      <c r="L6030" s="444">
        <f t="shared" ca="1" si="199"/>
        <v>-2.820175299855904E+16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-2.820175299855904E+16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-117507304160662.69</v>
      </c>
      <c r="L6031" s="444">
        <f t="shared" ca="1" si="199"/>
        <v>-2.8319260302719704E+16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-2.8319260302719704E+16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-117996917927998.77</v>
      </c>
      <c r="L6032" s="444">
        <f t="shared" ca="1" si="199"/>
        <v>-2.8437257220647704E+16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-2.8437257220647704E+16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-118488571752698.77</v>
      </c>
      <c r="L6033" s="444">
        <f t="shared" ca="1" si="199"/>
        <v>-2.8555745792400404E+16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-2.8555745792400404E+16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-118982274135001.69</v>
      </c>
      <c r="L6034" s="444">
        <f t="shared" ca="1" si="199"/>
        <v>-2.8674728066535404E+16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-2.8674728066535404E+16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-119478033610564.2</v>
      </c>
      <c r="L6035" s="444">
        <f t="shared" ca="1" si="199"/>
        <v>-2.8794206100145968E+16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-2.8794206100145968E+16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-119975858750608.2</v>
      </c>
      <c r="L6036" s="444">
        <f t="shared" ca="1" si="199"/>
        <v>-2.8914181958896576E+16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-2.8914181958896576E+16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-120475758162069.06</v>
      </c>
      <c r="L6037" s="444">
        <f t="shared" ca="1" si="199"/>
        <v>-2.9034657717058644E+16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-2.9034657717058644E+16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-120977740487744.36</v>
      </c>
      <c r="L6038" s="444">
        <f t="shared" ca="1" si="199"/>
        <v>-2.9155635457546388E+16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-2.9155635457546388E+16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-121481814406443.28</v>
      </c>
      <c r="L6039" s="444">
        <f t="shared" ca="1" si="199"/>
        <v>-2.9277117271952832E+16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-2.9277117271952832E+16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-121987988633136.8</v>
      </c>
      <c r="L6040" s="444">
        <f t="shared" ca="1" si="199"/>
        <v>-2.9399105260585968E+16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-2.9399105260585968E+16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-122496271919108.2</v>
      </c>
      <c r="L6041" s="444">
        <f t="shared" ca="1" si="199"/>
        <v>-2.9521601532505076E+16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-2.9521601532505076E+16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-123006673052104.48</v>
      </c>
      <c r="L6042" s="444">
        <f t="shared" ca="1" si="199"/>
        <v>-2.964460820555718E+16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-2.964460820555718E+16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-123519200856488.25</v>
      </c>
      <c r="L6043" s="444">
        <f t="shared" ca="1" si="199"/>
        <v>-2.9768127406413668E+16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-2.9768127406413668E+16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-124033864193390.28</v>
      </c>
      <c r="L6044" s="444">
        <f t="shared" ca="1" si="199"/>
        <v>-2.989216127060706E+16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-2.989216127060706E+16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-124550671960862.77</v>
      </c>
      <c r="L6045" s="444">
        <f t="shared" ca="1" si="199"/>
        <v>-3.0016711942567924E+16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-3.0016711942567924E+16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-125069633094033.02</v>
      </c>
      <c r="L6046" s="444">
        <f t="shared" ca="1" si="199"/>
        <v>-3.0141781575661956E+16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-3.0141781575661956E+16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-125590756565258.17</v>
      </c>
      <c r="L6047" s="444">
        <f t="shared" ca="1" si="199"/>
        <v>-3.0267372332227216E+16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-3.0267372332227216E+16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-126114051384280.08</v>
      </c>
      <c r="L6048" s="444">
        <f t="shared" ca="1" si="199"/>
        <v>-3.0393486383611496E+16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-3.0393486383611496E+16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-126639526598381.23</v>
      </c>
      <c r="L6049" s="444">
        <f t="shared" ca="1" si="199"/>
        <v>-3.0520125910209876E+16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-3.0520125910209876E+16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-127167191292541.13</v>
      </c>
      <c r="L6050" s="444">
        <f t="shared" ca="1" si="199"/>
        <v>-3.0647293101502416E+16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-3.0647293101502416E+16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-127697054589593.38</v>
      </c>
      <c r="L6051" s="444">
        <f t="shared" ca="1" si="199"/>
        <v>-3.0774990156092008E+16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-3.0774990156092008E+16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-128229125650383.36</v>
      </c>
      <c r="L6052" s="444">
        <f t="shared" ca="1" si="199"/>
        <v>-3.0903219281742392E+16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-3.0903219281742392E+16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-128763413673926.63</v>
      </c>
      <c r="L6053" s="444">
        <f t="shared" ca="1" si="199"/>
        <v>-3.103198269541632E+16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-3.103198269541632E+16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-129299927897567.98</v>
      </c>
      <c r="L6054" s="444">
        <f t="shared" ca="1" si="199"/>
        <v>-3.1161282623313888E+16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-3.1161282623313888E+16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-129838677597141.2</v>
      </c>
      <c r="L6055" s="444">
        <f t="shared" ca="1" si="199"/>
        <v>-3.1291121300911028E+16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-3.1291121300911028E+16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-130379672087129.28</v>
      </c>
      <c r="L6056" s="444">
        <f t="shared" ca="1" si="199"/>
        <v>-3.1421500972998156E+16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-3.1421500972998156E+16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-130922920720825.63</v>
      </c>
      <c r="L6057" s="444">
        <f t="shared" ca="1" si="199"/>
        <v>-3.155242389371898E+16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-3.155242389371898E+16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-131468432890495.77</v>
      </c>
      <c r="L6058" s="444">
        <f t="shared" ca="1" si="199"/>
        <v>-3.1683892326609476E+16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-3.1683892326609476E+16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-132016218027539.5</v>
      </c>
      <c r="L6059" s="444">
        <f t="shared" ca="1" si="199"/>
        <v>-3.1815908544637016E+16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-3.1815908544637016E+16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-132566285602654.25</v>
      </c>
      <c r="L6060" s="444">
        <f t="shared" ca="1" si="199"/>
        <v>-3.1948474830239672E+16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-3.1948474830239672E+16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-133118645125998.63</v>
      </c>
      <c r="L6061" s="444">
        <f t="shared" ca="1" si="199"/>
        <v>-3.2081593475365672E+16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-3.2081593475365672E+16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-133673306147356.97</v>
      </c>
      <c r="L6062" s="444">
        <f t="shared" ca="1" si="199"/>
        <v>-3.2215266781513028E+16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-3.2215266781513028E+16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-134230278256304.28</v>
      </c>
      <c r="L6063" s="444">
        <f t="shared" ca="1" si="199"/>
        <v>-3.2349497059769332E+16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-3.2349497059769332E+16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-134789571082372.22</v>
      </c>
      <c r="L6064" s="444">
        <f t="shared" ca="1" si="199"/>
        <v>-3.2484286630851704E+16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-3.2484286630851704E+16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-135351194295215.44</v>
      </c>
      <c r="L6065" s="444">
        <f t="shared" ca="1" si="199"/>
        <v>-3.261963782514692E+16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-3.261963782514692E+16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-135915157604778.84</v>
      </c>
      <c r="L6066" s="444">
        <f t="shared" ca="1" si="199"/>
        <v>-3.27555529827517E+16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-3.27555529827517E+16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-136481470761465.42</v>
      </c>
      <c r="L6067" s="444">
        <f t="shared" ca="1" si="199"/>
        <v>-3.2892034453513164E+16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-3.2892034453513164E+16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-137050143556304.84</v>
      </c>
      <c r="L6068" s="444">
        <f t="shared" ca="1" si="199"/>
        <v>-3.3029084597069468E+16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-3.3029084597069468E+16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-137621185821122.78</v>
      </c>
      <c r="L6069" s="444">
        <f t="shared" ca="1" si="199"/>
        <v>-3.3166705782890592E+16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-3.3166705782890592E+16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-138194607428710.8</v>
      </c>
      <c r="L6070" s="444">
        <f t="shared" ca="1" si="199"/>
        <v>-3.3304900390319304E+16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-3.3304900390319304E+16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-138770418292997.09</v>
      </c>
      <c r="L6071" s="444">
        <f t="shared" ca="1" si="199"/>
        <v>-3.34436708086123E+16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-3.34436708086123E+16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-139348628369217.94</v>
      </c>
      <c r="L6072" s="444">
        <f t="shared" ca="1" si="199"/>
        <v>-3.3583019436981516E+16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-3.3583019436981516E+16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-139929247654089.64</v>
      </c>
      <c r="L6073" s="444">
        <f t="shared" ca="1" si="199"/>
        <v>-3.3722948684635604E+16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-3.3722948684635604E+16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-140512286185981.69</v>
      </c>
      <c r="L6074" s="444">
        <f t="shared" ca="1" si="199"/>
        <v>-3.3863460970821584E+16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-3.3863460970821584E+16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-141097754045089.94</v>
      </c>
      <c r="L6075" s="444">
        <f t="shared" ca="1" si="199"/>
        <v>-3.4004558724866672E+16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-3.4004558724866672E+16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-141685661353611.13</v>
      </c>
      <c r="L6076" s="444">
        <f t="shared" ca="1" si="199"/>
        <v>-3.4146244386220284E+16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-3.4146244386220284E+16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-142276018275917.84</v>
      </c>
      <c r="L6077" s="444">
        <f t="shared" ca="1" si="199"/>
        <v>-3.42885204044962E+16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-3.42885204044962E+16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-142868835018734.16</v>
      </c>
      <c r="L6078" s="444">
        <f t="shared" ca="1" si="199"/>
        <v>-3.4431389239514936E+16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-3.4431389239514936E+16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-143464121831312.22</v>
      </c>
      <c r="L6079" s="444">
        <f t="shared" ca="1" si="199"/>
        <v>-3.4574853361346248E+16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-3.4574853361346248E+16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-144061889005609.38</v>
      </c>
      <c r="L6080" s="444">
        <f t="shared" ca="1" si="199"/>
        <v>-3.4718915250351856E+16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-3.4718915250351856E+16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-144662146876466.09</v>
      </c>
      <c r="L6081" s="444">
        <f t="shared" ca="1" si="199"/>
        <v>-3.4863577397228324E+16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-3.4863577397228324E+16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-145264905821784.69</v>
      </c>
      <c r="L6082" s="444">
        <f t="shared" ca="1" si="199"/>
        <v>-3.5008842303050108E+16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-3.5008842303050108E+16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-145870176262708.81</v>
      </c>
      <c r="L6083" s="444">
        <f t="shared" ca="1" si="199"/>
        <v>-3.5154712479312816E+16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-3.5154712479312816E+16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-146477968663803.41</v>
      </c>
      <c r="L6084" s="444">
        <f t="shared" ca="1" si="199"/>
        <v>-3.530119044797662E+16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-3.530119044797662E+16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-147088293533235.94</v>
      </c>
      <c r="L6085" s="444">
        <f t="shared" ca="1" si="199"/>
        <v>-3.5448278741509856E+16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-3.5448278741509856E+16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-147701161422957.72</v>
      </c>
      <c r="L6086" s="444">
        <f t="shared" ca="1" si="199"/>
        <v>-3.5595979902932812E+16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-3.5595979902932812E+16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-148316582928886.72</v>
      </c>
      <c r="L6087" s="444">
        <f t="shared" ca="1" si="199"/>
        <v>-3.57442964858617E+16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-3.57442964858617E+16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-148934568691090.41</v>
      </c>
      <c r="L6088" s="444">
        <f t="shared" ca="1" si="199"/>
        <v>-3.5893231054552792E+16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-3.5893231054552792E+16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-149555129393969.97</v>
      </c>
      <c r="L6089" s="444">
        <f t="shared" ca="1" si="199"/>
        <v>-3.604278618394676E+16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-3.604278618394676E+16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-150178275766444.84</v>
      </c>
      <c r="L6090" s="444">
        <f t="shared" ca="1" si="199"/>
        <v>-3.6192964459713208E+16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-3.6192964459713208E+16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-150804018582138.38</v>
      </c>
      <c r="L6091" s="444">
        <f t="shared" ca="1" si="199"/>
        <v>-3.6343768478295344E+16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-3.6343768478295344E+16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-151432368659563.94</v>
      </c>
      <c r="L6092" s="444">
        <f t="shared" ca="1" si="199"/>
        <v>-3.6495200846954904E+16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-3.6495200846954904E+16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-152063336862312.09</v>
      </c>
      <c r="L6093" s="444">
        <f t="shared" ca="1" si="199"/>
        <v>-3.6647264183817216E+16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-3.6647264183817216E+16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-152696934099238.41</v>
      </c>
      <c r="L6094" s="444">
        <f t="shared" ca="1" si="199"/>
        <v>-3.6799961117916456E+16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-3.6799961117916456E+16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-153333171324651.91</v>
      </c>
      <c r="L6095" s="444">
        <f t="shared" ca="1" si="199"/>
        <v>-3.6953294289241104E+16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-3.6953294289241104E+16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-153972059538504.59</v>
      </c>
      <c r="L6096" s="444">
        <f t="shared" ca="1" si="199"/>
        <v>-3.7107266348779608E+16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-3.7107266348779608E+16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-154613609786581.69</v>
      </c>
      <c r="L6097" s="444">
        <f t="shared" ca="1" si="199"/>
        <v>-3.7261879958566192E+16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-3.7261879958566192E+16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-155257833160692.47</v>
      </c>
      <c r="L6098" s="444">
        <f t="shared" ca="1" si="199"/>
        <v>-3.7417137791726888E+16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-3.7417137791726888E+16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-155904740798862.03</v>
      </c>
      <c r="L6099" s="444">
        <f t="shared" ca="1" si="199"/>
        <v>-3.7573042532525752E+16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-3.7573042532525752E+16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-156554343885523.97</v>
      </c>
      <c r="L6100" s="444">
        <f t="shared" ca="1" si="199"/>
        <v>-3.7729596876411272E+16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-3.7729596876411272E+16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-157206653651713.63</v>
      </c>
      <c r="L6101" s="444">
        <f t="shared" ca="1" si="199"/>
        <v>-3.7886803530062984E+16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-3.7886803530062984E+16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-157861681375262.44</v>
      </c>
      <c r="L6102" s="444">
        <f t="shared" ca="1" si="199"/>
        <v>-3.8044665211438248E+16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-3.8044665211438248E+16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-158519438380992.69</v>
      </c>
      <c r="L6103" s="444">
        <f t="shared" ca="1" si="199"/>
        <v>-3.820318464981924E+16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-3.820318464981924E+16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-159179936040913.5</v>
      </c>
      <c r="L6104" s="444">
        <f t="shared" ca="1" si="199"/>
        <v>-3.8362364585860152E+16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-3.8362364585860152E+16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-159843185774417.31</v>
      </c>
      <c r="L6105" s="444">
        <f t="shared" ca="1" si="199"/>
        <v>-3.8522207771634568E+16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-3.8522207771634568E+16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-160509199048477.38</v>
      </c>
      <c r="L6106" s="444">
        <f t="shared" ca="1" si="199"/>
        <v>-3.8682716970683048E+16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-3.8682716970683048E+16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-161177987377846.03</v>
      </c>
      <c r="L6107" s="444">
        <f t="shared" ca="1" si="199"/>
        <v>-3.8843894958060896E+16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-3.8843894958060896E+16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-161849562325253.72</v>
      </c>
      <c r="L6108" s="444">
        <f t="shared" ca="1" si="199"/>
        <v>-3.9005744520386152E+16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-3.9005744520386152E+16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-162523935501608.97</v>
      </c>
      <c r="L6109" s="444">
        <f t="shared" ca="1" si="199"/>
        <v>-3.916826845588776E+16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-3.916826845588776E+16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-163201118566199</v>
      </c>
      <c r="L6110" s="444">
        <f t="shared" ca="1" si="199"/>
        <v>-3.933146957445396E+16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-3.933146957445396E+16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-163881123226891.5</v>
      </c>
      <c r="L6111" s="444">
        <f t="shared" ca="1" si="199"/>
        <v>-3.9495350697680848E+16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-3.9495350697680848E+16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-164563961240336.88</v>
      </c>
      <c r="L6112" s="444">
        <f t="shared" ca="1" si="199"/>
        <v>-3.9659914658921184E+16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-3.9659914658921184E+16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-165249644412171.59</v>
      </c>
      <c r="L6113" s="444">
        <f t="shared" ca="1" si="199"/>
        <v>-3.9825164303333352E+16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-3.9825164303333352E+16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-165938184597222.31</v>
      </c>
      <c r="L6114" s="444">
        <f t="shared" ca="1" si="199"/>
        <v>-3.9991102487930576E+16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-3.9991102487930576E+16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-166629593699710.72</v>
      </c>
      <c r="L6115" s="444">
        <f t="shared" ca="1" si="199"/>
        <v>-4.0157732081630288E+16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-4.0157732081630288E+16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-167323883673459.53</v>
      </c>
      <c r="L6116" s="444">
        <f t="shared" ca="1" si="199"/>
        <v>-4.0325055965303744E+16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-4.0325055965303744E+16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-168021066522098.94</v>
      </c>
      <c r="L6117" s="444">
        <f t="shared" ca="1" si="199"/>
        <v>-4.049307703182584E+16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-4.049307703182584E+16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-168721154299274.34</v>
      </c>
      <c r="L6118" s="444">
        <f t="shared" ca="1" si="199"/>
        <v>-4.0661798186125112E+16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-4.0661798186125112E+16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-169424159108854.63</v>
      </c>
      <c r="L6119" s="444">
        <f t="shared" ca="1" si="199"/>
        <v>-4.0831222345233968E+16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-4.0831222345233968E+16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-170130093105141.53</v>
      </c>
      <c r="L6120" s="444">
        <f t="shared" ca="1" si="199"/>
        <v>-4.1001352438339112E+16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-4.1001352438339112E+16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-170838968493079.63</v>
      </c>
      <c r="L6121" s="444">
        <f t="shared" ca="1" si="199"/>
        <v>-4.1172191406832192E+16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-4.1172191406832192E+16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-171550797528467.47</v>
      </c>
      <c r="L6122" s="444">
        <f t="shared" ca="1" si="199"/>
        <v>-4.1343742204360656E+16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-4.1343742204360656E+16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-172265592518169.41</v>
      </c>
      <c r="L6123" s="444">
        <f t="shared" ca="1" si="199"/>
        <v>-4.1516007796878824E+16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-4.1516007796878824E+16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-172983365820328.44</v>
      </c>
      <c r="L6124" s="444">
        <f t="shared" ca="1" si="199"/>
        <v>-4.1688991162699152E+16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-4.1688991162699152E+16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-173704129844579.81</v>
      </c>
      <c r="L6125" s="444">
        <f t="shared" ca="1" si="199"/>
        <v>-4.1862695292543728E+16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-4.1862695292543728E+16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-174427897052265.53</v>
      </c>
      <c r="L6126" s="444">
        <f t="shared" ca="1" si="199"/>
        <v>-4.2037123189595992E+16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-4.2037123189595992E+16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-175154679956649.97</v>
      </c>
      <c r="L6127" s="444">
        <f t="shared" ca="1" si="199"/>
        <v>-4.221227786955264E+16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-4.221227786955264E+16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-175884491123136</v>
      </c>
      <c r="L6128" s="444">
        <f t="shared" ref="L6128:L6250" ca="1" si="204">I6128-J6128+K6128</f>
        <v>-4.2388162360675776E+16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-4.2388162360675776E+16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-176617343169482.41</v>
      </c>
      <c r="L6129" s="444">
        <f t="shared" ca="1" si="204"/>
        <v>-4.2564779703845256E+16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-4.2564779703845256E+16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-177353248766021.91</v>
      </c>
      <c r="L6130" s="444">
        <f t="shared" ca="1" si="204"/>
        <v>-4.274213295261128E+16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-4.274213295261128E+16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-178092220635880.34</v>
      </c>
      <c r="L6131" s="444">
        <f t="shared" ca="1" si="204"/>
        <v>-4.292022517324716E+16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-4.292022517324716E+16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-178834271555196.5</v>
      </c>
      <c r="L6132" s="444">
        <f t="shared" ca="1" si="204"/>
        <v>-4.309905944480236E+16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-4.309905944480236E+16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-179579414353343.16</v>
      </c>
      <c r="L6133" s="444">
        <f t="shared" ca="1" si="204"/>
        <v>-4.3278638859155704E+16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-4.3278638859155704E+16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-180327661913148.75</v>
      </c>
      <c r="L6134" s="444">
        <f t="shared" ca="1" si="204"/>
        <v>-4.3458966521068856E+16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-4.3458966521068856E+16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-181079027171120.22</v>
      </c>
      <c r="L6135" s="444">
        <f t="shared" ca="1" si="204"/>
        <v>-4.3640045548239976E+16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-4.3640045548239976E+16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-181833523117666.56</v>
      </c>
      <c r="L6136" s="444">
        <f t="shared" ca="1" si="204"/>
        <v>-4.382187907135764E+16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-4.382187907135764E+16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-182591162797323.5</v>
      </c>
      <c r="L6137" s="444">
        <f t="shared" ca="1" si="204"/>
        <v>-4.400447023415496E+16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-4.400447023415496E+16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-183351959308979</v>
      </c>
      <c r="L6138" s="444">
        <f t="shared" ca="1" si="204"/>
        <v>-4.4187822193463936E+16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-4.4187822193463936E+16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-184115925806099.72</v>
      </c>
      <c r="L6139" s="444">
        <f t="shared" ca="1" si="204"/>
        <v>-4.4371938119270032E+16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-4.4371938119270032E+16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-184883075496958.47</v>
      </c>
      <c r="L6140" s="444">
        <f t="shared" ca="1" si="204"/>
        <v>-4.4556821194766992E+16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-4.4556821194766992E+16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-185653421644862.47</v>
      </c>
      <c r="L6141" s="444">
        <f t="shared" ca="1" si="204"/>
        <v>-4.4742474616411856E+16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-4.4742474616411856E+16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-186426977568382.72</v>
      </c>
      <c r="L6142" s="444">
        <f t="shared" ca="1" si="204"/>
        <v>-4.492890159398024E+16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-4.492890159398024E+16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-187203756641584.34</v>
      </c>
      <c r="L6143" s="444">
        <f t="shared" ca="1" si="204"/>
        <v>-4.5116105350621824E+16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-4.5116105350621824E+16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-187983772294257.59</v>
      </c>
      <c r="L6144" s="444">
        <f t="shared" ca="1" si="204"/>
        <v>-4.530408912291608E+16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-4.530408912291608E+16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-188767038012150.34</v>
      </c>
      <c r="L6145" s="444">
        <f t="shared" ca="1" si="204"/>
        <v>-4.5492856160928232E+16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-4.5492856160928232E+16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-189553567337200.97</v>
      </c>
      <c r="L6146" s="444">
        <f t="shared" ca="1" si="204"/>
        <v>-4.5682409728265432E+16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-4.5682409728265432E+16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-190343373867772.63</v>
      </c>
      <c r="L6147" s="444">
        <f t="shared" ca="1" si="204"/>
        <v>-4.5872753102133208E+16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-4.5872753102133208E+16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-191136471258888.38</v>
      </c>
      <c r="L6148" s="444">
        <f t="shared" ca="1" si="204"/>
        <v>-4.6063889573392096E+16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-4.6063889573392096E+16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-191932873222467.06</v>
      </c>
      <c r="L6149" s="444">
        <f t="shared" ca="1" si="204"/>
        <v>-4.625582244661456E+16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-4.625582244661456E+16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-192732593527560.66</v>
      </c>
      <c r="L6150" s="444">
        <f t="shared" ca="1" si="204"/>
        <v>-4.644855504014212E+16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-4.644855504014212E+16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-193535646000592.16</v>
      </c>
      <c r="L6151" s="444">
        <f t="shared" ca="1" si="204"/>
        <v>-4.6642090686142712E+16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-4.6642090686142712E+16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-194342044525594.63</v>
      </c>
      <c r="L6152" s="444">
        <f t="shared" ca="1" si="204"/>
        <v>-4.6836432730668304E+16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-4.6836432730668304E+16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-195151803044451.25</v>
      </c>
      <c r="L6153" s="444">
        <f t="shared" ca="1" si="204"/>
        <v>-4.7031584533712752E+16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-4.7031584533712752E+16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-195964935557136.47</v>
      </c>
      <c r="L6154" s="444">
        <f t="shared" ca="1" si="204"/>
        <v>-4.7227549469269888E+16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-4.7227549469269888E+16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-196781456121957.88</v>
      </c>
      <c r="L6155" s="444">
        <f t="shared" ca="1" si="204"/>
        <v>-4.7424330925391848E+16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-4.7424330925391848E+16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-197601378855799.38</v>
      </c>
      <c r="L6156" s="444">
        <f t="shared" ca="1" si="204"/>
        <v>-4.7621932304247648E+16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-4.7621932304247648E+16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-198424717934365.19</v>
      </c>
      <c r="L6157" s="444">
        <f t="shared" ca="1" si="204"/>
        <v>-4.7820357022182016E+16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-4.7820357022182016E+16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-199251487592425.06</v>
      </c>
      <c r="L6158" s="444">
        <f t="shared" ca="1" si="204"/>
        <v>-4.801960850977444E+16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-4.801960850977444E+16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-200081702124060.16</v>
      </c>
      <c r="L6159" s="444">
        <f t="shared" ca="1" si="204"/>
        <v>-4.8219690211898504E+16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-4.8219690211898504E+16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-200915375882910.44</v>
      </c>
      <c r="L6160" s="444">
        <f t="shared" ca="1" si="204"/>
        <v>-4.8420605587781416E+16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-4.8420605587781416E+16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-201752523282422.56</v>
      </c>
      <c r="L6161" s="444">
        <f t="shared" ca="1" si="204"/>
        <v>-4.862235811106384E+16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-4.862235811106384E+16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-202593158796099.34</v>
      </c>
      <c r="L6162" s="444">
        <f t="shared" ca="1" si="204"/>
        <v>-4.8824951269859936E+16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-4.8824951269859936E+16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-203437296957749.72</v>
      </c>
      <c r="L6163" s="444">
        <f t="shared" ca="1" si="204"/>
        <v>-4.9028388566817688E+16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-4.9028388566817688E+16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-204284952361740.38</v>
      </c>
      <c r="L6164" s="444">
        <f t="shared" ca="1" si="204"/>
        <v>-4.9232673519179432E+16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-4.9232673519179432E+16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-205136139663247.63</v>
      </c>
      <c r="L6165" s="444">
        <f t="shared" ca="1" si="204"/>
        <v>-4.943780965884268E+16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-4.943780965884268E+16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-205990873578511.16</v>
      </c>
      <c r="L6166" s="444">
        <f t="shared" ca="1" si="204"/>
        <v>-4.9643800532421192E+16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-4.9643800532421192E+16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-206849168885088.31</v>
      </c>
      <c r="L6167" s="444">
        <f t="shared" ca="1" si="204"/>
        <v>-4.985064970130628E+16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-4.985064970130628E+16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-207711040422109.5</v>
      </c>
      <c r="L6168" s="444">
        <f t="shared" ca="1" si="204"/>
        <v>-5.0058360741728392E+16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-5.0058360741728392E+16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-208576503090534.97</v>
      </c>
      <c r="L6169" s="444">
        <f t="shared" ca="1" si="204"/>
        <v>-5.0266937244818928E+16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-5.0266937244818928E+16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-209445571853412.19</v>
      </c>
      <c r="L6170" s="444">
        <f t="shared" ca="1" si="204"/>
        <v>-5.0476382816672344E+16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-5.0476382816672344E+16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-210318261736134.75</v>
      </c>
      <c r="L6171" s="444">
        <f t="shared" ca="1" si="204"/>
        <v>-5.068670107840848E+16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-5.068670107840848E+16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-211194587826702</v>
      </c>
      <c r="L6172" s="444">
        <f t="shared" ca="1" si="204"/>
        <v>-5.0897895666235184E+16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-5.0897895666235184E+16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-212074565275979.94</v>
      </c>
      <c r="L6173" s="444">
        <f t="shared" ca="1" si="204"/>
        <v>-5.110997023151116E+16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-5.110997023151116E+16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-212958209297963.16</v>
      </c>
      <c r="L6174" s="444">
        <f t="shared" ca="1" si="204"/>
        <v>-5.132292844080912E+16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-5.132292844080912E+16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-213845535170038</v>
      </c>
      <c r="L6175" s="444">
        <f t="shared" ca="1" si="204"/>
        <v>-5.153677397597916E+16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-5.153677397597916E+16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-214736558233246.5</v>
      </c>
      <c r="L6176" s="444">
        <f t="shared" ca="1" si="204"/>
        <v>-5.1751510534212408E+16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-5.1751510534212408E+16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-215631293892551.69</v>
      </c>
      <c r="L6177" s="444">
        <f t="shared" ca="1" si="204"/>
        <v>-5.196714182810496E+16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-5.196714182810496E+16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-216529757617104</v>
      </c>
      <c r="L6178" s="444">
        <f t="shared" ca="1" si="204"/>
        <v>-5.2183671585722064E+16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-5.2183671585722064E+16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-217431964940508.59</v>
      </c>
      <c r="L6179" s="444">
        <f t="shared" ca="1" si="204"/>
        <v>-5.2401103550662576E+16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-5.2401103550662576E+16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-218337931461094.06</v>
      </c>
      <c r="L6180" s="444">
        <f t="shared" ca="1" si="204"/>
        <v>-5.2619441482123672E+16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-5.2619441482123672E+16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-219247672842181.97</v>
      </c>
      <c r="L6181" s="444">
        <f t="shared" ca="1" si="204"/>
        <v>-5.2838689154965856E+16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-5.2838689154965856E+16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-220161204812357.72</v>
      </c>
      <c r="L6182" s="444">
        <f t="shared" ca="1" si="204"/>
        <v>-5.3058850359778216E+16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-5.3058850359778216E+16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-221078543165742.56</v>
      </c>
      <c r="L6183" s="444">
        <f t="shared" ca="1" si="204"/>
        <v>-5.327992890294396E+16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-5.327992890294396E+16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-221999703762266.5</v>
      </c>
      <c r="L6184" s="444">
        <f t="shared" ca="1" si="204"/>
        <v>-5.3501928606706224E+16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-5.3501928606706224E+16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-222924702527942.59</v>
      </c>
      <c r="L6185" s="444">
        <f t="shared" ca="1" si="204"/>
        <v>-5.3724853309234168E+16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-5.3724853309234168E+16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-223853555455142.38</v>
      </c>
      <c r="L6186" s="444">
        <f t="shared" ca="1" si="204"/>
        <v>-5.3948706864689312E+16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-5.3948706864689312E+16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-224786278602872.13</v>
      </c>
      <c r="L6187" s="444">
        <f t="shared" ca="1" si="204"/>
        <v>-5.4173493143292184E+16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-5.4173493143292184E+16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-225722888097050.75</v>
      </c>
      <c r="L6188" s="444">
        <f t="shared" ca="1" si="204"/>
        <v>-5.4399216031389232E+16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-5.4399216031389232E+16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-226663400130788.47</v>
      </c>
      <c r="L6189" s="444">
        <f t="shared" ca="1" si="204"/>
        <v>-5.4625879431520024E+16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-5.4625879431520024E+16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-227607830964666.75</v>
      </c>
      <c r="L6190" s="444">
        <f t="shared" ca="1" si="204"/>
        <v>-5.4853487262484688E+16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-5.4853487262484688E+16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-228556196927019.53</v>
      </c>
      <c r="L6191" s="444">
        <f t="shared" ca="1" si="204"/>
        <v>-5.5082043459411704E+16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-5.5082043459411704E+16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-229508514414215.44</v>
      </c>
      <c r="L6192" s="444">
        <f t="shared" ca="1" si="204"/>
        <v>-5.531155197382592E+16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-5.531155197382592E+16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-230464799890941.34</v>
      </c>
      <c r="L6193" s="444">
        <f t="shared" ca="1" si="204"/>
        <v>-5.5542016773716864E+16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-5.5542016773716864E+16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-231425069890486.94</v>
      </c>
      <c r="L6194" s="444">
        <f t="shared" ca="1" si="204"/>
        <v>-5.5773441843607352E+16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-5.5773441843607352E+16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-232389341015030.63</v>
      </c>
      <c r="L6195" s="444">
        <f t="shared" ca="1" si="204"/>
        <v>-5.6005831184622384E+16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-5.6005831184622384E+16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-233357629935926.59</v>
      </c>
      <c r="L6196" s="444">
        <f t="shared" ca="1" si="204"/>
        <v>-5.6239188814558312E+16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-5.6239188814558312E+16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-234329953393992.97</v>
      </c>
      <c r="L6197" s="444">
        <f t="shared" ca="1" si="204"/>
        <v>-5.6473518767952304E+16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-5.6473518767952304E+16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-235306328199801.25</v>
      </c>
      <c r="L6198" s="444">
        <f t="shared" ca="1" si="204"/>
        <v>-5.6708825096152104E+16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-5.6708825096152104E+16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-236286771233967.09</v>
      </c>
      <c r="L6199" s="444">
        <f t="shared" ca="1" si="204"/>
        <v>-5.6945111867386072E+16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-5.6945111867386072E+16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-237271299447441.97</v>
      </c>
      <c r="L6200" s="444">
        <f t="shared" ca="1" si="204"/>
        <v>-5.7182383166833512E+16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-5.7182383166833512E+16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-238259929861806.34</v>
      </c>
      <c r="L6201" s="444">
        <f t="shared" ca="1" si="204"/>
        <v>-5.742064309669532E+16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-5.742064309669532E+16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-239252679569563.78</v>
      </c>
      <c r="L6202" s="444">
        <f t="shared" ca="1" si="204"/>
        <v>-5.765989577626488E+16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-5.765989577626488E+16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-240249565734437</v>
      </c>
      <c r="L6203" s="444">
        <f t="shared" ca="1" si="204"/>
        <v>-5.790014534199932E+16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-5.790014534199932E+16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-241250605591663.84</v>
      </c>
      <c r="L6204" s="444">
        <f t="shared" ca="1" si="204"/>
        <v>-5.8141395947590984E+16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-5.8141395947590984E+16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-242255816448295.75</v>
      </c>
      <c r="L6205" s="444">
        <f t="shared" ca="1" si="204"/>
        <v>-5.838365176403928E+16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-5.838365176403928E+16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-243265215683497</v>
      </c>
      <c r="L6206" s="444">
        <f t="shared" ca="1" si="204"/>
        <v>-5.8626916979722776E+16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-5.8626916979722776E+16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-244278820748844.88</v>
      </c>
      <c r="L6207" s="444">
        <f t="shared" ca="1" si="204"/>
        <v>-5.8871195800471624E+16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-5.8871195800471624E+16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-245296649168631.75</v>
      </c>
      <c r="L6208" s="444">
        <f t="shared" ca="1" si="204"/>
        <v>-5.9116492449640256E+16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-5.9116492449640256E+16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-246318718540167.72</v>
      </c>
      <c r="L6209" s="444">
        <f t="shared" ca="1" si="204"/>
        <v>-5.9362811168180424E+16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-5.9362811168180424E+16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-247345046534085.09</v>
      </c>
      <c r="L6210" s="444">
        <f t="shared" ca="1" si="204"/>
        <v>-5.9610156214714512E+16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-5.9610156214714512E+16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-248375650894643.78</v>
      </c>
      <c r="L6211" s="444">
        <f t="shared" ca="1" si="204"/>
        <v>-5.9858531865609152E+16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-5.9858531865609152E+16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-249410549440038.13</v>
      </c>
      <c r="L6212" s="444">
        <f t="shared" ca="1" si="204"/>
        <v>-6.0107942415049192E+16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-6.0107942415049192E+16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-250449760062704.97</v>
      </c>
      <c r="L6213" s="444">
        <f t="shared" ca="1" si="204"/>
        <v>-6.0358392175111896E+16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-6.0358392175111896E+16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-251493300729632.88</v>
      </c>
      <c r="L6214" s="444">
        <f t="shared" ca="1" si="204"/>
        <v>-6.0609885475841528E+16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-6.0609885475841528E+16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-252541189482673.06</v>
      </c>
      <c r="L6215" s="444">
        <f t="shared" ca="1" si="204"/>
        <v>-6.08624266653242E+16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-6.08624266653242E+16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-253593444438850.84</v>
      </c>
      <c r="L6216" s="444">
        <f t="shared" ca="1" si="204"/>
        <v>-6.1116020109763048E+16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-6.1116020109763048E+16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-254650083790679.38</v>
      </c>
      <c r="L6217" s="444">
        <f t="shared" ca="1" si="204"/>
        <v>-6.1370670193553728E+16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-6.1370670193553728E+16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-255711125806473.88</v>
      </c>
      <c r="L6218" s="444">
        <f t="shared" ca="1" si="204"/>
        <v>-6.16263813193602E+16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-6.16263813193602E+16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-256776588830667.5</v>
      </c>
      <c r="L6219" s="444">
        <f t="shared" ca="1" si="204"/>
        <v>-6.1883157908190864E+16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-6.1883157908190864E+16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-257846491284128.59</v>
      </c>
      <c r="L6220" s="444">
        <f t="shared" ca="1" si="204"/>
        <v>-6.2141004399474992E+16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-6.2141004399474992E+16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-258920851664479.13</v>
      </c>
      <c r="L6221" s="444">
        <f t="shared" ca="1" si="204"/>
        <v>-6.2399925251139472E+16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-6.2399925251139472E+16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-259999688546414.47</v>
      </c>
      <c r="L6222" s="444">
        <f t="shared" ca="1" si="204"/>
        <v>-6.2659924939685888E+16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-6.2659924939685888E+16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-261083020582024.53</v>
      </c>
      <c r="L6223" s="444">
        <f t="shared" ca="1" si="204"/>
        <v>-6.2921007960267912E+16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-6.2921007960267912E+16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-262170866501116.28</v>
      </c>
      <c r="L6224" s="444">
        <f t="shared" ca="1" si="204"/>
        <v>-6.3183178826769032E+16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-6.3183178826769032E+16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-263263245111537.63</v>
      </c>
      <c r="L6225" s="444">
        <f t="shared" ca="1" si="204"/>
        <v>-6.3446442071880568E+16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-6.3446442071880568E+16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-264360175299502.41</v>
      </c>
      <c r="L6226" s="444">
        <f t="shared" ca="1" si="204"/>
        <v>-6.3710802247180072E+16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-6.3710802247180072E+16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-265461676029917</v>
      </c>
      <c r="L6227" s="444">
        <f t="shared" ca="1" si="204"/>
        <v>-6.3976263923209992E+16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-6.3976263923209992E+16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-266567766346708.28</v>
      </c>
      <c r="L6228" s="444">
        <f t="shared" ca="1" si="204"/>
        <v>-6.4242831689556704E+16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-6.4242831689556704E+16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-267678465373152.94</v>
      </c>
      <c r="L6229" s="444">
        <f t="shared" ca="1" si="204"/>
        <v>-6.4510510154929856E+16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-6.4510510154929856E+16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-268793792312207.69</v>
      </c>
      <c r="L6230" s="444">
        <f t="shared" ca="1" si="204"/>
        <v>-6.4779303947242064E+16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-6.4779303947242064E+16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-269913766446841.94</v>
      </c>
      <c r="L6231" s="444">
        <f t="shared" ca="1" si="204"/>
        <v>-6.5049217713688904E+16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-6.5049217713688904E+16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-271038407140370.44</v>
      </c>
      <c r="L6232" s="444">
        <f t="shared" ca="1" si="204"/>
        <v>-6.5320256120829272E+16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-6.5320256120829272E+16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-272167733836788.66</v>
      </c>
      <c r="L6233" s="444">
        <f t="shared" ca="1" si="204"/>
        <v>-6.5592423854666064E+16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-6.5592423854666064E+16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-273301766061108.59</v>
      </c>
      <c r="L6234" s="444">
        <f t="shared" ca="1" si="204"/>
        <v>-6.5865725620727176E+16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-6.5865725620727176E+16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-274440523419696.59</v>
      </c>
      <c r="L6235" s="444">
        <f t="shared" ca="1" si="204"/>
        <v>-6.6140166144146872E+16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-6.6140166144146872E+16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-275584025600611.97</v>
      </c>
      <c r="L6236" s="444">
        <f t="shared" ca="1" si="204"/>
        <v>-6.641575016974748E+16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-6.641575016974748E+16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-276732292373947.88</v>
      </c>
      <c r="L6237" s="444">
        <f t="shared" ca="1" si="204"/>
        <v>-6.6692482462121424E+16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-6.6692482462121424E+16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-277885343592172.63</v>
      </c>
      <c r="L6238" s="444">
        <f t="shared" ca="1" si="204"/>
        <v>-6.69703678057136E+16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-6.69703678057136E+16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-279043199190473.38</v>
      </c>
      <c r="L6239" s="444">
        <f t="shared" ca="1" si="204"/>
        <v>-6.7249411004904072E+16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-6.7249411004904072E+16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-280205879187100.34</v>
      </c>
      <c r="L6240" s="444">
        <f t="shared" ca="1" si="204"/>
        <v>-6.7529616884091176E+16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-6.7529616884091176E+16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-281373403683713.19</v>
      </c>
      <c r="L6241" s="444">
        <f t="shared" ca="1" si="204"/>
        <v>-6.7810990287774888E+16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-6.7810990287774888E+16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-282545792865728.69</v>
      </c>
      <c r="L6242" s="444">
        <f t="shared" ca="1" si="204"/>
        <v>-6.8093536080640616E+16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-6.8093536080640616E+16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-283723067002669.25</v>
      </c>
      <c r="L6243" s="444">
        <f t="shared" ca="1" si="204"/>
        <v>-6.8377259147643288E+16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-6.8377259147643288E+16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-284905246448513.69</v>
      </c>
      <c r="L6244" s="444">
        <f t="shared" ca="1" si="204"/>
        <v>-6.86621643940918E+16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-6.86621643940918E+16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-286092351642049.19</v>
      </c>
      <c r="L6245" s="444">
        <f t="shared" ca="1" si="204"/>
        <v>-6.8948256745733848E+16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-6.8948256745733848E+16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-287284403107224.38</v>
      </c>
      <c r="L6246" s="444">
        <f t="shared" ca="1" si="204"/>
        <v>-6.9235541148841072E+16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-6.9235541148841072E+16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-288481421453504.44</v>
      </c>
      <c r="L6247" s="444">
        <f t="shared" ca="1" si="204"/>
        <v>-6.9524022570294576E+16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-6.9524022570294576E+16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-289683427376227.44</v>
      </c>
      <c r="L6248" s="444">
        <f t="shared" ca="1" si="204"/>
        <v>-6.98137059976708E+16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-6.98137059976708E+16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-290890441656961.69</v>
      </c>
      <c r="L6249" s="444">
        <f t="shared" ca="1" si="204"/>
        <v>-7.010459643932776E+16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-7.010459643932776E+16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-292102485163865.63</v>
      </c>
      <c r="L6250" s="444">
        <f t="shared" ca="1" si="204"/>
        <v>-7.0396698924491624E+16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2026-09-03T10:19:26Z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