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A2A5217-B0C0-4037-9A30-E57B92653B75}" xr6:coauthVersionLast="47" xr6:coauthVersionMax="47" xr10:uidLastSave="{00000000-0000-0000-0000-000000000000}"/>
  <bookViews>
    <workbookView xWindow="-28920" yWindow="-120" windowWidth="29040" windowHeight="15840" activeTab="1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Log'!$A$1:$G$1777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8" i="7" l="1"/>
  <c r="G9" i="7"/>
  <c r="B7" i="8"/>
  <c r="B8" i="8"/>
  <c r="B9" i="8"/>
  <c r="B10" i="8"/>
  <c r="B11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2" i="8"/>
  <c r="B13" i="8"/>
  <c r="B14" i="8"/>
  <c r="B15" i="8"/>
  <c r="B16" i="8"/>
  <c r="J34" i="5"/>
  <c r="E34" i="5"/>
  <c r="O16" i="5"/>
  <c r="J16" i="5"/>
  <c r="E16" i="5"/>
  <c r="B17" i="8"/>
  <c r="B18" i="8"/>
  <c r="B20" i="8"/>
  <c r="B19" i="8"/>
  <c r="B21" i="8"/>
  <c r="B24" i="8"/>
  <c r="B25" i="8"/>
  <c r="B23" i="8"/>
  <c r="B27" i="8"/>
  <c r="B22" i="8"/>
  <c r="B26" i="8"/>
  <c r="B28" i="8"/>
  <c r="B29" i="8"/>
  <c r="B30" i="8"/>
  <c r="B31" i="8"/>
  <c r="B32" i="8"/>
  <c r="B33" i="8"/>
  <c r="B35" i="8"/>
  <c r="B36" i="8"/>
  <c r="B34" i="8"/>
  <c r="B38" i="8"/>
  <c r="B39" i="8"/>
  <c r="B43" i="8"/>
  <c r="B47" i="8"/>
  <c r="B37" i="8"/>
  <c r="B40" i="8"/>
  <c r="B40" i="2"/>
  <c r="E82" i="11"/>
  <c r="D82" i="11"/>
  <c r="B41" i="8"/>
  <c r="B46" i="8"/>
  <c r="B44" i="8"/>
  <c r="B48" i="8"/>
  <c r="B42" i="8"/>
  <c r="B45" i="8"/>
  <c r="B54" i="8"/>
  <c r="B50" i="8"/>
  <c r="B51" i="8"/>
  <c r="B49" i="8"/>
  <c r="B52" i="8"/>
  <c r="B53" i="8"/>
  <c r="B55" i="8"/>
  <c r="B56" i="8"/>
  <c r="B57" i="8"/>
  <c r="B58" i="8"/>
  <c r="B66" i="8"/>
  <c r="B65" i="8"/>
  <c r="B64" i="8"/>
  <c r="B63" i="8"/>
  <c r="B62" i="8"/>
  <c r="B61" i="8"/>
  <c r="B60" i="8"/>
  <c r="B59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9" i="8"/>
  <c r="B68" i="8"/>
  <c r="B70" i="8"/>
  <c r="B71" i="8"/>
  <c r="B72" i="8"/>
  <c r="B73" i="8"/>
  <c r="B74" i="8"/>
  <c r="B67" i="8"/>
  <c r="B75" i="8"/>
  <c r="B76" i="8"/>
  <c r="B77" i="8"/>
  <c r="B7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1" i="8"/>
  <c r="B80" i="8"/>
  <c r="B83" i="8"/>
  <c r="B82" i="8"/>
  <c r="B86" i="8"/>
  <c r="B85" i="8"/>
  <c r="B79" i="8"/>
  <c r="F14" i="2"/>
  <c r="F2" i="2" s="1"/>
  <c r="B8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76" i="7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21" i="7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93" i="7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81" i="7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47" i="7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790" i="7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40" i="7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669" i="7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10" i="7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574" i="7"/>
  <c r="G573" i="7" s="1"/>
  <c r="G572" i="7" s="1"/>
  <c r="G571" i="7" s="1"/>
  <c r="G57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569" i="7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493" i="7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30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29" i="7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388" i="7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36" i="7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270" i="7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30" i="7"/>
  <c r="G229" i="7" s="1"/>
  <c r="G228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27" i="7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24" i="7" l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7" i="7" l="1"/>
  <c r="G6" i="7" s="1"/>
  <c r="G5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<sst xmlns="http://schemas.openxmlformats.org/spreadsheetml/2006/main" count="4880" uniqueCount="1106">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</sst>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abSelected="1" workbookViewId="0">
      <selection activeCell="C16" sqref="C1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774</v>
      </c>
      <c r="B1" t="s">
        <v>804</v>
      </c>
      <c r="C1" s="523" t="s">
        <v>828</v>
      </c>
    </row>
    <row r="2" spans="1:3" x14ac:dyDescent="0.3">
      <c r="A2" t="s">
        <v>106</v>
      </c>
      <c r="B2" t="s">
        <v>805</v>
      </c>
      <c r="C2" s="524">
        <v>1996.7504309999999</v>
      </c>
    </row>
    <row r="3" spans="1:3" x14ac:dyDescent="0.3">
      <c r="A3" t="s">
        <v>106</v>
      </c>
      <c r="B3" t="s">
        <v>806</v>
      </c>
      <c r="C3" s="524">
        <v>961.81152799999995</v>
      </c>
    </row>
    <row r="4" spans="1:3" x14ac:dyDescent="0.3">
      <c r="A4" t="s">
        <v>106</v>
      </c>
      <c r="B4" t="s">
        <v>807</v>
      </c>
      <c r="C4" s="524">
        <v>1367.980092</v>
      </c>
    </row>
    <row r="5" spans="1:3" x14ac:dyDescent="0.3">
      <c r="A5" t="s">
        <v>808</v>
      </c>
      <c r="B5" t="s">
        <v>805</v>
      </c>
      <c r="C5" s="524">
        <v>464.38822099999999</v>
      </c>
    </row>
    <row r="6" spans="1:3" x14ac:dyDescent="0.3">
      <c r="A6" t="s">
        <v>808</v>
      </c>
      <c r="B6" t="s">
        <v>806</v>
      </c>
      <c r="C6" s="524">
        <v>738.12772700000005</v>
      </c>
    </row>
    <row r="7" spans="1:3" x14ac:dyDescent="0.3">
      <c r="A7" t="s">
        <v>810</v>
      </c>
      <c r="B7" t="s">
        <v>809</v>
      </c>
      <c r="C7" s="524">
        <v>208.27799999999999</v>
      </c>
    </row>
    <row r="8" spans="1:3" x14ac:dyDescent="0.3">
      <c r="A8" t="s">
        <v>810</v>
      </c>
      <c r="B8" t="s">
        <v>811</v>
      </c>
      <c r="C8" s="524">
        <v>1246.5709999999999</v>
      </c>
    </row>
    <row r="9" spans="1:3" x14ac:dyDescent="0.3">
      <c r="A9" t="s">
        <v>810</v>
      </c>
      <c r="B9" t="s">
        <v>812</v>
      </c>
      <c r="C9" s="524">
        <v>141.73699999999999</v>
      </c>
    </row>
    <row r="10" spans="1:3" x14ac:dyDescent="0.3">
      <c r="A10" t="s">
        <v>813</v>
      </c>
      <c r="B10" t="s">
        <v>811</v>
      </c>
      <c r="C10" s="524">
        <v>701.83600000000001</v>
      </c>
    </row>
    <row r="11" spans="1:3" x14ac:dyDescent="0.3">
      <c r="A11" t="s">
        <v>54</v>
      </c>
      <c r="B11" t="s">
        <v>814</v>
      </c>
      <c r="C11" s="524">
        <v>51.696950000000001</v>
      </c>
    </row>
    <row r="12" spans="1:3" x14ac:dyDescent="0.3">
      <c r="A12" t="s">
        <v>54</v>
      </c>
      <c r="B12" t="s">
        <v>815</v>
      </c>
      <c r="C12" s="524">
        <v>33.098590000000002</v>
      </c>
    </row>
    <row r="13" spans="1:3" x14ac:dyDescent="0.3">
      <c r="A13" t="s">
        <v>54</v>
      </c>
      <c r="B13" t="s">
        <v>816</v>
      </c>
      <c r="C13" s="524">
        <v>238.65392</v>
      </c>
    </row>
    <row r="14" spans="1:3" x14ac:dyDescent="0.3">
      <c r="A14" t="s">
        <v>54</v>
      </c>
      <c r="B14" t="s">
        <v>817</v>
      </c>
      <c r="C14" s="524">
        <v>221.08779999999999</v>
      </c>
    </row>
    <row r="15" spans="1:3" x14ac:dyDescent="0.3">
      <c r="A15" t="s">
        <v>54</v>
      </c>
      <c r="B15" t="s">
        <v>818</v>
      </c>
      <c r="C15" s="524">
        <v>219.96960000000001</v>
      </c>
    </row>
    <row r="16" spans="1:3" x14ac:dyDescent="0.3">
      <c r="A16" t="s">
        <v>59</v>
      </c>
      <c r="B16" t="s">
        <v>819</v>
      </c>
      <c r="C16" s="524">
        <v>0.13134000000000001</v>
      </c>
    </row>
    <row r="17" spans="1:3" x14ac:dyDescent="0.3">
      <c r="A17" t="s">
        <v>59</v>
      </c>
      <c r="B17" t="s">
        <v>820</v>
      </c>
      <c r="C17" s="524">
        <v>1.7378899999999999</v>
      </c>
    </row>
    <row r="18" spans="1:3" x14ac:dyDescent="0.3">
      <c r="A18" t="s">
        <v>59</v>
      </c>
      <c r="B18" t="s">
        <v>821</v>
      </c>
      <c r="C18" s="524">
        <v>24.803419999999999</v>
      </c>
    </row>
    <row r="19" spans="1:3" x14ac:dyDescent="0.3">
      <c r="A19" t="s">
        <v>59</v>
      </c>
      <c r="B19" t="s">
        <v>822</v>
      </c>
      <c r="C19" s="524">
        <v>6.1864220000000003</v>
      </c>
    </row>
    <row r="20" spans="1:3" x14ac:dyDescent="0.3">
      <c r="A20" t="s">
        <v>59</v>
      </c>
      <c r="B20" t="s">
        <v>823</v>
      </c>
      <c r="C20" s="524">
        <v>19.99126</v>
      </c>
    </row>
    <row r="21" spans="1:3" x14ac:dyDescent="0.3">
      <c r="A21" t="s">
        <v>59</v>
      </c>
      <c r="B21" t="s">
        <v>824</v>
      </c>
      <c r="C21" s="524">
        <v>183.82106999999999</v>
      </c>
    </row>
    <row r="22" spans="1:3" x14ac:dyDescent="0.3">
      <c r="A22" t="s">
        <v>59</v>
      </c>
      <c r="B22" t="s">
        <v>825</v>
      </c>
      <c r="C22" s="524">
        <v>410.49151000000001</v>
      </c>
    </row>
    <row r="23" spans="1:3" x14ac:dyDescent="0.3">
      <c r="A23" s="521" t="s">
        <v>826</v>
      </c>
      <c r="B23" s="521" t="s">
        <v>814</v>
      </c>
      <c r="C23" s="524">
        <v>8.88401</v>
      </c>
    </row>
    <row r="24" spans="1:3" x14ac:dyDescent="0.3">
      <c r="A24" s="521" t="s">
        <v>826</v>
      </c>
      <c r="B24" s="521" t="s">
        <v>816</v>
      </c>
      <c r="C24" s="524">
        <v>28.26182</v>
      </c>
    </row>
    <row r="25" spans="1:3" x14ac:dyDescent="0.3">
      <c r="A25" s="521" t="s">
        <v>826</v>
      </c>
      <c r="B25" s="521" t="s">
        <v>827</v>
      </c>
      <c r="C25" s="524">
        <v>32.098460000000003</v>
      </c>
    </row>
    <row r="26" spans="1:3" x14ac:dyDescent="0.3">
      <c r="A26" s="521" t="s">
        <v>826</v>
      </c>
      <c r="B26" s="521" t="s">
        <v>817</v>
      </c>
      <c r="C26" s="524">
        <v>25.095179999999999</v>
      </c>
    </row>
    <row r="27" spans="1:3" x14ac:dyDescent="0.3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A13" sqref="A13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1783645.8699999999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260</v>
      </c>
      <c r="C2" s="15">
        <f t="shared" ref="C2:C6" ca="1" si="0">TODAY()</f>
        <v>46312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1856582.2179999996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46312</v>
      </c>
      <c r="E3" s="21" t="s">
        <v>45</v>
      </c>
      <c r="F3" s="22">
        <f ca="1">F1-F2</f>
        <v>1614419.3199999998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2135069.5506999996</v>
      </c>
    </row>
    <row r="4" spans="1:18" ht="14.4" x14ac:dyDescent="0.3">
      <c r="A4" s="13" t="s">
        <v>49</v>
      </c>
      <c r="B4" s="14">
        <v>0</v>
      </c>
      <c r="C4" s="15">
        <f t="shared" ca="1" si="0"/>
        <v>46312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2455329.9833049993</v>
      </c>
    </row>
    <row r="5" spans="1:18" ht="14.4" x14ac:dyDescent="0.3">
      <c r="A5" s="13" t="s">
        <v>52</v>
      </c>
      <c r="B5" s="14">
        <f ca="1">'Checking Transaction Log'!G1</f>
        <v>10103.569999999992</v>
      </c>
      <c r="C5" s="15">
        <f t="shared" ca="1" si="0"/>
        <v>46312</v>
      </c>
      <c r="E5" s="554" t="s">
        <v>53</v>
      </c>
      <c r="F5" s="552"/>
      <c r="G5" s="553"/>
      <c r="H5" s="17"/>
      <c r="J5" s="29" t="s">
        <v>54</v>
      </c>
      <c r="K5" s="30">
        <f>B10</f>
        <v>95468.53</v>
      </c>
      <c r="L5" s="20">
        <f ca="1">K5/F3</f>
        <v>5.9134903068429591E-2</v>
      </c>
      <c r="N5" s="5" t="s">
        <v>55</v>
      </c>
      <c r="O5" s="6"/>
      <c r="P5" s="11"/>
      <c r="Q5" s="23" t="s">
        <v>56</v>
      </c>
      <c r="R5" s="23">
        <f t="shared" ca="1" si="1"/>
        <v>2823629.4808007488</v>
      </c>
    </row>
    <row r="6" spans="1:18" ht="14.4" x14ac:dyDescent="0.3">
      <c r="A6" s="13" t="s">
        <v>57</v>
      </c>
      <c r="B6" s="14">
        <f>'Savings Transaction Log'!A3</f>
        <v>19848.740000000005</v>
      </c>
      <c r="C6" s="15">
        <f t="shared" ca="1" si="0"/>
        <v>46312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1.4633744596168487E-2</v>
      </c>
      <c r="N6" s="21" t="s">
        <v>60</v>
      </c>
      <c r="O6" s="22"/>
      <c r="P6" s="11"/>
      <c r="Q6" s="23" t="s">
        <v>61</v>
      </c>
      <c r="R6" s="23">
        <f t="shared" ca="1" si="1"/>
        <v>3247173.9029208608</v>
      </c>
    </row>
    <row r="7" spans="1:18" ht="14.4" x14ac:dyDescent="0.3">
      <c r="A7" s="21" t="s">
        <v>62</v>
      </c>
      <c r="B7" s="33">
        <f ca="1">SUM(B2:B6)</f>
        <v>30212.309999999998</v>
      </c>
      <c r="C7" s="34">
        <f ca="1">B7/F3</f>
        <v>1.871404140530231E-2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9848.7400000000052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3734249.9883589898</v>
      </c>
    </row>
    <row r="8" spans="1:18" ht="14.4" x14ac:dyDescent="0.3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128942.27</v>
      </c>
      <c r="L8" s="20">
        <f ca="1">K8/F3</f>
        <v>7.9869132140960766E-2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4294387.4866128378</v>
      </c>
    </row>
    <row r="9" spans="1:18" ht="14.4" x14ac:dyDescent="0.3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4938545.6096047629</v>
      </c>
    </row>
    <row r="10" spans="1:18" ht="14.4" x14ac:dyDescent="0.3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1238.1725000000006</v>
      </c>
      <c r="L10" s="40">
        <f t="shared" ref="L10:L11" si="3">K10+K5</f>
        <v>96706.702499999999</v>
      </c>
      <c r="P10" s="11"/>
      <c r="Q10" s="23" t="s">
        <v>75</v>
      </c>
      <c r="R10" s="23">
        <f t="shared" ca="1" si="1"/>
        <v>5679327.4510454768</v>
      </c>
    </row>
    <row r="11" spans="1:18" ht="14.4" x14ac:dyDescent="0.3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8610.567500000001</v>
      </c>
      <c r="L11" s="45">
        <f t="shared" si="3"/>
        <v>32235.567500000001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6531226.5687022982</v>
      </c>
    </row>
    <row r="12" spans="1:18" ht="14.4" x14ac:dyDescent="0.3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1.9967283035240192E-2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6.7446039979253969E-2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149305.84</v>
      </c>
      <c r="I16" s="7"/>
      <c r="J16" s="18" t="s">
        <v>46</v>
      </c>
      <c r="K16" s="63">
        <f>B12</f>
        <v>23625</v>
      </c>
      <c r="L16" s="20">
        <f ca="1">K16/F3</f>
        <v>1.4633744596168487E-2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ht="14.4" x14ac:dyDescent="0.3">
      <c r="A19" s="68" t="s">
        <v>92</v>
      </c>
      <c r="B19" s="33">
        <f>SUM(B10:B18)</f>
        <v>132511.19</v>
      </c>
      <c r="C19" s="34">
        <f ca="1">B19/F3</f>
        <v>8.2079784575422463E-2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ht="14.4" x14ac:dyDescent="0.3">
      <c r="B20" s="7"/>
      <c r="C20" s="37"/>
      <c r="E20" s="56">
        <f ca="1">F3</f>
        <v>1614419.3199999998</v>
      </c>
      <c r="F20" s="44">
        <f ca="1">E20-E22</f>
        <v>199416.8899999999</v>
      </c>
      <c r="G20" s="34">
        <f ca="1">(E20-E22)/E22</f>
        <v>0.14093042228909805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0.19279034000000006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1666861.131903114</v>
      </c>
      <c r="G22" s="34">
        <f ca="1">(F22-E22)/E22</f>
        <v>0.17799170981149065</v>
      </c>
      <c r="I22" s="7"/>
      <c r="J22" s="81">
        <v>3000000</v>
      </c>
      <c r="K22" s="50">
        <f ca="1">1-($E$20/J22)</f>
        <v>0.46186022666666671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3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0.59639517000000009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0.67711613599999998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30212.309999999998</v>
      </c>
      <c r="G25" s="77">
        <f t="shared" ref="G25:G31" ca="1" si="6">F25/SUM($F$25:$F$31)</f>
        <v>1.8509896906654364E-2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1114222.3699999999</v>
      </c>
      <c r="C26" s="34">
        <f ca="1">B26/F3</f>
        <v>0.69016912532984309</v>
      </c>
      <c r="E26" s="80" t="s">
        <v>103</v>
      </c>
      <c r="F26" s="30">
        <f>(B11)</f>
        <v>13417.66</v>
      </c>
      <c r="G26" s="20">
        <f t="shared" ca="1" si="6"/>
        <v>8.2204738177431638E-3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95468.53</v>
      </c>
      <c r="G27" s="20">
        <f t="shared" ca="1" si="6"/>
        <v>5.8489822464082998E-2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23625</v>
      </c>
      <c r="G28" s="20">
        <f t="shared" ca="1" si="6"/>
        <v>1.4474110533743012E-2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0.68264032772694616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0.17484405715843102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0.17677240136100456</v>
      </c>
      <c r="E31" s="85" t="s">
        <v>118</v>
      </c>
      <c r="F31" s="44">
        <f>B40-F8-F7</f>
        <v>69894</v>
      </c>
      <c r="G31" s="34">
        <f t="shared" ca="1" si="6"/>
        <v>4.2821311392399329E-2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3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3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4.3293584965274079E-2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35" sqref="G3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71736.09</v>
      </c>
      <c r="K2" s="102">
        <f>J2/D2</f>
        <v>0.43114457935959821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63171.179999999993</v>
      </c>
      <c r="Q2" s="102">
        <f>P2/D2</f>
        <v>0.37966819530796092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31477.960000000028</v>
      </c>
      <c r="W2" s="102">
        <f>V2/D2</f>
        <v>0.18918722533244106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10300.329999999998</v>
      </c>
      <c r="K4" s="545">
        <f>J4/$D$2</f>
        <v>6.1906516582030745E-2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10050.83</v>
      </c>
      <c r="Q4" s="545">
        <f t="shared" ref="Q4:Q12" si="3">P4/$D$2</f>
        <v>6.0406984442068573E-2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553.02</v>
      </c>
      <c r="K5" s="545">
        <f t="shared" ref="K5:K30" si="6">J5/$D$2</f>
        <v>3.3237325212099656E-3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553.02</v>
      </c>
      <c r="Q5" s="545">
        <f>P5/$D$2</f>
        <v>3.3237325212099656E-3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6106.6599999999989</v>
      </c>
      <c r="K6" s="545">
        <f>J6/$D$2</f>
        <v>3.6701935622530914E-2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7743.77</v>
      </c>
      <c r="Q6" s="545">
        <f t="shared" si="3"/>
        <v>4.6541210418737294E-2</v>
      </c>
      <c r="S6" s="98" t="s">
        <v>148</v>
      </c>
      <c r="T6" s="103"/>
      <c r="U6" s="100"/>
      <c r="V6" s="104">
        <f>'Budget Breakdown'!T16</f>
        <v>7305.8800000000192</v>
      </c>
      <c r="W6" s="102">
        <f t="shared" si="5"/>
        <v>4.3909426335498769E-2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7996.31</v>
      </c>
      <c r="Q7" s="545">
        <f>P7/$D$2</f>
        <v>4.8059013411226474E-2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-0.11521900110965375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1.6771861300429132E-2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7113.5700000000006</v>
      </c>
      <c r="Q9" s="545">
        <f t="shared" si="3"/>
        <v>4.2753614608700551E-2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5.6237864382553673E-3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5.6237864382553673E-3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9.5947819406806741E-3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1067.3699999999999</v>
      </c>
      <c r="K14" s="545">
        <f t="shared" si="9"/>
        <v>6.4150525860979368E-3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5.1310443841679947E-3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1061.0700000000002</v>
      </c>
      <c r="Q16" s="545">
        <f t="shared" si="11"/>
        <v>6.3771886482952862E-3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5.1803877062885945E-2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5.5718888028703038E-3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5.3476501489945951E-3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3.6868657151839746E-3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1.1631441084043338E-3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1.1631441084043338E-3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159079.35</v>
      </c>
      <c r="F3" s="268">
        <f t="shared" si="0"/>
        <v>-928.87529205335613</v>
      </c>
      <c r="G3" s="269">
        <f>1-((E3/SUM(E3:F3)))</f>
        <v>-5.8733639198282894E-3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5729.7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1084.2077460207611</v>
      </c>
      <c r="E5" s="289">
        <f>I5+K5+M5+O5+Q5+S5+U5+W5+Y5+AA5+AC5+AE5</f>
        <v>10300.329999999998</v>
      </c>
      <c r="F5" s="289">
        <f t="shared" ref="F5:F12" si="2">J5+L5+N5+P5+R5+T5+V5+X5</f>
        <v>318.52999999999929</v>
      </c>
      <c r="G5" s="269">
        <f t="shared" ref="G5:G12" si="3">1-((E5/SUM(E5:F5)))</f>
        <v>2.9996628639985756E-2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567.29</v>
      </c>
      <c r="AB5" s="278">
        <f t="shared" ref="AB5:AB12" si="13">H5-AA5</f>
        <v>632.71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1057.9454968858131</v>
      </c>
      <c r="E6" s="289">
        <f t="shared" ref="E6:E12" si="16">Q6+S6+U6+W6+Y6+AA6+AC6+AE6+I6+K6+M6+O6</f>
        <v>10050.83</v>
      </c>
      <c r="F6" s="289">
        <f t="shared" si="2"/>
        <v>873.81000000000097</v>
      </c>
      <c r="G6" s="269">
        <f t="shared" si="3"/>
        <v>7.9985244365031849E-2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386.57</v>
      </c>
      <c r="AB6" s="278">
        <f t="shared" si="13"/>
        <v>813.43000000000006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116.42123460207613</v>
      </c>
      <c r="E7" s="289">
        <f t="shared" si="16"/>
        <v>1106.04</v>
      </c>
      <c r="F7" s="289">
        <f t="shared" si="2"/>
        <v>262.85000000000002</v>
      </c>
      <c r="G7" s="269">
        <f t="shared" si="3"/>
        <v>0.19201688959668051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58.65</v>
      </c>
      <c r="AB7" s="278">
        <f t="shared" si="13"/>
        <v>91.35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642.78407335640134</v>
      </c>
      <c r="E8" s="289">
        <f t="shared" si="16"/>
        <v>6106.6599999999989</v>
      </c>
      <c r="F8" s="289">
        <f t="shared" si="2"/>
        <v>-173.59000000000015</v>
      </c>
      <c r="G8" s="269">
        <f t="shared" si="3"/>
        <v>-2.9258040104027216E-2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362.73999999999995</v>
      </c>
      <c r="AB8" s="278">
        <f t="shared" si="13"/>
        <v>237.26000000000005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815.10547889273369</v>
      </c>
      <c r="E9" s="289">
        <f t="shared" si="16"/>
        <v>7743.77</v>
      </c>
      <c r="F9" s="289">
        <f t="shared" si="2"/>
        <v>457.22999999999996</v>
      </c>
      <c r="G9" s="269">
        <f t="shared" si="3"/>
        <v>5.5752956956468647E-2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679.32999999999993</v>
      </c>
      <c r="AB9" s="278">
        <f t="shared" si="13"/>
        <v>20.670000000000073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841.68771695501732</v>
      </c>
      <c r="E10" s="289">
        <f t="shared" si="16"/>
        <v>7996.31</v>
      </c>
      <c r="F10" s="289">
        <f t="shared" si="2"/>
        <v>908.64999999999964</v>
      </c>
      <c r="G10" s="269">
        <f t="shared" si="3"/>
        <v>0.10203863914043398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680.35</v>
      </c>
      <c r="AB10" s="278">
        <f t="shared" si="13"/>
        <v>219.64999999999998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293.73615155709348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748.77093217993092</v>
      </c>
      <c r="E12" s="289">
        <f t="shared" si="16"/>
        <v>7113.5700000000006</v>
      </c>
      <c r="F12" s="289">
        <f t="shared" si="2"/>
        <v>-670.36</v>
      </c>
      <c r="G12" s="269">
        <f t="shared" si="3"/>
        <v>-0.10404130860238903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378.5</v>
      </c>
      <c r="AB12" s="278">
        <f t="shared" si="13"/>
        <v>321.5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1317.4491487889277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16.957307958477514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299.70331349480966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196.98581522491349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217.46300138408304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143.86870588235297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112.77083460207612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112.35084913494809</v>
      </c>
      <c r="E21" s="289">
        <f t="shared" si="18"/>
        <v>1067.3699999999999</v>
      </c>
      <c r="F21" s="289">
        <f t="shared" si="19"/>
        <v>-897.36999999999989</v>
      </c>
      <c r="G21" s="269">
        <f t="shared" si="20"/>
        <v>-5.2786470588235286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170</v>
      </c>
      <c r="AB21" s="278">
        <f t="shared" si="30"/>
        <v>-170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168.03944844290658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210.51903114186854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210.51903114186854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315.77854671280278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89.863206228373727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111.68771418685124</v>
      </c>
      <c r="E27" s="289">
        <f t="shared" si="18"/>
        <v>1061.0700000000002</v>
      </c>
      <c r="F27" s="289">
        <f t="shared" si="19"/>
        <v>-61.03</v>
      </c>
      <c r="G27" s="269">
        <f t="shared" si="20"/>
        <v>-6.1027558897644107E-2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45.739999999999995</v>
      </c>
      <c r="AB27" s="278">
        <f t="shared" si="30"/>
        <v>54.260000000000005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907.27386851211088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97.583991695501751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93.65675916955017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64.570397231833908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331.56747404844293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303.14740484429069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23.683391003460212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23.683391003460212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42.630103806228377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378.93425605536339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355.25086505190313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94.733564013840848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80.523529411764713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217.88719723183394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42.630103806228377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42.103806228373699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4520.1404304498274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9166.171241522492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6206.4326055363317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1298.9487363321803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842.07612456747415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5679.6999999999989</v>
      </c>
      <c r="L11" s="211">
        <f t="shared" si="3"/>
        <v>7320.3000000000011</v>
      </c>
      <c r="M11" s="212">
        <f t="shared" si="4"/>
        <v>-0.56310000000000004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7305.880000000001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115736.53</v>
      </c>
      <c r="L16" s="209">
        <f>SUM(L2:L11)</f>
        <v>14263.470000000001</v>
      </c>
      <c r="M16" s="212">
        <f>((K16-SUM(J16))/SUM(J16))</f>
        <v>-0.10971900000000001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7305.8800000000192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2566.2699999999995</v>
      </c>
      <c r="G29" s="232">
        <f t="shared" si="19"/>
        <v>2633.7300000000005</v>
      </c>
      <c r="H29" s="233">
        <f t="shared" si="20"/>
        <v>-0.50648653846153857</v>
      </c>
      <c r="I29" s="198"/>
      <c r="J29" s="234">
        <f>SUM('Proposed Budget'!$D$5:$D$12)</f>
        <v>5800</v>
      </c>
      <c r="K29" s="235">
        <f>SUM('Monthly Breakdown'!AA5:AA12)</f>
        <v>3113.43</v>
      </c>
      <c r="L29" s="236">
        <f t="shared" si="21"/>
        <v>2686.57</v>
      </c>
      <c r="M29" s="237">
        <f t="shared" si="22"/>
        <v>-0.46320172413793104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44528.43</v>
      </c>
      <c r="G34" s="230">
        <f>SUM(G20:G29)</f>
        <v>7471.5699999999988</v>
      </c>
      <c r="H34" s="233">
        <f>((F34-SUM(E34)))/SUM(E34)</f>
        <v>-0.14368403846153846</v>
      </c>
      <c r="I34" s="198"/>
      <c r="J34" s="234">
        <f>SUM(J20:J29)</f>
        <v>58000</v>
      </c>
      <c r="K34" s="234">
        <f>SUM(K20:K29)</f>
        <v>53208.1</v>
      </c>
      <c r="L34" s="234">
        <f>SUM(L20:L29)</f>
        <v>4791.8999999999996</v>
      </c>
      <c r="M34" s="237">
        <f>((K34-SUM(J34))/SUM(J34))</f>
        <v>-8.2618965517241405E-2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75"/>
  <sheetViews>
    <sheetView workbookViewId="0">
      <pane ySplit="4" topLeftCell="A5" activePane="bottomLeft" state="frozen"/>
      <selection pane="bottomLeft" activeCell="A10" sqref="A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(SUM(INDIRECT("g5:g5")))+J2+L2+N2+P2-R2+T2-G1778</f>
        <v>10103.569999999992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260</v>
      </c>
      <c r="H2" s="301"/>
      <c r="I2" s="314" t="s">
        <v>275</v>
      </c>
      <c r="J2" s="303">
        <f>SUMIFS(E:E,I:I,"1")</f>
        <v>53.980000000000004</v>
      </c>
      <c r="K2" s="304" t="s">
        <v>276</v>
      </c>
      <c r="L2" s="305">
        <f>(SUMIFS(E:E,I:I,"2"))</f>
        <v>146.27000000000001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41</v>
      </c>
      <c r="C5" s="298">
        <v>46314</v>
      </c>
      <c r="D5" s="299" t="s">
        <v>1104</v>
      </c>
      <c r="E5" s="522"/>
      <c r="F5" s="522">
        <v>800</v>
      </c>
      <c r="G5" s="333">
        <f t="shared" ref="G5:G59" si="0">G6-E5+F5</f>
        <v>10163.319999999992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46314</v>
      </c>
      <c r="D6" s="299" t="s">
        <v>458</v>
      </c>
      <c r="E6" s="522"/>
      <c r="F6" s="522">
        <v>200</v>
      </c>
      <c r="G6" s="333">
        <f t="shared" si="0"/>
        <v>9363.3199999999924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287</v>
      </c>
      <c r="B7" s="330" t="s">
        <v>287</v>
      </c>
      <c r="C7" s="298">
        <v>46311</v>
      </c>
      <c r="D7" s="299" t="s">
        <v>1105</v>
      </c>
      <c r="E7" s="522"/>
      <c r="F7" s="522">
        <v>200</v>
      </c>
      <c r="G7" s="333">
        <f t="shared" si="0"/>
        <v>9163.3199999999924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287</v>
      </c>
      <c r="B8" s="330" t="s">
        <v>287</v>
      </c>
      <c r="C8" s="298">
        <v>46311</v>
      </c>
      <c r="D8" s="299" t="s">
        <v>302</v>
      </c>
      <c r="E8" s="522">
        <v>200</v>
      </c>
      <c r="F8" s="522"/>
      <c r="G8" s="333">
        <f t="shared" si="0"/>
        <v>8963.3199999999924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46310</v>
      </c>
      <c r="D9" s="299" t="s">
        <v>329</v>
      </c>
      <c r="E9" s="522">
        <v>146.27000000000001</v>
      </c>
      <c r="F9" s="522"/>
      <c r="G9" s="333">
        <f t="shared" si="0"/>
        <v>9163.3199999999924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46310</v>
      </c>
      <c r="D10" s="299" t="s">
        <v>296</v>
      </c>
      <c r="E10" s="522">
        <v>43.46</v>
      </c>
      <c r="F10" s="522"/>
      <c r="G10" s="333">
        <f t="shared" si="0"/>
        <v>9309.5899999999929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46310</v>
      </c>
      <c r="D11" s="299" t="s">
        <v>296</v>
      </c>
      <c r="E11" s="522">
        <v>10.52</v>
      </c>
      <c r="F11" s="522"/>
      <c r="G11" s="333">
        <f t="shared" si="0"/>
        <v>9353.049999999992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11</v>
      </c>
      <c r="C12" s="298">
        <v>46310</v>
      </c>
      <c r="D12" s="299" t="s">
        <v>178</v>
      </c>
      <c r="E12" s="522">
        <v>256.83999999999997</v>
      </c>
      <c r="F12" s="522"/>
      <c r="G12" s="333">
        <f t="shared" si="0"/>
        <v>9363.5699999999924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46310</v>
      </c>
      <c r="D13" s="299" t="s">
        <v>301</v>
      </c>
      <c r="E13" s="522">
        <v>30</v>
      </c>
      <c r="F13" s="522"/>
      <c r="G13" s="333">
        <f t="shared" si="0"/>
        <v>9620.4099999999926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46310</v>
      </c>
      <c r="D14" s="299" t="s">
        <v>1099</v>
      </c>
      <c r="E14" s="522">
        <v>32.36</v>
      </c>
      <c r="F14" s="522"/>
      <c r="G14" s="333">
        <f t="shared" si="0"/>
        <v>9650.4099999999926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3</v>
      </c>
      <c r="C15" s="298">
        <v>46310</v>
      </c>
      <c r="D15" s="299" t="s">
        <v>1098</v>
      </c>
      <c r="E15" s="522">
        <v>10</v>
      </c>
      <c r="F15" s="522"/>
      <c r="G15" s="333">
        <f t="shared" si="0"/>
        <v>9682.7699999999932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291</v>
      </c>
      <c r="B16" s="330">
        <v>39</v>
      </c>
      <c r="C16" s="298">
        <v>46310</v>
      </c>
      <c r="D16" s="299" t="s">
        <v>292</v>
      </c>
      <c r="E16" s="522"/>
      <c r="F16" s="522">
        <v>3103.54</v>
      </c>
      <c r="G16" s="333">
        <f t="shared" si="0"/>
        <v>9692.7699999999932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38</v>
      </c>
      <c r="C17" s="298">
        <v>46310</v>
      </c>
      <c r="D17" s="299" t="s">
        <v>293</v>
      </c>
      <c r="E17" s="522"/>
      <c r="F17" s="522">
        <v>4729.32</v>
      </c>
      <c r="G17" s="333">
        <f t="shared" si="0"/>
        <v>6589.2299999999923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46309</v>
      </c>
      <c r="D18" s="299" t="s">
        <v>319</v>
      </c>
      <c r="E18" s="522">
        <v>17.54</v>
      </c>
      <c r="F18" s="522"/>
      <c r="G18" s="333">
        <f t="shared" si="0"/>
        <v>1859.9099999999924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4</v>
      </c>
      <c r="C19" s="298">
        <v>46309</v>
      </c>
      <c r="D19" s="299" t="s">
        <v>296</v>
      </c>
      <c r="E19" s="522">
        <v>84.26</v>
      </c>
      <c r="F19" s="522"/>
      <c r="G19" s="333">
        <f t="shared" si="0"/>
        <v>1877.4499999999923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46309</v>
      </c>
      <c r="D20" s="299" t="s">
        <v>1101</v>
      </c>
      <c r="E20" s="522">
        <v>27.88</v>
      </c>
      <c r="F20" s="522"/>
      <c r="G20" s="333">
        <f t="shared" si="0"/>
        <v>1961.7099999999923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46309</v>
      </c>
      <c r="D21" s="299" t="s">
        <v>1101</v>
      </c>
      <c r="E21" s="522">
        <v>24.17</v>
      </c>
      <c r="F21" s="522"/>
      <c r="G21" s="333">
        <f t="shared" si="0"/>
        <v>1989.5899999999924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16</v>
      </c>
      <c r="C22" s="298">
        <v>46309</v>
      </c>
      <c r="D22" s="299" t="s">
        <v>1093</v>
      </c>
      <c r="E22" s="522">
        <v>85</v>
      </c>
      <c r="F22" s="522"/>
      <c r="G22" s="333">
        <f t="shared" si="0"/>
        <v>2013.7599999999925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19</v>
      </c>
      <c r="C23" s="298">
        <v>46308</v>
      </c>
      <c r="D23" s="299" t="s">
        <v>191</v>
      </c>
      <c r="E23" s="522">
        <v>200</v>
      </c>
      <c r="F23" s="522"/>
      <c r="G23" s="333">
        <f t="shared" si="0"/>
        <v>2098.7599999999925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46308</v>
      </c>
      <c r="D24" s="299" t="s">
        <v>407</v>
      </c>
      <c r="E24" s="522">
        <v>14.36</v>
      </c>
      <c r="F24" s="522"/>
      <c r="G24" s="333">
        <f t="shared" si="0"/>
        <v>2298.7599999999925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46308</v>
      </c>
      <c r="D25" s="299" t="s">
        <v>301</v>
      </c>
      <c r="E25" s="522">
        <v>16.05</v>
      </c>
      <c r="F25" s="522"/>
      <c r="G25" s="333">
        <f t="shared" si="0"/>
        <v>2313.1199999999926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46308</v>
      </c>
      <c r="D26" s="299" t="s">
        <v>411</v>
      </c>
      <c r="E26" s="522">
        <v>-10</v>
      </c>
      <c r="F26" s="522"/>
      <c r="G26" s="333">
        <f t="shared" si="0"/>
        <v>2329.1699999999928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46308</v>
      </c>
      <c r="D27" s="299" t="s">
        <v>1103</v>
      </c>
      <c r="E27" s="522">
        <v>25</v>
      </c>
      <c r="F27" s="522"/>
      <c r="G27" s="333">
        <f t="shared" si="0"/>
        <v>2319.1699999999928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46308</v>
      </c>
      <c r="D28" s="299" t="s">
        <v>1102</v>
      </c>
      <c r="E28" s="522">
        <v>50</v>
      </c>
      <c r="F28" s="522"/>
      <c r="G28" s="333">
        <f t="shared" si="0"/>
        <v>2344.1699999999928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46308</v>
      </c>
      <c r="D29" s="299" t="s">
        <v>905</v>
      </c>
      <c r="E29" s="522">
        <v>-0.05</v>
      </c>
      <c r="F29" s="522"/>
      <c r="G29" s="333">
        <f t="shared" si="0"/>
        <v>2394.1699999999928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335</v>
      </c>
      <c r="B30" s="330" t="s">
        <v>335</v>
      </c>
      <c r="C30" s="298">
        <v>46308</v>
      </c>
      <c r="D30" s="299" t="s">
        <v>185</v>
      </c>
      <c r="E30" s="522">
        <v>63.68</v>
      </c>
      <c r="F30" s="522"/>
      <c r="G30" s="333">
        <f t="shared" si="0"/>
        <v>2394.1199999999926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15</v>
      </c>
      <c r="C31" s="298">
        <v>46308</v>
      </c>
      <c r="D31" s="299" t="s">
        <v>185</v>
      </c>
      <c r="E31" s="522">
        <v>63.68</v>
      </c>
      <c r="F31" s="522"/>
      <c r="G31" s="333">
        <f t="shared" si="0"/>
        <v>2457.7999999999925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46307</v>
      </c>
      <c r="D32" s="299" t="s">
        <v>1100</v>
      </c>
      <c r="E32" s="522">
        <v>12.24</v>
      </c>
      <c r="F32" s="522"/>
      <c r="G32" s="333">
        <f t="shared" si="0"/>
        <v>2521.4799999999923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1</v>
      </c>
      <c r="C33" s="298">
        <v>46306</v>
      </c>
      <c r="D33" s="299" t="s">
        <v>306</v>
      </c>
      <c r="E33" s="522">
        <v>102.88</v>
      </c>
      <c r="F33" s="522"/>
      <c r="G33" s="333">
        <f t="shared" si="0"/>
        <v>2533.7199999999921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46306</v>
      </c>
      <c r="D34" s="299" t="s">
        <v>351</v>
      </c>
      <c r="E34" s="522">
        <v>21.29</v>
      </c>
      <c r="F34" s="522"/>
      <c r="G34" s="333">
        <f t="shared" si="0"/>
        <v>2636.5999999999922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46306</v>
      </c>
      <c r="D35" s="299" t="s">
        <v>319</v>
      </c>
      <c r="E35" s="522">
        <v>25.43</v>
      </c>
      <c r="F35" s="522"/>
      <c r="G35" s="333">
        <f t="shared" si="0"/>
        <v>2657.8899999999921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46306</v>
      </c>
      <c r="D36" s="299" t="s">
        <v>430</v>
      </c>
      <c r="E36" s="522">
        <v>44.36</v>
      </c>
      <c r="F36" s="522"/>
      <c r="G36" s="333">
        <f t="shared" si="0"/>
        <v>2683.319999999992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46306</v>
      </c>
      <c r="D37" s="299" t="s">
        <v>1097</v>
      </c>
      <c r="E37" s="522">
        <v>53.86</v>
      </c>
      <c r="F37" s="522"/>
      <c r="G37" s="333">
        <f t="shared" si="0"/>
        <v>2727.6799999999921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46305</v>
      </c>
      <c r="D38" s="299" t="s">
        <v>310</v>
      </c>
      <c r="E38" s="522">
        <v>10.64</v>
      </c>
      <c r="F38" s="522"/>
      <c r="G38" s="333">
        <f t="shared" si="0"/>
        <v>2781.5399999999922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1</v>
      </c>
      <c r="C39" s="298">
        <v>46305</v>
      </c>
      <c r="D39" s="299" t="s">
        <v>311</v>
      </c>
      <c r="E39" s="522">
        <v>158.04</v>
      </c>
      <c r="F39" s="522"/>
      <c r="G39" s="333">
        <f t="shared" si="0"/>
        <v>2792.1799999999921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46305</v>
      </c>
      <c r="D40" s="299" t="s">
        <v>1094</v>
      </c>
      <c r="E40" s="522">
        <v>21.75</v>
      </c>
      <c r="F40" s="522"/>
      <c r="G40" s="333">
        <f t="shared" si="0"/>
        <v>2950.2199999999921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46305</v>
      </c>
      <c r="D41" s="299" t="s">
        <v>304</v>
      </c>
      <c r="E41" s="522">
        <v>46.82</v>
      </c>
      <c r="F41" s="522"/>
      <c r="G41" s="333">
        <f t="shared" si="0"/>
        <v>2971.9699999999921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46305</v>
      </c>
      <c r="D42" s="299" t="s">
        <v>301</v>
      </c>
      <c r="E42" s="522">
        <v>25.4</v>
      </c>
      <c r="F42" s="522"/>
      <c r="G42" s="333">
        <f t="shared" si="0"/>
        <v>3018.7899999999922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46305</v>
      </c>
      <c r="D43" s="299" t="s">
        <v>1095</v>
      </c>
      <c r="E43" s="522">
        <v>19.95</v>
      </c>
      <c r="F43" s="522"/>
      <c r="G43" s="333">
        <f t="shared" si="0"/>
        <v>3044.1899999999923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46305</v>
      </c>
      <c r="D44" s="299" t="s">
        <v>1089</v>
      </c>
      <c r="E44" s="522">
        <v>65</v>
      </c>
      <c r="F44" s="522"/>
      <c r="G44" s="333">
        <f t="shared" si="0"/>
        <v>3064.1399999999921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46305</v>
      </c>
      <c r="D45" s="299" t="s">
        <v>1090</v>
      </c>
      <c r="E45" s="522">
        <v>50</v>
      </c>
      <c r="F45" s="522"/>
      <c r="G45" s="333">
        <f t="shared" si="0"/>
        <v>3129.1399999999921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46304</v>
      </c>
      <c r="D46" s="299" t="s">
        <v>852</v>
      </c>
      <c r="E46" s="522">
        <v>10.68</v>
      </c>
      <c r="F46" s="522"/>
      <c r="G46" s="333">
        <f t="shared" si="0"/>
        <v>3179.1399999999921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46304</v>
      </c>
      <c r="D47" s="299" t="s">
        <v>982</v>
      </c>
      <c r="E47" s="522">
        <v>55.4</v>
      </c>
      <c r="F47" s="522"/>
      <c r="G47" s="333">
        <f t="shared" si="0"/>
        <v>3189.819999999992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46304</v>
      </c>
      <c r="D48" s="299" t="s">
        <v>370</v>
      </c>
      <c r="E48" s="522">
        <v>25.07</v>
      </c>
      <c r="F48" s="522"/>
      <c r="G48" s="333">
        <f t="shared" si="0"/>
        <v>3245.2199999999921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46304</v>
      </c>
      <c r="D49" s="299" t="s">
        <v>1096</v>
      </c>
      <c r="E49" s="522">
        <v>22.66</v>
      </c>
      <c r="F49" s="522"/>
      <c r="G49" s="333">
        <f t="shared" si="0"/>
        <v>3270.2899999999922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5</v>
      </c>
      <c r="C50" s="298">
        <v>46304</v>
      </c>
      <c r="D50" s="299" t="s">
        <v>1096</v>
      </c>
      <c r="E50" s="522">
        <v>11.36</v>
      </c>
      <c r="F50" s="522"/>
      <c r="G50" s="333">
        <f t="shared" si="0"/>
        <v>3292.9499999999921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22</v>
      </c>
      <c r="C51" s="298">
        <v>46304</v>
      </c>
      <c r="D51" s="299" t="s">
        <v>906</v>
      </c>
      <c r="E51" s="522">
        <v>5.31</v>
      </c>
      <c r="F51" s="522"/>
      <c r="G51" s="333">
        <f t="shared" si="0"/>
        <v>3304.3099999999922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3</v>
      </c>
      <c r="C52" s="298">
        <v>46304</v>
      </c>
      <c r="D52" s="299" t="s">
        <v>1001</v>
      </c>
      <c r="E52" s="522">
        <v>10</v>
      </c>
      <c r="F52" s="522"/>
      <c r="G52" s="333">
        <f t="shared" si="0"/>
        <v>3309.6199999999922</v>
      </c>
      <c r="H52" s="334" t="s">
        <v>298</v>
      </c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46304</v>
      </c>
      <c r="D53" s="299" t="s">
        <v>1001</v>
      </c>
      <c r="E53" s="522">
        <v>10</v>
      </c>
      <c r="F53" s="522"/>
      <c r="G53" s="333">
        <f t="shared" si="0"/>
        <v>3319.6199999999922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46303</v>
      </c>
      <c r="D54" s="299" t="s">
        <v>296</v>
      </c>
      <c r="E54" s="522">
        <v>40.69</v>
      </c>
      <c r="F54" s="522"/>
      <c r="G54" s="333">
        <f t="shared" si="0"/>
        <v>3329.6199999999922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46303</v>
      </c>
      <c r="D55" s="299" t="s">
        <v>357</v>
      </c>
      <c r="E55" s="522">
        <v>14.1</v>
      </c>
      <c r="F55" s="522"/>
      <c r="G55" s="333">
        <f t="shared" si="0"/>
        <v>3370.3099999999922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46303</v>
      </c>
      <c r="D56" s="299" t="s">
        <v>300</v>
      </c>
      <c r="E56" s="522">
        <v>53.07</v>
      </c>
      <c r="F56" s="522"/>
      <c r="G56" s="333">
        <f t="shared" si="0"/>
        <v>3384.4099999999921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46303</v>
      </c>
      <c r="D57" s="299" t="s">
        <v>357</v>
      </c>
      <c r="E57" s="522">
        <v>21.79</v>
      </c>
      <c r="F57" s="522"/>
      <c r="G57" s="333">
        <f t="shared" si="0"/>
        <v>3437.4799999999923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335</v>
      </c>
      <c r="B58" s="330" t="s">
        <v>335</v>
      </c>
      <c r="C58" s="298">
        <v>46303</v>
      </c>
      <c r="D58" s="299" t="s">
        <v>182</v>
      </c>
      <c r="E58" s="522">
        <v>79.209999999999994</v>
      </c>
      <c r="F58" s="522"/>
      <c r="G58" s="333">
        <f t="shared" si="0"/>
        <v>3459.2699999999923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46302</v>
      </c>
      <c r="D59" s="299" t="s">
        <v>301</v>
      </c>
      <c r="E59" s="522">
        <v>16.05</v>
      </c>
      <c r="F59" s="522"/>
      <c r="G59" s="333">
        <f t="shared" si="0"/>
        <v>3538.4799999999923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13</v>
      </c>
      <c r="C60" s="298">
        <v>46302</v>
      </c>
      <c r="D60" s="299" t="s">
        <v>182</v>
      </c>
      <c r="E60" s="522">
        <v>360.28</v>
      </c>
      <c r="F60" s="522"/>
      <c r="G60" s="333">
        <f t="shared" ref="G60:G129" si="1">G61-E60+F60</f>
        <v>3554.5299999999925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9</v>
      </c>
      <c r="C61" s="298">
        <v>46302</v>
      </c>
      <c r="D61" s="299" t="s">
        <v>58</v>
      </c>
      <c r="E61" s="522">
        <v>1231.68</v>
      </c>
      <c r="F61" s="522"/>
      <c r="G61" s="333">
        <f t="shared" si="1"/>
        <v>3914.8099999999922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46302</v>
      </c>
      <c r="D62" s="299" t="s">
        <v>1088</v>
      </c>
      <c r="E62" s="522">
        <v>102.95</v>
      </c>
      <c r="F62" s="522"/>
      <c r="G62" s="333">
        <f t="shared" si="1"/>
        <v>5146.4899999999925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4</v>
      </c>
      <c r="C63" s="298">
        <v>46301</v>
      </c>
      <c r="D63" s="299" t="s">
        <v>310</v>
      </c>
      <c r="E63" s="522">
        <v>38.58</v>
      </c>
      <c r="F63" s="522"/>
      <c r="G63" s="333">
        <f t="shared" si="1"/>
        <v>5249.4399999999923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16</v>
      </c>
      <c r="C64" s="298">
        <v>46301</v>
      </c>
      <c r="D64" s="299" t="s">
        <v>1093</v>
      </c>
      <c r="E64" s="522">
        <v>85</v>
      </c>
      <c r="F64" s="522"/>
      <c r="G64" s="333">
        <f t="shared" si="1"/>
        <v>5288.0199999999923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46301</v>
      </c>
      <c r="D65" s="299" t="s">
        <v>300</v>
      </c>
      <c r="E65" s="522">
        <v>28.73</v>
      </c>
      <c r="F65" s="522"/>
      <c r="G65" s="333">
        <f t="shared" si="1"/>
        <v>5373.0199999999923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14</v>
      </c>
      <c r="C66" s="298">
        <v>46301</v>
      </c>
      <c r="D66" s="299" t="s">
        <v>365</v>
      </c>
      <c r="E66" s="522">
        <v>66.67</v>
      </c>
      <c r="F66" s="522"/>
      <c r="G66" s="333">
        <f t="shared" si="1"/>
        <v>5401.7499999999918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46301</v>
      </c>
      <c r="D67" s="299" t="s">
        <v>301</v>
      </c>
      <c r="E67" s="522">
        <v>16.05</v>
      </c>
      <c r="F67" s="522"/>
      <c r="G67" s="333">
        <f t="shared" si="1"/>
        <v>5468.4199999999919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46301</v>
      </c>
      <c r="D68" s="299" t="s">
        <v>396</v>
      </c>
      <c r="E68" s="522">
        <v>6.79</v>
      </c>
      <c r="F68" s="522"/>
      <c r="G68" s="333">
        <f t="shared" si="1"/>
        <v>5484.4699999999921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1</v>
      </c>
      <c r="C69" s="298">
        <v>46300</v>
      </c>
      <c r="D69" s="299" t="s">
        <v>306</v>
      </c>
      <c r="E69" s="522">
        <v>160.1</v>
      </c>
      <c r="F69" s="522"/>
      <c r="G69" s="333">
        <f t="shared" si="1"/>
        <v>5491.259999999992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46300</v>
      </c>
      <c r="D70" s="299" t="s">
        <v>296</v>
      </c>
      <c r="E70" s="522">
        <v>77.569999999999993</v>
      </c>
      <c r="F70" s="522"/>
      <c r="G70" s="333">
        <f t="shared" si="1"/>
        <v>5651.3599999999924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14</v>
      </c>
      <c r="C71" s="298">
        <v>46300</v>
      </c>
      <c r="D71" s="299" t="s">
        <v>366</v>
      </c>
      <c r="E71" s="522">
        <v>72.38</v>
      </c>
      <c r="F71" s="522"/>
      <c r="G71" s="333">
        <f t="shared" si="1"/>
        <v>5728.9299999999921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46300</v>
      </c>
      <c r="D72" s="299" t="s">
        <v>1091</v>
      </c>
      <c r="E72" s="522">
        <v>78.64</v>
      </c>
      <c r="F72" s="522"/>
      <c r="G72" s="333">
        <f t="shared" si="1"/>
        <v>5801.3099999999922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46300</v>
      </c>
      <c r="D73" s="299" t="s">
        <v>1086</v>
      </c>
      <c r="E73" s="522">
        <v>60</v>
      </c>
      <c r="F73" s="522"/>
      <c r="G73" s="333">
        <f t="shared" si="1"/>
        <v>5879.9499999999925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46300</v>
      </c>
      <c r="D74" s="299" t="s">
        <v>1081</v>
      </c>
      <c r="E74" s="522">
        <v>138.43</v>
      </c>
      <c r="F74" s="522"/>
      <c r="G74" s="333">
        <f t="shared" si="1"/>
        <v>5939.9499999999925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46300</v>
      </c>
      <c r="D75" s="299" t="s">
        <v>1033</v>
      </c>
      <c r="E75" s="522">
        <v>265</v>
      </c>
      <c r="F75" s="522"/>
      <c r="G75" s="333">
        <f t="shared" si="1"/>
        <v>6078.3799999999928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46300</v>
      </c>
      <c r="D76" s="299" t="s">
        <v>300</v>
      </c>
      <c r="E76" s="522">
        <v>29.78</v>
      </c>
      <c r="F76" s="522"/>
      <c r="G76" s="333">
        <f t="shared" si="1"/>
        <v>6343.3799999999928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46299</v>
      </c>
      <c r="D77" s="299" t="s">
        <v>843</v>
      </c>
      <c r="E77" s="522">
        <v>80.89</v>
      </c>
      <c r="F77" s="522">
        <v>80.89</v>
      </c>
      <c r="G77" s="333">
        <f t="shared" si="1"/>
        <v>6373.1599999999926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46299</v>
      </c>
      <c r="D78" s="299" t="s">
        <v>1082</v>
      </c>
      <c r="E78" s="522">
        <v>167.68</v>
      </c>
      <c r="F78" s="522"/>
      <c r="G78" s="333">
        <f t="shared" si="1"/>
        <v>6373.1599999999926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17</v>
      </c>
      <c r="C79" s="298">
        <v>46299</v>
      </c>
      <c r="D79" s="299" t="s">
        <v>369</v>
      </c>
      <c r="E79" s="522">
        <v>99</v>
      </c>
      <c r="F79" s="522"/>
      <c r="G79" s="333">
        <f t="shared" si="1"/>
        <v>6540.8399999999929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46298</v>
      </c>
      <c r="D80" s="299" t="s">
        <v>1087</v>
      </c>
      <c r="E80" s="522">
        <v>83.15</v>
      </c>
      <c r="F80" s="522"/>
      <c r="G80" s="333">
        <f t="shared" si="1"/>
        <v>6639.8399999999929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46298</v>
      </c>
      <c r="D81" s="299" t="s">
        <v>339</v>
      </c>
      <c r="E81" s="522">
        <v>106.5</v>
      </c>
      <c r="F81" s="522"/>
      <c r="G81" s="333">
        <f t="shared" si="1"/>
        <v>6722.9899999999925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4</v>
      </c>
      <c r="C82" s="298">
        <v>46298</v>
      </c>
      <c r="D82" s="299" t="s">
        <v>310</v>
      </c>
      <c r="E82" s="522">
        <v>33.82</v>
      </c>
      <c r="F82" s="522"/>
      <c r="G82" s="333">
        <f t="shared" si="1"/>
        <v>6829.4899999999925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3</v>
      </c>
      <c r="C83" s="298">
        <v>46298</v>
      </c>
      <c r="D83" s="299" t="s">
        <v>310</v>
      </c>
      <c r="E83" s="522">
        <v>13.65</v>
      </c>
      <c r="F83" s="522"/>
      <c r="G83" s="333">
        <f t="shared" si="1"/>
        <v>6863.3099999999922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46298</v>
      </c>
      <c r="D84" s="299" t="s">
        <v>951</v>
      </c>
      <c r="E84" s="522">
        <v>12.77</v>
      </c>
      <c r="F84" s="522"/>
      <c r="G84" s="333">
        <f t="shared" si="1"/>
        <v>6876.9599999999919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46298</v>
      </c>
      <c r="D85" s="299" t="s">
        <v>1083</v>
      </c>
      <c r="E85" s="522">
        <v>114.82</v>
      </c>
      <c r="F85" s="522"/>
      <c r="G85" s="333">
        <f t="shared" si="1"/>
        <v>6889.7299999999923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46298</v>
      </c>
      <c r="D86" s="299" t="s">
        <v>385</v>
      </c>
      <c r="E86" s="522">
        <v>8.59</v>
      </c>
      <c r="F86" s="522"/>
      <c r="G86" s="333">
        <f t="shared" si="1"/>
        <v>7004.549999999992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46297</v>
      </c>
      <c r="D87" s="299" t="s">
        <v>1084</v>
      </c>
      <c r="E87" s="522">
        <v>14</v>
      </c>
      <c r="F87" s="522"/>
      <c r="G87" s="333">
        <f t="shared" si="1"/>
        <v>7013.1399999999921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46297</v>
      </c>
      <c r="D88" s="299" t="s">
        <v>324</v>
      </c>
      <c r="E88" s="522">
        <v>11.7</v>
      </c>
      <c r="F88" s="522"/>
      <c r="G88" s="333">
        <f t="shared" si="1"/>
        <v>7027.1399999999921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46297</v>
      </c>
      <c r="D89" s="299" t="s">
        <v>1085</v>
      </c>
      <c r="E89" s="522">
        <v>112.25</v>
      </c>
      <c r="F89" s="522">
        <v>112.25</v>
      </c>
      <c r="G89" s="333">
        <f t="shared" si="1"/>
        <v>7038.839999999992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46297</v>
      </c>
      <c r="D90" s="299" t="s">
        <v>350</v>
      </c>
      <c r="E90" s="522">
        <v>25</v>
      </c>
      <c r="F90" s="522"/>
      <c r="G90" s="333">
        <f t="shared" si="1"/>
        <v>7038.839999999992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46297</v>
      </c>
      <c r="D91" s="299" t="s">
        <v>1078</v>
      </c>
      <c r="E91" s="522">
        <v>30</v>
      </c>
      <c r="F91" s="522"/>
      <c r="G91" s="333">
        <f t="shared" si="1"/>
        <v>7063.839999999992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284</v>
      </c>
      <c r="B92" s="330">
        <v>37</v>
      </c>
      <c r="C92" s="298">
        <v>46297</v>
      </c>
      <c r="D92" s="299" t="s">
        <v>373</v>
      </c>
      <c r="E92" s="522">
        <v>50</v>
      </c>
      <c r="F92" s="522"/>
      <c r="G92" s="333">
        <f t="shared" si="1"/>
        <v>7093.839999999992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22</v>
      </c>
      <c r="C93" s="298">
        <v>46297</v>
      </c>
      <c r="D93" s="299" t="s">
        <v>374</v>
      </c>
      <c r="E93" s="522">
        <v>6.37</v>
      </c>
      <c r="F93" s="522"/>
      <c r="G93" s="333">
        <f t="shared" si="1"/>
        <v>7143.839999999992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46296</v>
      </c>
      <c r="D94" s="299" t="s">
        <v>296</v>
      </c>
      <c r="E94" s="522">
        <v>17.84</v>
      </c>
      <c r="F94" s="522"/>
      <c r="G94" s="333">
        <f t="shared" si="1"/>
        <v>7150.2099999999919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46296</v>
      </c>
      <c r="D95" s="299" t="s">
        <v>359</v>
      </c>
      <c r="E95" s="522">
        <v>35</v>
      </c>
      <c r="F95" s="522"/>
      <c r="G95" s="333">
        <f t="shared" si="1"/>
        <v>7168.049999999992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335</v>
      </c>
      <c r="B96" s="330" t="s">
        <v>335</v>
      </c>
      <c r="C96" s="298">
        <v>46296</v>
      </c>
      <c r="D96" s="299" t="s">
        <v>458</v>
      </c>
      <c r="E96" s="522"/>
      <c r="F96" s="522">
        <v>200</v>
      </c>
      <c r="G96" s="333">
        <f t="shared" si="1"/>
        <v>7203.049999999992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291</v>
      </c>
      <c r="B97" s="330">
        <v>41</v>
      </c>
      <c r="C97" s="298">
        <v>46296</v>
      </c>
      <c r="D97" s="299" t="s">
        <v>1076</v>
      </c>
      <c r="E97" s="522"/>
      <c r="F97" s="522">
        <v>800</v>
      </c>
      <c r="G97" s="333">
        <f t="shared" si="1"/>
        <v>7003.049999999992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39</v>
      </c>
      <c r="C98" s="298">
        <v>46296</v>
      </c>
      <c r="D98" s="299" t="s">
        <v>292</v>
      </c>
      <c r="E98" s="522"/>
      <c r="F98" s="522">
        <v>2765.54</v>
      </c>
      <c r="G98" s="333">
        <f t="shared" si="1"/>
        <v>6203.049999999992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40</v>
      </c>
      <c r="C99" s="298">
        <v>46296</v>
      </c>
      <c r="D99" s="299" t="s">
        <v>316</v>
      </c>
      <c r="E99" s="522"/>
      <c r="F99" s="522">
        <v>837.18</v>
      </c>
      <c r="G99" s="333">
        <f t="shared" si="1"/>
        <v>3437.5099999999916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284</v>
      </c>
      <c r="B100" s="330">
        <v>37</v>
      </c>
      <c r="C100" s="298">
        <v>46295</v>
      </c>
      <c r="D100" s="299" t="s">
        <v>1080</v>
      </c>
      <c r="E100" s="522">
        <v>2768.7</v>
      </c>
      <c r="F100" s="522"/>
      <c r="G100" s="333">
        <f t="shared" si="1"/>
        <v>2600.3299999999917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25</v>
      </c>
      <c r="C101" s="298">
        <v>46295</v>
      </c>
      <c r="D101" s="298" t="s">
        <v>204</v>
      </c>
      <c r="E101" s="331">
        <v>350</v>
      </c>
      <c r="F101" s="522"/>
      <c r="G101" s="333">
        <f t="shared" si="1"/>
        <v>5369.0299999999916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26</v>
      </c>
      <c r="C102" s="298">
        <v>46295</v>
      </c>
      <c r="D102" s="298" t="s">
        <v>205</v>
      </c>
      <c r="E102" s="331">
        <v>320</v>
      </c>
      <c r="F102" s="522"/>
      <c r="G102" s="333">
        <f t="shared" si="1"/>
        <v>5719.0299999999916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27</v>
      </c>
      <c r="C103" s="298">
        <v>46295</v>
      </c>
      <c r="D103" s="298" t="s">
        <v>206</v>
      </c>
      <c r="E103" s="331">
        <v>25</v>
      </c>
      <c r="F103" s="522"/>
      <c r="G103" s="333">
        <f t="shared" si="1"/>
        <v>6039.0299999999916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28</v>
      </c>
      <c r="C104" s="298">
        <v>46295</v>
      </c>
      <c r="D104" s="298" t="s">
        <v>207</v>
      </c>
      <c r="E104" s="331">
        <v>25</v>
      </c>
      <c r="F104" s="522"/>
      <c r="G104" s="333">
        <f t="shared" si="1"/>
        <v>6064.0299999999916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29</v>
      </c>
      <c r="C105" s="298">
        <v>46295</v>
      </c>
      <c r="D105" s="298" t="s">
        <v>208</v>
      </c>
      <c r="E105" s="331">
        <v>45</v>
      </c>
      <c r="F105" s="522"/>
      <c r="G105" s="333">
        <f t="shared" si="1"/>
        <v>6089.0299999999916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30</v>
      </c>
      <c r="C106" s="298">
        <v>46295</v>
      </c>
      <c r="D106" s="298" t="s">
        <v>209</v>
      </c>
      <c r="E106" s="331">
        <v>400</v>
      </c>
      <c r="F106" s="522"/>
      <c r="G106" s="333">
        <f t="shared" si="1"/>
        <v>6134.0299999999916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31</v>
      </c>
      <c r="C107" s="298">
        <v>46295</v>
      </c>
      <c r="D107" s="298" t="s">
        <v>210</v>
      </c>
      <c r="E107" s="331">
        <v>375</v>
      </c>
      <c r="F107" s="522"/>
      <c r="G107" s="333">
        <f t="shared" si="1"/>
        <v>6534.0299999999916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32</v>
      </c>
      <c r="C108" s="298">
        <v>46295</v>
      </c>
      <c r="D108" s="298" t="s">
        <v>211</v>
      </c>
      <c r="E108" s="331">
        <v>100</v>
      </c>
      <c r="F108" s="522"/>
      <c r="G108" s="333">
        <f t="shared" si="1"/>
        <v>6909.0299999999916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33</v>
      </c>
      <c r="C109" s="298">
        <v>46295</v>
      </c>
      <c r="D109" s="298" t="s">
        <v>212</v>
      </c>
      <c r="E109" s="331">
        <v>85</v>
      </c>
      <c r="F109" s="522"/>
      <c r="G109" s="333">
        <f t="shared" si="1"/>
        <v>7009.0299999999916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286</v>
      </c>
      <c r="B110" s="330">
        <v>34</v>
      </c>
      <c r="C110" s="298">
        <v>46295</v>
      </c>
      <c r="D110" s="298" t="s">
        <v>213</v>
      </c>
      <c r="E110" s="331">
        <v>230</v>
      </c>
      <c r="F110" s="522"/>
      <c r="G110" s="333">
        <f t="shared" si="1"/>
        <v>7094.0299999999916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286</v>
      </c>
      <c r="B111" s="330">
        <v>35</v>
      </c>
      <c r="C111" s="298">
        <v>46295</v>
      </c>
      <c r="D111" s="298" t="s">
        <v>214</v>
      </c>
      <c r="E111" s="331">
        <v>45</v>
      </c>
      <c r="F111" s="522"/>
      <c r="G111" s="333">
        <f t="shared" si="1"/>
        <v>7324.0299999999916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46295</v>
      </c>
      <c r="D112" s="298" t="s">
        <v>1079</v>
      </c>
      <c r="E112" s="522">
        <v>19.57</v>
      </c>
      <c r="F112" s="522"/>
      <c r="G112" s="333">
        <f t="shared" si="1"/>
        <v>7369.0299999999916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46295</v>
      </c>
      <c r="D113" s="298" t="s">
        <v>1077</v>
      </c>
      <c r="E113" s="522">
        <v>32.99</v>
      </c>
      <c r="F113" s="522"/>
      <c r="G113" s="333">
        <f t="shared" si="1"/>
        <v>7388.5999999999913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10</v>
      </c>
      <c r="C114" s="298">
        <v>46295</v>
      </c>
      <c r="D114" s="298" t="s">
        <v>176</v>
      </c>
      <c r="E114" s="522">
        <v>17.899999999999999</v>
      </c>
      <c r="F114" s="522"/>
      <c r="G114" s="333">
        <f t="shared" si="1"/>
        <v>7421.5899999999911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46294</v>
      </c>
      <c r="D115" s="298" t="s">
        <v>334</v>
      </c>
      <c r="E115" s="522">
        <v>14.28</v>
      </c>
      <c r="F115" s="522"/>
      <c r="G115" s="333">
        <f t="shared" si="1"/>
        <v>7439.4899999999907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46294</v>
      </c>
      <c r="D116" s="298" t="s">
        <v>300</v>
      </c>
      <c r="E116" s="522">
        <v>34.49</v>
      </c>
      <c r="F116" s="522"/>
      <c r="G116" s="333">
        <f t="shared" si="1"/>
        <v>7453.7699999999904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291</v>
      </c>
      <c r="B117" s="330">
        <v>38</v>
      </c>
      <c r="C117" s="298">
        <v>46294</v>
      </c>
      <c r="D117" s="299" t="s">
        <v>293</v>
      </c>
      <c r="E117" s="522"/>
      <c r="F117" s="522">
        <v>4719.97</v>
      </c>
      <c r="G117" s="333">
        <f t="shared" si="1"/>
        <v>7488.2599999999902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20</v>
      </c>
      <c r="C118" s="298">
        <v>46294</v>
      </c>
      <c r="D118" s="299" t="s">
        <v>193</v>
      </c>
      <c r="E118" s="522">
        <v>600</v>
      </c>
      <c r="F118" s="522"/>
      <c r="G118" s="333">
        <f t="shared" si="1"/>
        <v>2768.28999999999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46293</v>
      </c>
      <c r="D119" s="299" t="s">
        <v>1073</v>
      </c>
      <c r="E119" s="522">
        <v>785</v>
      </c>
      <c r="F119" s="522"/>
      <c r="G119" s="333">
        <f t="shared" si="1"/>
        <v>3368.28999999999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46293</v>
      </c>
      <c r="D120" s="299" t="s">
        <v>310</v>
      </c>
      <c r="E120" s="522">
        <v>47.75</v>
      </c>
      <c r="F120" s="522"/>
      <c r="G120" s="333">
        <f t="shared" si="1"/>
        <v>4153.28999999999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46293</v>
      </c>
      <c r="D121" s="299" t="s">
        <v>296</v>
      </c>
      <c r="E121" s="522">
        <v>91.28</v>
      </c>
      <c r="F121" s="522"/>
      <c r="G121" s="333">
        <f t="shared" si="1"/>
        <v>4201.03999999999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3</v>
      </c>
      <c r="C122" s="298">
        <v>46293</v>
      </c>
      <c r="D122" s="299" t="s">
        <v>296</v>
      </c>
      <c r="E122" s="522">
        <v>3.49</v>
      </c>
      <c r="F122" s="522"/>
      <c r="G122" s="333">
        <f t="shared" si="1"/>
        <v>4292.3199999999897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46293</v>
      </c>
      <c r="D123" s="299" t="s">
        <v>1075</v>
      </c>
      <c r="E123" s="522">
        <v>260.32</v>
      </c>
      <c r="F123" s="522"/>
      <c r="G123" s="333">
        <f t="shared" si="1"/>
        <v>4295.8099999999895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3</v>
      </c>
      <c r="C124" s="298">
        <v>46292</v>
      </c>
      <c r="D124" s="299" t="s">
        <v>981</v>
      </c>
      <c r="E124" s="522">
        <v>9.35</v>
      </c>
      <c r="F124" s="522"/>
      <c r="G124" s="333">
        <f t="shared" si="1"/>
        <v>4556.1299999999892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46291</v>
      </c>
      <c r="D125" s="299" t="s">
        <v>1072</v>
      </c>
      <c r="E125" s="522">
        <v>46.73</v>
      </c>
      <c r="F125" s="522"/>
      <c r="G125" s="333">
        <f t="shared" si="1"/>
        <v>4565.4799999999896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46291</v>
      </c>
      <c r="D126" s="299" t="s">
        <v>428</v>
      </c>
      <c r="E126" s="522">
        <v>102.95</v>
      </c>
      <c r="F126" s="522"/>
      <c r="G126" s="333">
        <f t="shared" si="1"/>
        <v>4612.2099999999891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8</v>
      </c>
      <c r="C127" s="298">
        <v>46291</v>
      </c>
      <c r="D127" s="299" t="s">
        <v>319</v>
      </c>
      <c r="E127" s="522">
        <v>53.4</v>
      </c>
      <c r="F127" s="522"/>
      <c r="G127" s="333">
        <f t="shared" si="1"/>
        <v>4715.1599999999889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46290</v>
      </c>
      <c r="D128" s="299" t="s">
        <v>326</v>
      </c>
      <c r="E128" s="522">
        <v>17.72</v>
      </c>
      <c r="F128" s="522"/>
      <c r="G128" s="333">
        <f t="shared" si="1"/>
        <v>4768.5599999999886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46290</v>
      </c>
      <c r="D129" s="299" t="s">
        <v>296</v>
      </c>
      <c r="E129" s="522">
        <v>42.12</v>
      </c>
      <c r="F129" s="522"/>
      <c r="G129" s="333">
        <f t="shared" si="1"/>
        <v>4786.2799999999888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46290</v>
      </c>
      <c r="D130" s="299" t="s">
        <v>296</v>
      </c>
      <c r="E130" s="522">
        <v>17.84</v>
      </c>
      <c r="F130" s="522"/>
      <c r="G130" s="333">
        <f t="shared" ref="G130:G174" si="2">G131-E130+F130</f>
        <v>4828.3999999999887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12</v>
      </c>
      <c r="C131" s="298">
        <v>46290</v>
      </c>
      <c r="D131" s="299" t="s">
        <v>314</v>
      </c>
      <c r="E131" s="522">
        <v>204.48</v>
      </c>
      <c r="F131" s="522"/>
      <c r="G131" s="333">
        <f t="shared" si="2"/>
        <v>4846.2399999999889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46290</v>
      </c>
      <c r="D132" s="299" t="s">
        <v>1038</v>
      </c>
      <c r="E132" s="522">
        <v>6</v>
      </c>
      <c r="F132" s="522"/>
      <c r="G132" s="333">
        <f t="shared" si="2"/>
        <v>5050.7199999999884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46290</v>
      </c>
      <c r="D133" s="299" t="s">
        <v>370</v>
      </c>
      <c r="E133" s="522">
        <v>18.16</v>
      </c>
      <c r="F133" s="522"/>
      <c r="G133" s="333">
        <f t="shared" si="2"/>
        <v>5056.7199999999884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5</v>
      </c>
      <c r="C134" s="298">
        <v>46290</v>
      </c>
      <c r="D134" s="299" t="s">
        <v>1038</v>
      </c>
      <c r="E134" s="522">
        <v>28.83</v>
      </c>
      <c r="F134" s="522"/>
      <c r="G134" s="333">
        <f t="shared" si="2"/>
        <v>5074.8799999999883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46289</v>
      </c>
      <c r="D135" s="299" t="s">
        <v>1066</v>
      </c>
      <c r="E135" s="522">
        <v>-33.75</v>
      </c>
      <c r="F135" s="522"/>
      <c r="G135" s="333">
        <f t="shared" si="2"/>
        <v>5103.7099999999882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46289</v>
      </c>
      <c r="D136" s="299" t="s">
        <v>357</v>
      </c>
      <c r="E136" s="522">
        <v>18.760000000000002</v>
      </c>
      <c r="F136" s="522"/>
      <c r="G136" s="333">
        <f t="shared" si="2"/>
        <v>5069.9599999999882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46289</v>
      </c>
      <c r="D137" s="299" t="s">
        <v>1069</v>
      </c>
      <c r="E137" s="522">
        <v>40.450000000000003</v>
      </c>
      <c r="F137" s="522"/>
      <c r="G137" s="333">
        <f t="shared" si="2"/>
        <v>5088.7199999999884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46288</v>
      </c>
      <c r="D138" s="299" t="s">
        <v>1067</v>
      </c>
      <c r="E138" s="522">
        <v>25</v>
      </c>
      <c r="F138" s="522"/>
      <c r="G138" s="333">
        <f t="shared" si="2"/>
        <v>5129.1699999999882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46288</v>
      </c>
      <c r="D139" s="299" t="s">
        <v>363</v>
      </c>
      <c r="E139" s="522">
        <v>28.46</v>
      </c>
      <c r="F139" s="522"/>
      <c r="G139" s="333">
        <f t="shared" si="2"/>
        <v>5154.1699999999882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42</v>
      </c>
      <c r="C140" s="298">
        <v>46288</v>
      </c>
      <c r="D140" s="299" t="s">
        <v>200</v>
      </c>
      <c r="E140" s="522">
        <v>59</v>
      </c>
      <c r="F140" s="522"/>
      <c r="G140" s="333">
        <f t="shared" si="2"/>
        <v>5182.6299999999883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43</v>
      </c>
      <c r="C141" s="298">
        <v>46288</v>
      </c>
      <c r="D141" s="299" t="s">
        <v>201</v>
      </c>
      <c r="E141" s="522">
        <v>42.84</v>
      </c>
      <c r="F141" s="522"/>
      <c r="G141" s="333">
        <f t="shared" si="2"/>
        <v>5241.6299999999883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46288</v>
      </c>
      <c r="D142" s="299" t="s">
        <v>1070</v>
      </c>
      <c r="E142" s="522">
        <v>38.25</v>
      </c>
      <c r="F142" s="522"/>
      <c r="G142" s="333">
        <f t="shared" si="2"/>
        <v>5284.4699999999884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46288</v>
      </c>
      <c r="D143" s="299" t="s">
        <v>308</v>
      </c>
      <c r="E143" s="522">
        <v>117.74</v>
      </c>
      <c r="F143" s="522"/>
      <c r="G143" s="333">
        <f t="shared" si="2"/>
        <v>5322.7199999999884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3</v>
      </c>
      <c r="C144" s="298">
        <v>46287</v>
      </c>
      <c r="D144" s="299" t="s">
        <v>1068</v>
      </c>
      <c r="E144" s="522">
        <v>58</v>
      </c>
      <c r="F144" s="522"/>
      <c r="G144" s="333">
        <f t="shared" si="2"/>
        <v>5440.4599999999882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46287</v>
      </c>
      <c r="D145" s="299" t="s">
        <v>1071</v>
      </c>
      <c r="E145" s="522">
        <v>50</v>
      </c>
      <c r="F145" s="522"/>
      <c r="G145" s="333">
        <f t="shared" si="2"/>
        <v>5498.4599999999882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46287</v>
      </c>
      <c r="D146" s="299" t="s">
        <v>426</v>
      </c>
      <c r="E146" s="522">
        <v>-12</v>
      </c>
      <c r="F146" s="522"/>
      <c r="G146" s="333">
        <f t="shared" si="2"/>
        <v>5548.4599999999882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46287</v>
      </c>
      <c r="D147" s="299" t="s">
        <v>306</v>
      </c>
      <c r="E147" s="522">
        <v>58.63</v>
      </c>
      <c r="F147" s="522"/>
      <c r="G147" s="333">
        <f t="shared" si="2"/>
        <v>5536.4599999999882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24</v>
      </c>
      <c r="C148" s="298">
        <v>46287</v>
      </c>
      <c r="D148" s="299" t="s">
        <v>858</v>
      </c>
      <c r="E148" s="522">
        <v>88.17</v>
      </c>
      <c r="F148" s="522"/>
      <c r="G148" s="333">
        <f t="shared" si="2"/>
        <v>5595.0899999999883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46287</v>
      </c>
      <c r="D149" s="299" t="s">
        <v>296</v>
      </c>
      <c r="E149" s="522">
        <v>11.71</v>
      </c>
      <c r="F149" s="522"/>
      <c r="G149" s="333">
        <f t="shared" si="2"/>
        <v>5683.2599999999884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46287</v>
      </c>
      <c r="D150" s="299" t="s">
        <v>296</v>
      </c>
      <c r="E150" s="522">
        <v>46.45</v>
      </c>
      <c r="F150" s="522"/>
      <c r="G150" s="333">
        <f t="shared" si="2"/>
        <v>5694.9699999999884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7</v>
      </c>
      <c r="C151" s="298">
        <v>46287</v>
      </c>
      <c r="D151" s="299" t="s">
        <v>320</v>
      </c>
      <c r="E151" s="522">
        <v>20.75</v>
      </c>
      <c r="F151" s="522"/>
      <c r="G151" s="333">
        <f t="shared" si="2"/>
        <v>5741.4199999999882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46287</v>
      </c>
      <c r="D152" s="299" t="s">
        <v>308</v>
      </c>
      <c r="E152" s="522">
        <v>71.75</v>
      </c>
      <c r="F152" s="522"/>
      <c r="G152" s="333">
        <f t="shared" si="2"/>
        <v>5762.1699999999882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46286</v>
      </c>
      <c r="D153" s="299" t="s">
        <v>300</v>
      </c>
      <c r="E153" s="522">
        <v>16.14</v>
      </c>
      <c r="F153" s="522"/>
      <c r="G153" s="333">
        <f t="shared" si="2"/>
        <v>5833.9199999999882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46286</v>
      </c>
      <c r="D154" s="299" t="s">
        <v>300</v>
      </c>
      <c r="E154" s="522">
        <v>32.97</v>
      </c>
      <c r="F154" s="522"/>
      <c r="G154" s="333">
        <f t="shared" si="2"/>
        <v>5850.0599999999886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46286</v>
      </c>
      <c r="D155" s="299" t="s">
        <v>323</v>
      </c>
      <c r="E155" s="522">
        <v>23.42</v>
      </c>
      <c r="F155" s="522"/>
      <c r="G155" s="333">
        <f t="shared" si="2"/>
        <v>5883.0299999999888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46286</v>
      </c>
      <c r="D156" s="299" t="s">
        <v>310</v>
      </c>
      <c r="E156" s="522">
        <v>5.86</v>
      </c>
      <c r="F156" s="522"/>
      <c r="G156" s="333">
        <f t="shared" si="2"/>
        <v>5906.4499999999889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46286</v>
      </c>
      <c r="D157" s="299" t="s">
        <v>310</v>
      </c>
      <c r="E157" s="522">
        <v>51.5</v>
      </c>
      <c r="F157" s="522"/>
      <c r="G157" s="333">
        <f t="shared" si="2"/>
        <v>5912.3099999999886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46286</v>
      </c>
      <c r="D158" s="299" t="s">
        <v>829</v>
      </c>
      <c r="E158" s="522">
        <v>25</v>
      </c>
      <c r="F158" s="522"/>
      <c r="G158" s="333">
        <f t="shared" si="2"/>
        <v>5963.8099999999886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46285</v>
      </c>
      <c r="D159" s="299" t="s">
        <v>311</v>
      </c>
      <c r="E159" s="522">
        <v>187.63</v>
      </c>
      <c r="F159" s="522"/>
      <c r="G159" s="333">
        <f t="shared" si="2"/>
        <v>5988.8099999999886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46285</v>
      </c>
      <c r="D160" s="299" t="s">
        <v>334</v>
      </c>
      <c r="E160" s="522">
        <v>20.38</v>
      </c>
      <c r="F160" s="522"/>
      <c r="G160" s="333">
        <f t="shared" si="2"/>
        <v>6176.4399999999887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46285</v>
      </c>
      <c r="D161" s="299" t="s">
        <v>357</v>
      </c>
      <c r="E161" s="522">
        <v>10.050000000000001</v>
      </c>
      <c r="F161" s="522"/>
      <c r="G161" s="333">
        <f t="shared" si="2"/>
        <v>6196.8199999999888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6</v>
      </c>
      <c r="C162" s="298">
        <v>46285</v>
      </c>
      <c r="D162" s="299" t="s">
        <v>300</v>
      </c>
      <c r="E162" s="522">
        <v>10.64</v>
      </c>
      <c r="F162" s="522"/>
      <c r="G162" s="333">
        <f t="shared" si="2"/>
        <v>6206.869999999989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46284</v>
      </c>
      <c r="D163" s="299" t="s">
        <v>982</v>
      </c>
      <c r="E163" s="522">
        <v>64.599999999999994</v>
      </c>
      <c r="F163" s="522"/>
      <c r="G163" s="333">
        <f t="shared" si="2"/>
        <v>6217.5099999999893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3</v>
      </c>
      <c r="C164" s="298">
        <v>46284</v>
      </c>
      <c r="D164" s="299" t="s">
        <v>334</v>
      </c>
      <c r="E164" s="522">
        <v>9.1300000000000008</v>
      </c>
      <c r="F164" s="522"/>
      <c r="G164" s="333">
        <f t="shared" si="2"/>
        <v>6282.1099999999897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46284</v>
      </c>
      <c r="D165" s="299" t="s">
        <v>334</v>
      </c>
      <c r="E165" s="522">
        <v>93.73</v>
      </c>
      <c r="F165" s="522"/>
      <c r="G165" s="333">
        <f t="shared" si="2"/>
        <v>6291.2399999999898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46284</v>
      </c>
      <c r="D166" s="299" t="s">
        <v>328</v>
      </c>
      <c r="E166" s="522">
        <v>7.46</v>
      </c>
      <c r="F166" s="522"/>
      <c r="G166" s="333">
        <f t="shared" si="2"/>
        <v>6384.9699999999893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46283</v>
      </c>
      <c r="D167" s="299" t="s">
        <v>1065</v>
      </c>
      <c r="E167" s="522">
        <v>22.66</v>
      </c>
      <c r="F167" s="522"/>
      <c r="G167" s="333">
        <f t="shared" si="2"/>
        <v>6392.4299999999894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46283</v>
      </c>
      <c r="D168" s="299" t="s">
        <v>1064</v>
      </c>
      <c r="E168" s="522">
        <v>20</v>
      </c>
      <c r="F168" s="522"/>
      <c r="G168" s="333">
        <f t="shared" si="2"/>
        <v>6415.0899999999892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46283</v>
      </c>
      <c r="D169" s="299" t="s">
        <v>319</v>
      </c>
      <c r="E169" s="522">
        <v>7.33</v>
      </c>
      <c r="F169" s="522"/>
      <c r="G169" s="333">
        <f t="shared" si="2"/>
        <v>6435.0899999999892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46283</v>
      </c>
      <c r="D170" s="299" t="s">
        <v>928</v>
      </c>
      <c r="E170" s="522">
        <v>13.84</v>
      </c>
      <c r="F170" s="522"/>
      <c r="G170" s="333">
        <f t="shared" si="2"/>
        <v>6442.4199999999892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46283</v>
      </c>
      <c r="D171" s="299" t="s">
        <v>1062</v>
      </c>
      <c r="E171" s="522">
        <v>9</v>
      </c>
      <c r="F171" s="522"/>
      <c r="G171" s="333">
        <f t="shared" si="2"/>
        <v>6456.2599999999893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22</v>
      </c>
      <c r="C172" s="298">
        <v>46283</v>
      </c>
      <c r="D172" s="299" t="s">
        <v>833</v>
      </c>
      <c r="E172" s="522">
        <v>10.64</v>
      </c>
      <c r="F172" s="522"/>
      <c r="G172" s="333">
        <f t="shared" si="2"/>
        <v>6465.2599999999893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46283</v>
      </c>
      <c r="D173" s="299" t="s">
        <v>1063</v>
      </c>
      <c r="E173" s="522">
        <v>37.99</v>
      </c>
      <c r="F173" s="522"/>
      <c r="G173" s="333">
        <f t="shared" si="2"/>
        <v>6475.8999999999896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21</v>
      </c>
      <c r="C174" s="298">
        <v>46282</v>
      </c>
      <c r="D174" s="299" t="s">
        <v>194</v>
      </c>
      <c r="E174" s="522">
        <v>81</v>
      </c>
      <c r="F174" s="522"/>
      <c r="G174" s="333">
        <f t="shared" si="2"/>
        <v>6513.8899999999894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17</v>
      </c>
      <c r="C175" s="298">
        <v>46282</v>
      </c>
      <c r="D175" s="299" t="s">
        <v>188</v>
      </c>
      <c r="E175" s="522">
        <v>42.65</v>
      </c>
      <c r="F175" s="522"/>
      <c r="G175" s="333">
        <f t="shared" ref="G175:G188" si="3">G176-E175+F175</f>
        <v>6594.8899999999894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23</v>
      </c>
      <c r="C176" s="298">
        <v>46282</v>
      </c>
      <c r="D176" s="299" t="s">
        <v>63</v>
      </c>
      <c r="E176" s="522">
        <v>529.46</v>
      </c>
      <c r="F176" s="522"/>
      <c r="G176" s="333">
        <f t="shared" si="3"/>
        <v>6637.539999999989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43</v>
      </c>
      <c r="C177" s="298">
        <v>46282</v>
      </c>
      <c r="D177" s="299" t="s">
        <v>333</v>
      </c>
      <c r="E177" s="522">
        <v>22.35</v>
      </c>
      <c r="F177" s="522"/>
      <c r="G177" s="333">
        <f t="shared" si="3"/>
        <v>7166.9999999999891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42</v>
      </c>
      <c r="C178" s="298">
        <v>46282</v>
      </c>
      <c r="D178" s="299" t="s">
        <v>333</v>
      </c>
      <c r="E178" s="522">
        <v>52.15</v>
      </c>
      <c r="F178" s="522"/>
      <c r="G178" s="333">
        <f t="shared" si="3"/>
        <v>7189.3499999999894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3</v>
      </c>
      <c r="C179" s="298">
        <v>46282</v>
      </c>
      <c r="D179" s="299" t="s">
        <v>334</v>
      </c>
      <c r="E179" s="522">
        <v>5.33</v>
      </c>
      <c r="F179" s="522"/>
      <c r="G179" s="333">
        <f t="shared" si="3"/>
        <v>7241.4999999999891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46282</v>
      </c>
      <c r="D180" s="299" t="s">
        <v>357</v>
      </c>
      <c r="E180" s="522">
        <v>18.03</v>
      </c>
      <c r="F180" s="522"/>
      <c r="G180" s="333">
        <f t="shared" si="3"/>
        <v>7246.829999999989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291</v>
      </c>
      <c r="B181" s="330">
        <v>39</v>
      </c>
      <c r="C181" s="298">
        <v>46281</v>
      </c>
      <c r="D181" s="299" t="s">
        <v>292</v>
      </c>
      <c r="E181" s="522"/>
      <c r="F181" s="522">
        <v>2765.54</v>
      </c>
      <c r="G181" s="333">
        <f t="shared" si="3"/>
        <v>7264.8599999999888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11</v>
      </c>
      <c r="C182" s="298">
        <v>46281</v>
      </c>
      <c r="D182" s="299" t="s">
        <v>178</v>
      </c>
      <c r="E182" s="522">
        <v>256.83999999999997</v>
      </c>
      <c r="F182" s="522"/>
      <c r="G182" s="333">
        <f t="shared" si="3"/>
        <v>4499.3199999999888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46281</v>
      </c>
      <c r="D183" s="299" t="s">
        <v>428</v>
      </c>
      <c r="E183" s="522">
        <v>102.95</v>
      </c>
      <c r="F183" s="522"/>
      <c r="G183" s="333">
        <f t="shared" si="3"/>
        <v>4756.1599999999889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291</v>
      </c>
      <c r="B184" s="330">
        <v>38</v>
      </c>
      <c r="C184" s="298">
        <v>46280</v>
      </c>
      <c r="D184" s="299" t="s">
        <v>293</v>
      </c>
      <c r="E184" s="522"/>
      <c r="F184" s="522">
        <v>4729.34</v>
      </c>
      <c r="G184" s="333">
        <f t="shared" si="3"/>
        <v>4859.1099999999888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22</v>
      </c>
      <c r="C185" s="298">
        <v>46280</v>
      </c>
      <c r="D185" s="299" t="s">
        <v>996</v>
      </c>
      <c r="E185" s="522">
        <v>10.64</v>
      </c>
      <c r="F185" s="522"/>
      <c r="G185" s="333">
        <f t="shared" si="3"/>
        <v>129.76999999998878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46280</v>
      </c>
      <c r="D186" s="299" t="s">
        <v>319</v>
      </c>
      <c r="E186" s="522">
        <v>3.18</v>
      </c>
      <c r="F186" s="522"/>
      <c r="G186" s="333">
        <f t="shared" si="3"/>
        <v>140.4099999999888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46280</v>
      </c>
      <c r="D187" s="299" t="s">
        <v>1061</v>
      </c>
      <c r="E187" s="522">
        <v>12.78</v>
      </c>
      <c r="F187" s="522"/>
      <c r="G187" s="333">
        <f t="shared" si="3"/>
        <v>143.58999999998881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4</v>
      </c>
      <c r="C188" s="298">
        <v>46279</v>
      </c>
      <c r="D188" s="299" t="s">
        <v>295</v>
      </c>
      <c r="E188" s="522">
        <v>39.200000000000003</v>
      </c>
      <c r="F188" s="522"/>
      <c r="G188" s="333">
        <f t="shared" si="3"/>
        <v>156.36999999998881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46279</v>
      </c>
      <c r="D189" s="299" t="s">
        <v>301</v>
      </c>
      <c r="E189" s="522">
        <v>18.850000000000001</v>
      </c>
      <c r="F189" s="522"/>
      <c r="G189" s="333">
        <f t="shared" ref="G189:G217" si="4">G190-E189+F189</f>
        <v>195.56999999998882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19</v>
      </c>
      <c r="C190" s="298">
        <v>46279</v>
      </c>
      <c r="D190" s="299" t="s">
        <v>191</v>
      </c>
      <c r="E190" s="522">
        <v>200</v>
      </c>
      <c r="F190" s="522"/>
      <c r="G190" s="333">
        <f t="shared" si="4"/>
        <v>214.41999999998882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46278</v>
      </c>
      <c r="D191" s="299" t="s">
        <v>352</v>
      </c>
      <c r="E191" s="522">
        <v>20.98</v>
      </c>
      <c r="F191" s="522"/>
      <c r="G191" s="333">
        <f t="shared" si="4"/>
        <v>414.41999999998882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22</v>
      </c>
      <c r="C192" s="298">
        <v>46278</v>
      </c>
      <c r="D192" s="299" t="s">
        <v>1059</v>
      </c>
      <c r="E192" s="522">
        <v>19.14</v>
      </c>
      <c r="F192" s="522"/>
      <c r="G192" s="333">
        <f t="shared" si="4"/>
        <v>435.39999999998884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46278</v>
      </c>
      <c r="D193" s="299" t="s">
        <v>1060</v>
      </c>
      <c r="E193" s="522">
        <v>142.21</v>
      </c>
      <c r="F193" s="522"/>
      <c r="G193" s="333">
        <f t="shared" si="4"/>
        <v>454.53999999998882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3</v>
      </c>
      <c r="C194" s="298">
        <v>46277</v>
      </c>
      <c r="D194" s="299" t="s">
        <v>1056</v>
      </c>
      <c r="E194" s="522">
        <v>10.44</v>
      </c>
      <c r="F194" s="522"/>
      <c r="G194" s="333">
        <f t="shared" si="4"/>
        <v>596.74999999998886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46277</v>
      </c>
      <c r="D195" s="299" t="s">
        <v>1057</v>
      </c>
      <c r="E195" s="522">
        <v>23.4</v>
      </c>
      <c r="F195" s="522"/>
      <c r="G195" s="333">
        <f t="shared" si="4"/>
        <v>607.18999999998891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46277</v>
      </c>
      <c r="D196" s="299" t="s">
        <v>981</v>
      </c>
      <c r="E196" s="522">
        <v>3.82</v>
      </c>
      <c r="F196" s="522"/>
      <c r="G196" s="333">
        <f t="shared" si="4"/>
        <v>630.58999999998889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5</v>
      </c>
      <c r="C197" s="298">
        <v>46276</v>
      </c>
      <c r="D197" s="299" t="s">
        <v>482</v>
      </c>
      <c r="E197" s="522">
        <v>59.07</v>
      </c>
      <c r="F197" s="522"/>
      <c r="G197" s="333">
        <f t="shared" si="4"/>
        <v>634.40999999998894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46276</v>
      </c>
      <c r="D198" s="299" t="s">
        <v>1058</v>
      </c>
      <c r="E198" s="522">
        <v>63.86</v>
      </c>
      <c r="F198" s="522"/>
      <c r="G198" s="333">
        <f t="shared" si="4"/>
        <v>693.47999999998899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46276</v>
      </c>
      <c r="D199" s="299" t="s">
        <v>459</v>
      </c>
      <c r="E199" s="522">
        <v>19.98</v>
      </c>
      <c r="F199" s="522"/>
      <c r="G199" s="333">
        <f t="shared" si="4"/>
        <v>757.339999999989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46276</v>
      </c>
      <c r="D200" s="299" t="s">
        <v>351</v>
      </c>
      <c r="E200" s="522">
        <v>21.29</v>
      </c>
      <c r="F200" s="522"/>
      <c r="G200" s="333">
        <f t="shared" si="4"/>
        <v>777.31999999998902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46276</v>
      </c>
      <c r="D201" s="299" t="s">
        <v>357</v>
      </c>
      <c r="E201" s="522">
        <v>16.98</v>
      </c>
      <c r="F201" s="522"/>
      <c r="G201" s="333">
        <f t="shared" si="4"/>
        <v>798.60999999998899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46276</v>
      </c>
      <c r="D202" s="299" t="s">
        <v>306</v>
      </c>
      <c r="E202" s="522">
        <v>14.99</v>
      </c>
      <c r="F202" s="522"/>
      <c r="G202" s="333">
        <f t="shared" si="4"/>
        <v>815.589999999989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46276</v>
      </c>
      <c r="D203" s="299" t="s">
        <v>306</v>
      </c>
      <c r="E203" s="522">
        <v>140.31</v>
      </c>
      <c r="F203" s="522"/>
      <c r="G203" s="333">
        <f t="shared" si="4"/>
        <v>830.57999999998901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46276</v>
      </c>
      <c r="D204" s="299" t="s">
        <v>411</v>
      </c>
      <c r="E204" s="522">
        <v>-3.4</v>
      </c>
      <c r="F204" s="522"/>
      <c r="G204" s="333">
        <f t="shared" si="4"/>
        <v>970.88999999998896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46276</v>
      </c>
      <c r="D205" s="299" t="s">
        <v>905</v>
      </c>
      <c r="E205" s="522">
        <v>-0.06</v>
      </c>
      <c r="F205" s="522"/>
      <c r="G205" s="333">
        <f t="shared" si="4"/>
        <v>967.48999999998898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46276</v>
      </c>
      <c r="D206" s="299" t="s">
        <v>1028</v>
      </c>
      <c r="E206" s="522">
        <v>25</v>
      </c>
      <c r="F206" s="522"/>
      <c r="G206" s="333">
        <f t="shared" si="4"/>
        <v>967.42999999998904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335</v>
      </c>
      <c r="B207" s="330" t="s">
        <v>335</v>
      </c>
      <c r="C207" s="298">
        <v>46276</v>
      </c>
      <c r="D207" s="299" t="s">
        <v>185</v>
      </c>
      <c r="E207" s="522">
        <v>62.37</v>
      </c>
      <c r="F207" s="522"/>
      <c r="G207" s="333">
        <f t="shared" si="4"/>
        <v>992.42999999998904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15</v>
      </c>
      <c r="C208" s="298">
        <v>46276</v>
      </c>
      <c r="D208" s="299" t="s">
        <v>185</v>
      </c>
      <c r="E208" s="522">
        <v>63.69</v>
      </c>
      <c r="F208" s="522"/>
      <c r="G208" s="333">
        <f t="shared" si="4"/>
        <v>1054.799999999989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46275</v>
      </c>
      <c r="D209" s="299" t="s">
        <v>357</v>
      </c>
      <c r="E209" s="522">
        <v>6.28</v>
      </c>
      <c r="F209" s="522"/>
      <c r="G209" s="333">
        <f t="shared" si="4"/>
        <v>1118.4899999999891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46275</v>
      </c>
      <c r="D210" s="299" t="s">
        <v>385</v>
      </c>
      <c r="E210" s="522">
        <v>15.75</v>
      </c>
      <c r="F210" s="522"/>
      <c r="G210" s="333">
        <f t="shared" si="4"/>
        <v>1124.7699999999891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46275</v>
      </c>
      <c r="D211" s="299" t="s">
        <v>318</v>
      </c>
      <c r="E211" s="522">
        <v>20.440000000000001</v>
      </c>
      <c r="F211" s="522"/>
      <c r="G211" s="333">
        <f t="shared" si="4"/>
        <v>1140.5199999999891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46275</v>
      </c>
      <c r="D212" s="299" t="s">
        <v>329</v>
      </c>
      <c r="E212" s="522">
        <v>28.67</v>
      </c>
      <c r="F212" s="522"/>
      <c r="G212" s="333">
        <f t="shared" si="4"/>
        <v>1160.9599999999891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46275</v>
      </c>
      <c r="D213" s="299" t="s">
        <v>1046</v>
      </c>
      <c r="E213" s="522">
        <v>100</v>
      </c>
      <c r="F213" s="522"/>
      <c r="G213" s="333">
        <f t="shared" si="4"/>
        <v>1189.6299999999892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46275</v>
      </c>
      <c r="D214" s="299" t="s">
        <v>1046</v>
      </c>
      <c r="E214" s="522">
        <v>100</v>
      </c>
      <c r="F214" s="522"/>
      <c r="G214" s="333">
        <f t="shared" si="4"/>
        <v>1289.6299999999892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46275</v>
      </c>
      <c r="D215" s="299" t="s">
        <v>428</v>
      </c>
      <c r="E215" s="522">
        <v>103.4</v>
      </c>
      <c r="F215" s="522"/>
      <c r="G215" s="333">
        <f t="shared" si="4"/>
        <v>1389.6299999999892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46274</v>
      </c>
      <c r="D216" s="299" t="s">
        <v>1047</v>
      </c>
      <c r="E216" s="522">
        <v>50</v>
      </c>
      <c r="F216" s="522"/>
      <c r="G216" s="333">
        <f t="shared" si="4"/>
        <v>1493.0299999999893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46274</v>
      </c>
      <c r="D217" s="299" t="s">
        <v>852</v>
      </c>
      <c r="E217" s="522">
        <v>10.68</v>
      </c>
      <c r="F217" s="522"/>
      <c r="G217" s="333">
        <f t="shared" si="4"/>
        <v>1543.0299999999893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46274</v>
      </c>
      <c r="D218" s="299" t="s">
        <v>1048</v>
      </c>
      <c r="E218" s="522">
        <v>31.5</v>
      </c>
      <c r="F218" s="522"/>
      <c r="G218" s="333">
        <f t="shared" ref="G218:G220" si="5">G219-E218+F218</f>
        <v>1553.7099999999893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22</v>
      </c>
      <c r="C219" s="298">
        <v>46274</v>
      </c>
      <c r="D219" s="299" t="s">
        <v>977</v>
      </c>
      <c r="E219" s="522">
        <v>5.31</v>
      </c>
      <c r="F219" s="522"/>
      <c r="G219" s="333">
        <f t="shared" si="5"/>
        <v>1585.2099999999893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46273</v>
      </c>
      <c r="D220" s="299" t="s">
        <v>1053</v>
      </c>
      <c r="E220" s="522">
        <v>10</v>
      </c>
      <c r="F220" s="522"/>
      <c r="G220" s="333">
        <f t="shared" si="5"/>
        <v>1590.5199999999893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335</v>
      </c>
      <c r="B221" s="330" t="s">
        <v>335</v>
      </c>
      <c r="C221" s="298">
        <v>46273</v>
      </c>
      <c r="D221" s="299" t="s">
        <v>182</v>
      </c>
      <c r="E221" s="522">
        <v>77.400000000000006</v>
      </c>
      <c r="F221" s="522"/>
      <c r="G221" s="333">
        <f t="shared" ref="G221:G242" si="6">G222-E221+F221</f>
        <v>1600.5199999999893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9</v>
      </c>
      <c r="C222" s="298">
        <v>46273</v>
      </c>
      <c r="D222" s="299" t="s">
        <v>58</v>
      </c>
      <c r="E222" s="522">
        <v>1231.68</v>
      </c>
      <c r="F222" s="522"/>
      <c r="G222" s="333">
        <f t="shared" si="6"/>
        <v>1677.9199999999894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46273</v>
      </c>
      <c r="D223" s="299" t="s">
        <v>319</v>
      </c>
      <c r="E223" s="522">
        <v>9.5</v>
      </c>
      <c r="F223" s="522"/>
      <c r="G223" s="333">
        <f t="shared" si="6"/>
        <v>2909.5999999999894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46273</v>
      </c>
      <c r="D224" s="299" t="s">
        <v>1049</v>
      </c>
      <c r="E224" s="522">
        <v>19.16</v>
      </c>
      <c r="F224" s="522"/>
      <c r="G224" s="333">
        <f t="shared" si="6"/>
        <v>2919.0999999999894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46273</v>
      </c>
      <c r="D225" s="299" t="s">
        <v>1049</v>
      </c>
      <c r="E225" s="522">
        <v>10</v>
      </c>
      <c r="F225" s="522"/>
      <c r="G225" s="333">
        <f t="shared" si="6"/>
        <v>2938.2599999999893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46273</v>
      </c>
      <c r="D226" s="299" t="s">
        <v>300</v>
      </c>
      <c r="E226" s="522">
        <v>31.94</v>
      </c>
      <c r="F226" s="522"/>
      <c r="G226" s="333">
        <f t="shared" si="6"/>
        <v>2948.2599999999893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46273</v>
      </c>
      <c r="D227" s="299" t="s">
        <v>1001</v>
      </c>
      <c r="E227" s="522">
        <v>50</v>
      </c>
      <c r="F227" s="522"/>
      <c r="G227" s="333">
        <f t="shared" si="6"/>
        <v>2980.1999999999894</v>
      </c>
      <c r="H227" s="334" t="s">
        <v>298</v>
      </c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46273</v>
      </c>
      <c r="D228" s="299" t="s">
        <v>1037</v>
      </c>
      <c r="E228" s="522">
        <v>110</v>
      </c>
      <c r="F228" s="522"/>
      <c r="G228" s="333">
        <f t="shared" si="6"/>
        <v>3030.1999999999894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46272</v>
      </c>
      <c r="D229" s="299" t="s">
        <v>527</v>
      </c>
      <c r="E229" s="522"/>
      <c r="F229" s="522">
        <v>600</v>
      </c>
      <c r="G229" s="333">
        <f t="shared" si="6"/>
        <v>3140.1999999999894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46272</v>
      </c>
      <c r="D230" s="299" t="s">
        <v>527</v>
      </c>
      <c r="E230" s="522">
        <v>600</v>
      </c>
      <c r="F230" s="522"/>
      <c r="G230" s="333">
        <f t="shared" si="6"/>
        <v>2540.1999999999894</v>
      </c>
      <c r="H230" s="334" t="s">
        <v>298</v>
      </c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46272</v>
      </c>
      <c r="D231" s="299" t="s">
        <v>1051</v>
      </c>
      <c r="E231" s="522">
        <v>109.55</v>
      </c>
      <c r="F231" s="522"/>
      <c r="G231" s="333">
        <f t="shared" si="6"/>
        <v>3140.1999999999894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46272</v>
      </c>
      <c r="D232" s="299" t="s">
        <v>1052</v>
      </c>
      <c r="E232" s="522">
        <v>22.36</v>
      </c>
      <c r="F232" s="522"/>
      <c r="G232" s="333">
        <f t="shared" si="6"/>
        <v>3249.7499999999895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46272</v>
      </c>
      <c r="D233" s="299" t="s">
        <v>1050</v>
      </c>
      <c r="E233" s="522">
        <v>143.72</v>
      </c>
      <c r="F233" s="522"/>
      <c r="G233" s="333">
        <f t="shared" si="6"/>
        <v>3272.1099999999897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4</v>
      </c>
      <c r="C234" s="298">
        <v>46272</v>
      </c>
      <c r="D234" s="299" t="s">
        <v>295</v>
      </c>
      <c r="E234" s="522">
        <v>291.70999999999998</v>
      </c>
      <c r="F234" s="522"/>
      <c r="G234" s="333">
        <f t="shared" si="6"/>
        <v>3415.8299999999895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46272</v>
      </c>
      <c r="D235" s="299" t="s">
        <v>295</v>
      </c>
      <c r="E235" s="522">
        <v>6.36</v>
      </c>
      <c r="F235" s="522"/>
      <c r="G235" s="333">
        <f t="shared" si="6"/>
        <v>3707.5399999999895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46272</v>
      </c>
      <c r="D236" s="299" t="s">
        <v>367</v>
      </c>
      <c r="E236" s="522">
        <v>25.54</v>
      </c>
      <c r="F236" s="522"/>
      <c r="G236" s="333">
        <f t="shared" si="6"/>
        <v>3713.8999999999896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14</v>
      </c>
      <c r="C237" s="298">
        <v>46271</v>
      </c>
      <c r="D237" s="299" t="s">
        <v>956</v>
      </c>
      <c r="E237" s="522">
        <v>66.67</v>
      </c>
      <c r="F237" s="522"/>
      <c r="G237" s="333">
        <f t="shared" si="6"/>
        <v>3739.4399999999896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22</v>
      </c>
      <c r="C238" s="298">
        <v>46271</v>
      </c>
      <c r="D238" s="299" t="s">
        <v>996</v>
      </c>
      <c r="E238" s="522">
        <v>10.64</v>
      </c>
      <c r="F238" s="522"/>
      <c r="G238" s="333">
        <f t="shared" si="6"/>
        <v>3806.1099999999897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7</v>
      </c>
      <c r="C239" s="298">
        <v>46271</v>
      </c>
      <c r="D239" s="299" t="s">
        <v>480</v>
      </c>
      <c r="E239" s="522">
        <v>160.91999999999999</v>
      </c>
      <c r="F239" s="522"/>
      <c r="G239" s="333">
        <f t="shared" si="6"/>
        <v>3816.7499999999895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5</v>
      </c>
      <c r="C240" s="298">
        <v>46270</v>
      </c>
      <c r="D240" s="299" t="s">
        <v>1041</v>
      </c>
      <c r="E240" s="522">
        <v>210.86</v>
      </c>
      <c r="F240" s="522"/>
      <c r="G240" s="333">
        <f t="shared" si="6"/>
        <v>3977.6699999999896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46270</v>
      </c>
      <c r="D241" s="299" t="s">
        <v>319</v>
      </c>
      <c r="E241" s="522">
        <v>23.41</v>
      </c>
      <c r="F241" s="522"/>
      <c r="G241" s="333">
        <f t="shared" si="6"/>
        <v>4188.5299999999897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46270</v>
      </c>
      <c r="D242" s="299" t="s">
        <v>878</v>
      </c>
      <c r="E242" s="522">
        <v>24.47</v>
      </c>
      <c r="F242" s="522"/>
      <c r="G242" s="333">
        <f t="shared" si="6"/>
        <v>4211.9399999999896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3</v>
      </c>
      <c r="C243" s="298">
        <v>46270</v>
      </c>
      <c r="D243" s="299" t="s">
        <v>981</v>
      </c>
      <c r="E243" s="522">
        <v>25</v>
      </c>
      <c r="F243" s="522"/>
      <c r="G243" s="333">
        <f t="shared" ref="G243:G266" si="7">G244-E243+F243</f>
        <v>4236.4099999999899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17</v>
      </c>
      <c r="C244" s="298">
        <v>46269</v>
      </c>
      <c r="D244" s="299" t="s">
        <v>369</v>
      </c>
      <c r="E244" s="522">
        <v>99</v>
      </c>
      <c r="F244" s="522"/>
      <c r="G244" s="333">
        <f t="shared" si="7"/>
        <v>4261.4099999999899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46269</v>
      </c>
      <c r="D245" s="299" t="s">
        <v>1042</v>
      </c>
      <c r="E245" s="522">
        <v>28.18</v>
      </c>
      <c r="F245" s="522"/>
      <c r="G245" s="333">
        <f t="shared" si="7"/>
        <v>4360.4099999999899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46269</v>
      </c>
      <c r="D246" s="299" t="s">
        <v>357</v>
      </c>
      <c r="E246" s="522">
        <v>10.95</v>
      </c>
      <c r="F246" s="522"/>
      <c r="G246" s="333">
        <f t="shared" si="7"/>
        <v>4388.5899999999901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14</v>
      </c>
      <c r="C247" s="298">
        <v>46269</v>
      </c>
      <c r="D247" s="299" t="s">
        <v>366</v>
      </c>
      <c r="E247" s="522">
        <v>70.25</v>
      </c>
      <c r="F247" s="522"/>
      <c r="G247" s="333">
        <f t="shared" si="7"/>
        <v>4399.53999999999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46269</v>
      </c>
      <c r="D248" s="299" t="s">
        <v>1054</v>
      </c>
      <c r="E248" s="522">
        <v>150</v>
      </c>
      <c r="F248" s="522"/>
      <c r="G248" s="333">
        <f t="shared" si="7"/>
        <v>4469.78999999999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13</v>
      </c>
      <c r="C249" s="298">
        <v>46269</v>
      </c>
      <c r="D249" s="299" t="s">
        <v>182</v>
      </c>
      <c r="E249" s="522">
        <v>344.23</v>
      </c>
      <c r="F249" s="522"/>
      <c r="G249" s="333">
        <f t="shared" si="7"/>
        <v>4619.78999999999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46268</v>
      </c>
      <c r="D250" s="299" t="s">
        <v>1043</v>
      </c>
      <c r="E250" s="522">
        <v>52.63</v>
      </c>
      <c r="F250" s="522"/>
      <c r="G250" s="333">
        <f t="shared" si="7"/>
        <v>4964.0199999999895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46268</v>
      </c>
      <c r="D251" s="299" t="s">
        <v>1043</v>
      </c>
      <c r="E251" s="522">
        <v>16.88</v>
      </c>
      <c r="F251" s="522"/>
      <c r="G251" s="333">
        <f t="shared" si="7"/>
        <v>5016.6499999999896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7</v>
      </c>
      <c r="C252" s="298">
        <v>46268</v>
      </c>
      <c r="D252" s="299" t="s">
        <v>1044</v>
      </c>
      <c r="E252" s="522">
        <v>70.41</v>
      </c>
      <c r="F252" s="522"/>
      <c r="G252" s="333">
        <f t="shared" si="7"/>
        <v>5033.5299999999897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46268</v>
      </c>
      <c r="D253" s="299" t="s">
        <v>1045</v>
      </c>
      <c r="E253" s="522">
        <v>5</v>
      </c>
      <c r="F253" s="522"/>
      <c r="G253" s="333">
        <f t="shared" si="7"/>
        <v>5103.9399999999896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46268</v>
      </c>
      <c r="D254" s="299" t="s">
        <v>310</v>
      </c>
      <c r="E254" s="522">
        <v>37.92</v>
      </c>
      <c r="F254" s="522"/>
      <c r="G254" s="333">
        <f t="shared" si="7"/>
        <v>5108.9399999999896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46268</v>
      </c>
      <c r="D255" s="299" t="s">
        <v>310</v>
      </c>
      <c r="E255" s="522">
        <v>7.57</v>
      </c>
      <c r="F255" s="522"/>
      <c r="G255" s="333">
        <f t="shared" si="7"/>
        <v>5146.8599999999897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46268</v>
      </c>
      <c r="D256" s="299" t="s">
        <v>403</v>
      </c>
      <c r="E256" s="522">
        <v>24.85</v>
      </c>
      <c r="F256" s="522"/>
      <c r="G256" s="333">
        <f t="shared" si="7"/>
        <v>5154.4299999999894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46268</v>
      </c>
      <c r="D257" s="299" t="s">
        <v>339</v>
      </c>
      <c r="E257" s="522">
        <v>97.55</v>
      </c>
      <c r="F257" s="522"/>
      <c r="G257" s="333">
        <f t="shared" si="7"/>
        <v>5179.2799999999897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46268</v>
      </c>
      <c r="D258" s="299" t="s">
        <v>951</v>
      </c>
      <c r="E258" s="522">
        <v>12.77</v>
      </c>
      <c r="F258" s="522"/>
      <c r="G258" s="333">
        <f t="shared" si="7"/>
        <v>5276.8299999999899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46267</v>
      </c>
      <c r="D259" s="299" t="s">
        <v>319</v>
      </c>
      <c r="E259" s="522">
        <v>8.86</v>
      </c>
      <c r="F259" s="522"/>
      <c r="G259" s="333">
        <f t="shared" si="7"/>
        <v>5289.5999999999904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46267</v>
      </c>
      <c r="D260" s="299" t="s">
        <v>332</v>
      </c>
      <c r="E260" s="522">
        <v>20.98</v>
      </c>
      <c r="F260" s="522"/>
      <c r="G260" s="333">
        <f t="shared" si="7"/>
        <v>5298.45999999999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46267</v>
      </c>
      <c r="D261" s="299" t="s">
        <v>1040</v>
      </c>
      <c r="E261" s="522">
        <v>-300</v>
      </c>
      <c r="F261" s="522"/>
      <c r="G261" s="333">
        <f t="shared" si="7"/>
        <v>5319.4399999999896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46267</v>
      </c>
      <c r="D262" s="299" t="s">
        <v>1036</v>
      </c>
      <c r="E262" s="522">
        <v>50</v>
      </c>
      <c r="F262" s="522"/>
      <c r="G262" s="333">
        <f t="shared" si="7"/>
        <v>5019.4399999999896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46267</v>
      </c>
      <c r="D263" s="299" t="s">
        <v>1039</v>
      </c>
      <c r="E263" s="522">
        <v>25</v>
      </c>
      <c r="F263" s="522"/>
      <c r="G263" s="333">
        <f t="shared" si="7"/>
        <v>5069.4399999999896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5</v>
      </c>
      <c r="C264" s="298">
        <v>46267</v>
      </c>
      <c r="D264" s="299" t="s">
        <v>1037</v>
      </c>
      <c r="E264" s="522">
        <v>30</v>
      </c>
      <c r="F264" s="522"/>
      <c r="G264" s="333">
        <f t="shared" si="7"/>
        <v>5094.4399999999896</v>
      </c>
      <c r="H264" s="334" t="s">
        <v>298</v>
      </c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46267</v>
      </c>
      <c r="D265" s="299" t="s">
        <v>385</v>
      </c>
      <c r="E265" s="522">
        <v>15</v>
      </c>
      <c r="F265" s="522"/>
      <c r="G265" s="333">
        <f t="shared" si="7"/>
        <v>5124.4399999999896</v>
      </c>
      <c r="H265" s="334" t="s">
        <v>298</v>
      </c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46267</v>
      </c>
      <c r="D266" s="299" t="s">
        <v>1038</v>
      </c>
      <c r="E266" s="522">
        <v>15</v>
      </c>
      <c r="F266" s="522"/>
      <c r="G266" s="333">
        <f t="shared" si="7"/>
        <v>5139.4399999999896</v>
      </c>
      <c r="H266" s="334" t="s">
        <v>298</v>
      </c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291</v>
      </c>
      <c r="B267" s="330">
        <v>39</v>
      </c>
      <c r="C267" s="298">
        <v>46267</v>
      </c>
      <c r="D267" s="299" t="s">
        <v>292</v>
      </c>
      <c r="E267" s="522"/>
      <c r="F267" s="522">
        <v>2763.79</v>
      </c>
      <c r="G267" s="333">
        <f t="shared" ref="G267:G308" si="8">G268-E267+F267</f>
        <v>5154.4399999999896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284</v>
      </c>
      <c r="B268" s="330">
        <v>36</v>
      </c>
      <c r="C268" s="298">
        <v>46267</v>
      </c>
      <c r="D268" s="299" t="s">
        <v>373</v>
      </c>
      <c r="E268" s="522">
        <v>50</v>
      </c>
      <c r="F268" s="522"/>
      <c r="G268" s="333">
        <f t="shared" si="8"/>
        <v>2390.6499999999901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22</v>
      </c>
      <c r="C269" s="298">
        <v>46267</v>
      </c>
      <c r="D269" s="299" t="s">
        <v>374</v>
      </c>
      <c r="E269" s="522">
        <v>6.37</v>
      </c>
      <c r="F269" s="522"/>
      <c r="G269" s="333">
        <f t="shared" si="8"/>
        <v>2440.6499999999901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8</v>
      </c>
      <c r="C270" s="298">
        <v>46266</v>
      </c>
      <c r="D270" s="299" t="s">
        <v>304</v>
      </c>
      <c r="E270" s="522">
        <v>56.8</v>
      </c>
      <c r="F270" s="522"/>
      <c r="G270" s="333">
        <f t="shared" si="8"/>
        <v>2447.01999999999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46266</v>
      </c>
      <c r="D271" s="299" t="s">
        <v>1033</v>
      </c>
      <c r="E271" s="522">
        <v>236.28</v>
      </c>
      <c r="F271" s="522"/>
      <c r="G271" s="333">
        <f t="shared" si="8"/>
        <v>2503.8199999999902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284</v>
      </c>
      <c r="B272" s="330">
        <v>37</v>
      </c>
      <c r="C272" s="298">
        <v>46265</v>
      </c>
      <c r="D272" s="299" t="s">
        <v>1035</v>
      </c>
      <c r="E272" s="522">
        <v>6794.38</v>
      </c>
      <c r="F272" s="522"/>
      <c r="G272" s="333">
        <f t="shared" si="8"/>
        <v>2740.0999999999904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286</v>
      </c>
      <c r="B273" s="330">
        <v>25</v>
      </c>
      <c r="C273" s="298">
        <v>46265</v>
      </c>
      <c r="D273" s="298" t="s">
        <v>204</v>
      </c>
      <c r="E273" s="331">
        <v>350</v>
      </c>
      <c r="F273" s="522"/>
      <c r="G273" s="333">
        <f t="shared" si="8"/>
        <v>9534.4799999999905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286</v>
      </c>
      <c r="B274" s="330">
        <v>26</v>
      </c>
      <c r="C274" s="298">
        <v>46265</v>
      </c>
      <c r="D274" s="298" t="s">
        <v>205</v>
      </c>
      <c r="E274" s="331">
        <v>320</v>
      </c>
      <c r="F274" s="522"/>
      <c r="G274" s="333">
        <f t="shared" si="8"/>
        <v>9884.4799999999905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286</v>
      </c>
      <c r="B275" s="330">
        <v>27</v>
      </c>
      <c r="C275" s="298">
        <v>46265</v>
      </c>
      <c r="D275" s="298" t="s">
        <v>206</v>
      </c>
      <c r="E275" s="331">
        <v>25</v>
      </c>
      <c r="F275" s="522"/>
      <c r="G275" s="333">
        <f t="shared" si="8"/>
        <v>10204.47999999999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286</v>
      </c>
      <c r="B276" s="330">
        <v>28</v>
      </c>
      <c r="C276" s="298">
        <v>46265</v>
      </c>
      <c r="D276" s="298" t="s">
        <v>207</v>
      </c>
      <c r="E276" s="331">
        <v>25</v>
      </c>
      <c r="F276" s="522"/>
      <c r="G276" s="333">
        <f t="shared" si="8"/>
        <v>10229.47999999999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286</v>
      </c>
      <c r="B277" s="330">
        <v>29</v>
      </c>
      <c r="C277" s="298">
        <v>46265</v>
      </c>
      <c r="D277" s="298" t="s">
        <v>208</v>
      </c>
      <c r="E277" s="331">
        <v>45</v>
      </c>
      <c r="F277" s="522"/>
      <c r="G277" s="333">
        <f t="shared" si="8"/>
        <v>10254.47999999999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286</v>
      </c>
      <c r="B278" s="330">
        <v>30</v>
      </c>
      <c r="C278" s="298">
        <v>46265</v>
      </c>
      <c r="D278" s="298" t="s">
        <v>209</v>
      </c>
      <c r="E278" s="331">
        <v>400</v>
      </c>
      <c r="F278" s="522"/>
      <c r="G278" s="333">
        <f t="shared" si="8"/>
        <v>10299.47999999999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286</v>
      </c>
      <c r="B279" s="330">
        <v>31</v>
      </c>
      <c r="C279" s="298">
        <v>46265</v>
      </c>
      <c r="D279" s="298" t="s">
        <v>210</v>
      </c>
      <c r="E279" s="331">
        <v>375</v>
      </c>
      <c r="F279" s="522"/>
      <c r="G279" s="333">
        <f t="shared" si="8"/>
        <v>10699.47999999999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32</v>
      </c>
      <c r="C280" s="298">
        <v>46265</v>
      </c>
      <c r="D280" s="298" t="s">
        <v>211</v>
      </c>
      <c r="E280" s="331">
        <v>100</v>
      </c>
      <c r="F280" s="522"/>
      <c r="G280" s="333">
        <f t="shared" si="8"/>
        <v>11074.47999999999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33</v>
      </c>
      <c r="C281" s="298">
        <v>46265</v>
      </c>
      <c r="D281" s="298" t="s">
        <v>212</v>
      </c>
      <c r="E281" s="331">
        <v>85</v>
      </c>
      <c r="F281" s="522"/>
      <c r="G281" s="333">
        <f t="shared" si="8"/>
        <v>11174.47999999999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34</v>
      </c>
      <c r="C282" s="298">
        <v>46265</v>
      </c>
      <c r="D282" s="298" t="s">
        <v>213</v>
      </c>
      <c r="E282" s="331">
        <v>230</v>
      </c>
      <c r="F282" s="522"/>
      <c r="G282" s="333">
        <f t="shared" si="8"/>
        <v>11259.47999999999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35</v>
      </c>
      <c r="C283" s="298">
        <v>46265</v>
      </c>
      <c r="D283" s="298" t="s">
        <v>214</v>
      </c>
      <c r="E283" s="331">
        <v>45</v>
      </c>
      <c r="F283" s="522"/>
      <c r="G283" s="333">
        <f t="shared" si="8"/>
        <v>11489.47999999999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20</v>
      </c>
      <c r="C284" s="298">
        <v>46265</v>
      </c>
      <c r="D284" s="299" t="s">
        <v>193</v>
      </c>
      <c r="E284" s="522">
        <v>600</v>
      </c>
      <c r="F284" s="522"/>
      <c r="G284" s="333">
        <f t="shared" si="8"/>
        <v>11534.47999999999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46265</v>
      </c>
      <c r="D285" s="299" t="s">
        <v>1034</v>
      </c>
      <c r="E285" s="522">
        <v>-133.51</v>
      </c>
      <c r="F285" s="522"/>
      <c r="G285" s="333">
        <f t="shared" si="8"/>
        <v>12134.47999999999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10</v>
      </c>
      <c r="C286" s="298">
        <v>46265</v>
      </c>
      <c r="D286" s="299" t="s">
        <v>176</v>
      </c>
      <c r="E286" s="522">
        <v>17.899999999999999</v>
      </c>
      <c r="F286" s="522"/>
      <c r="G286" s="333">
        <f t="shared" si="8"/>
        <v>12000.96999999999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46265</v>
      </c>
      <c r="D287" s="299" t="s">
        <v>355</v>
      </c>
      <c r="E287" s="522">
        <v>46.56</v>
      </c>
      <c r="F287" s="522"/>
      <c r="G287" s="333">
        <f t="shared" si="8"/>
        <v>12018.86999999999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24</v>
      </c>
      <c r="C288" s="298">
        <v>46265</v>
      </c>
      <c r="D288" s="299" t="s">
        <v>858</v>
      </c>
      <c r="E288" s="522">
        <v>83.5</v>
      </c>
      <c r="F288" s="522"/>
      <c r="G288" s="333">
        <f t="shared" si="8"/>
        <v>12065.429999999989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46265</v>
      </c>
      <c r="D289" s="299" t="s">
        <v>422</v>
      </c>
      <c r="E289" s="522">
        <v>191.64</v>
      </c>
      <c r="F289" s="522">
        <v>191.64</v>
      </c>
      <c r="G289" s="333">
        <f t="shared" si="8"/>
        <v>12148.929999999989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46264</v>
      </c>
      <c r="D290" s="299" t="s">
        <v>1019</v>
      </c>
      <c r="E290" s="522">
        <v>58.54</v>
      </c>
      <c r="F290" s="522"/>
      <c r="G290" s="333">
        <f t="shared" si="8"/>
        <v>12148.929999999989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46264</v>
      </c>
      <c r="D291" s="299" t="s">
        <v>1019</v>
      </c>
      <c r="E291" s="522">
        <v>51.97</v>
      </c>
      <c r="F291" s="522"/>
      <c r="G291" s="333">
        <f t="shared" si="8"/>
        <v>12207.46999999999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46264</v>
      </c>
      <c r="D292" s="299" t="s">
        <v>430</v>
      </c>
      <c r="E292" s="522">
        <v>39.86</v>
      </c>
      <c r="F292" s="522"/>
      <c r="G292" s="333">
        <f t="shared" si="8"/>
        <v>12259.43999999999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46264</v>
      </c>
      <c r="D293" s="299" t="s">
        <v>829</v>
      </c>
      <c r="E293" s="522">
        <v>11.7</v>
      </c>
      <c r="F293" s="522"/>
      <c r="G293" s="333">
        <f t="shared" si="8"/>
        <v>12299.29999999999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46264</v>
      </c>
      <c r="D294" s="299" t="s">
        <v>476</v>
      </c>
      <c r="E294" s="522">
        <v>48.97</v>
      </c>
      <c r="F294" s="522"/>
      <c r="G294" s="333">
        <f t="shared" si="8"/>
        <v>12310.999999999991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46263</v>
      </c>
      <c r="D295" s="299" t="s">
        <v>352</v>
      </c>
      <c r="E295" s="522">
        <v>19.98</v>
      </c>
      <c r="F295" s="522"/>
      <c r="G295" s="333">
        <f t="shared" si="8"/>
        <v>12359.96999999999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46263</v>
      </c>
      <c r="D296" s="299" t="s">
        <v>312</v>
      </c>
      <c r="E296" s="522">
        <v>66.95</v>
      </c>
      <c r="F296" s="522"/>
      <c r="G296" s="333">
        <f t="shared" si="8"/>
        <v>12379.94999999999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46263</v>
      </c>
      <c r="D297" s="299" t="s">
        <v>295</v>
      </c>
      <c r="E297" s="522">
        <v>9.15</v>
      </c>
      <c r="F297" s="522"/>
      <c r="G297" s="333">
        <f t="shared" si="8"/>
        <v>12446.899999999991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46263</v>
      </c>
      <c r="D298" s="299" t="s">
        <v>357</v>
      </c>
      <c r="E298" s="522">
        <v>10.85</v>
      </c>
      <c r="F298" s="522"/>
      <c r="G298" s="333">
        <f t="shared" si="8"/>
        <v>12456.04999999999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291</v>
      </c>
      <c r="B299" s="330">
        <v>38</v>
      </c>
      <c r="C299" s="298">
        <v>46263</v>
      </c>
      <c r="D299" s="299" t="s">
        <v>293</v>
      </c>
      <c r="E299" s="522"/>
      <c r="F299" s="522">
        <v>4729.34</v>
      </c>
      <c r="G299" s="333">
        <f t="shared" si="8"/>
        <v>12466.899999999991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46262</v>
      </c>
      <c r="D300" s="299" t="s">
        <v>334</v>
      </c>
      <c r="E300" s="522">
        <v>26.1</v>
      </c>
      <c r="F300" s="522"/>
      <c r="G300" s="333">
        <f t="shared" si="8"/>
        <v>7737.5599999999913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46262</v>
      </c>
      <c r="D301" s="299" t="s">
        <v>471</v>
      </c>
      <c r="E301" s="522">
        <v>109.42</v>
      </c>
      <c r="F301" s="522"/>
      <c r="G301" s="333">
        <f t="shared" si="8"/>
        <v>7763.6599999999917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46261</v>
      </c>
      <c r="D302" s="299" t="s">
        <v>311</v>
      </c>
      <c r="E302" s="522">
        <v>150.69999999999999</v>
      </c>
      <c r="F302" s="522"/>
      <c r="G302" s="333">
        <f t="shared" si="8"/>
        <v>7873.0799999999917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46261</v>
      </c>
      <c r="D303" s="299" t="s">
        <v>427</v>
      </c>
      <c r="E303" s="522">
        <v>36.18</v>
      </c>
      <c r="F303" s="522"/>
      <c r="G303" s="333">
        <f t="shared" si="8"/>
        <v>8023.7799999999916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46261</v>
      </c>
      <c r="D304" s="299" t="s">
        <v>981</v>
      </c>
      <c r="E304" s="522">
        <v>9.23</v>
      </c>
      <c r="F304" s="522"/>
      <c r="G304" s="333">
        <f t="shared" si="8"/>
        <v>8059.9599999999919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46261</v>
      </c>
      <c r="D305" s="299" t="s">
        <v>310</v>
      </c>
      <c r="E305" s="522">
        <v>47.99</v>
      </c>
      <c r="F305" s="522"/>
      <c r="G305" s="333">
        <f t="shared" si="8"/>
        <v>8069.1899999999914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46261</v>
      </c>
      <c r="D306" s="299" t="s">
        <v>300</v>
      </c>
      <c r="E306" s="522">
        <v>53.12</v>
      </c>
      <c r="F306" s="522"/>
      <c r="G306" s="333">
        <f t="shared" si="8"/>
        <v>8117.1799999999912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46261</v>
      </c>
      <c r="D307" s="299" t="s">
        <v>1028</v>
      </c>
      <c r="E307" s="522">
        <v>20</v>
      </c>
      <c r="F307" s="522"/>
      <c r="G307" s="333">
        <f t="shared" si="8"/>
        <v>8170.2999999999911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46260</v>
      </c>
      <c r="D308" s="299" t="s">
        <v>1029</v>
      </c>
      <c r="E308" s="522">
        <v>11.38</v>
      </c>
      <c r="F308" s="522"/>
      <c r="G308" s="333">
        <f t="shared" si="8"/>
        <v>8190.2999999999911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46260</v>
      </c>
      <c r="D309" s="299" t="s">
        <v>1030</v>
      </c>
      <c r="E309" s="522">
        <v>74.91</v>
      </c>
      <c r="F309" s="522"/>
      <c r="G309" s="333">
        <f t="shared" ref="G309:G326" si="9">G310-E309+F309</f>
        <v>8201.6799999999912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42</v>
      </c>
      <c r="C310" s="298">
        <v>46260</v>
      </c>
      <c r="D310" s="299" t="s">
        <v>200</v>
      </c>
      <c r="E310" s="522">
        <v>59</v>
      </c>
      <c r="F310" s="522"/>
      <c r="G310" s="333">
        <f t="shared" si="9"/>
        <v>8276.5899999999911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43</v>
      </c>
      <c r="C311" s="298">
        <v>46260</v>
      </c>
      <c r="D311" s="299" t="s">
        <v>201</v>
      </c>
      <c r="E311" s="522">
        <v>42.84</v>
      </c>
      <c r="F311" s="522"/>
      <c r="G311" s="333">
        <f t="shared" si="9"/>
        <v>8335.5899999999911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291</v>
      </c>
      <c r="B312" s="330">
        <v>40</v>
      </c>
      <c r="C312" s="298">
        <v>46260</v>
      </c>
      <c r="D312" s="299" t="s">
        <v>316</v>
      </c>
      <c r="E312" s="522"/>
      <c r="F312" s="522">
        <v>59.74</v>
      </c>
      <c r="G312" s="333">
        <f t="shared" si="9"/>
        <v>8378.4299999999912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4</v>
      </c>
      <c r="C313" s="298">
        <v>46260</v>
      </c>
      <c r="D313" s="299" t="s">
        <v>296</v>
      </c>
      <c r="E313" s="522">
        <v>78.510000000000005</v>
      </c>
      <c r="F313" s="522"/>
      <c r="G313" s="333">
        <f t="shared" si="9"/>
        <v>8318.6899999999914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46259</v>
      </c>
      <c r="D314" s="299" t="s">
        <v>312</v>
      </c>
      <c r="E314" s="522">
        <v>54.95</v>
      </c>
      <c r="F314" s="522"/>
      <c r="G314" s="333">
        <f t="shared" si="9"/>
        <v>8397.1999999999916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46259</v>
      </c>
      <c r="D315" s="299" t="s">
        <v>357</v>
      </c>
      <c r="E315" s="522">
        <v>5.28</v>
      </c>
      <c r="F315" s="522"/>
      <c r="G315" s="333">
        <f t="shared" si="9"/>
        <v>8452.1499999999924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46259</v>
      </c>
      <c r="D316" s="299" t="s">
        <v>308</v>
      </c>
      <c r="E316" s="522">
        <v>71.75</v>
      </c>
      <c r="F316" s="522"/>
      <c r="G316" s="333">
        <f t="shared" si="9"/>
        <v>8457.429999999993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46259</v>
      </c>
      <c r="D317" s="299" t="s">
        <v>1027</v>
      </c>
      <c r="E317" s="522">
        <v>30</v>
      </c>
      <c r="F317" s="522"/>
      <c r="G317" s="333">
        <f t="shared" si="9"/>
        <v>8529.179999999993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46259</v>
      </c>
      <c r="D318" s="299" t="s">
        <v>334</v>
      </c>
      <c r="E318" s="522">
        <v>18.18</v>
      </c>
      <c r="F318" s="522"/>
      <c r="G318" s="333">
        <f t="shared" si="9"/>
        <v>8559.179999999993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12</v>
      </c>
      <c r="C319" s="298">
        <v>46259</v>
      </c>
      <c r="D319" s="299" t="s">
        <v>314</v>
      </c>
      <c r="E319" s="522">
        <v>225</v>
      </c>
      <c r="F319" s="522"/>
      <c r="G319" s="333">
        <f t="shared" si="9"/>
        <v>8577.3599999999933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46259</v>
      </c>
      <c r="D320" s="299" t="s">
        <v>1025</v>
      </c>
      <c r="E320" s="522">
        <v>-125</v>
      </c>
      <c r="F320" s="522"/>
      <c r="G320" s="333">
        <f t="shared" si="9"/>
        <v>8802.3599999999933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46259</v>
      </c>
      <c r="D321" s="299" t="s">
        <v>1024</v>
      </c>
      <c r="E321" s="522">
        <v>-125</v>
      </c>
      <c r="F321" s="522"/>
      <c r="G321" s="333">
        <f t="shared" si="9"/>
        <v>8677.3599999999933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46259</v>
      </c>
      <c r="D322" s="299" t="s">
        <v>1026</v>
      </c>
      <c r="E322" s="522"/>
      <c r="F322" s="522">
        <v>430</v>
      </c>
      <c r="G322" s="333">
        <f t="shared" si="9"/>
        <v>8552.3599999999933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46259</v>
      </c>
      <c r="D323" s="299" t="s">
        <v>1026</v>
      </c>
      <c r="E323" s="522">
        <v>430</v>
      </c>
      <c r="F323" s="522"/>
      <c r="G323" s="333">
        <f t="shared" si="9"/>
        <v>8122.3599999999933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46259</v>
      </c>
      <c r="D324" s="299" t="s">
        <v>357</v>
      </c>
      <c r="E324" s="522">
        <v>37.71</v>
      </c>
      <c r="F324" s="522"/>
      <c r="G324" s="333">
        <f t="shared" si="9"/>
        <v>8552.3599999999933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41</v>
      </c>
      <c r="C325" s="298">
        <v>46258</v>
      </c>
      <c r="D325" s="299" t="s">
        <v>1021</v>
      </c>
      <c r="E325" s="522"/>
      <c r="F325" s="522">
        <v>800</v>
      </c>
      <c r="G325" s="333">
        <f t="shared" si="9"/>
        <v>8590.0699999999924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46258</v>
      </c>
      <c r="D326" s="299" t="s">
        <v>300</v>
      </c>
      <c r="E326" s="522">
        <v>63.98</v>
      </c>
      <c r="F326" s="522"/>
      <c r="G326" s="333">
        <f t="shared" si="9"/>
        <v>7790.0699999999924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46258</v>
      </c>
      <c r="D327" s="299" t="s">
        <v>296</v>
      </c>
      <c r="E327" s="522">
        <v>15.3</v>
      </c>
      <c r="F327" s="522"/>
      <c r="G327" s="333">
        <f t="shared" ref="G327:G340" si="10">G328-E327+F327</f>
        <v>7854.049999999992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46258</v>
      </c>
      <c r="D328" s="299" t="s">
        <v>296</v>
      </c>
      <c r="E328" s="522">
        <v>41.09</v>
      </c>
      <c r="F328" s="522"/>
      <c r="G328" s="333">
        <f t="shared" si="10"/>
        <v>7869.3499999999922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46258</v>
      </c>
      <c r="D329" s="299" t="s">
        <v>300</v>
      </c>
      <c r="E329" s="522">
        <v>51.08</v>
      </c>
      <c r="F329" s="522"/>
      <c r="G329" s="333">
        <f t="shared" si="10"/>
        <v>7910.4399999999923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46258</v>
      </c>
      <c r="D330" s="299" t="s">
        <v>300</v>
      </c>
      <c r="E330" s="522">
        <v>66.010000000000005</v>
      </c>
      <c r="F330" s="522"/>
      <c r="G330" s="333">
        <f t="shared" si="10"/>
        <v>7961.5199999999923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5</v>
      </c>
      <c r="C331" s="298">
        <v>46256</v>
      </c>
      <c r="D331" s="299" t="s">
        <v>1022</v>
      </c>
      <c r="E331" s="522">
        <v>134.19</v>
      </c>
      <c r="F331" s="522"/>
      <c r="G331" s="333">
        <f t="shared" si="10"/>
        <v>8027.5299999999925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46256</v>
      </c>
      <c r="D332" s="299" t="s">
        <v>1017</v>
      </c>
      <c r="E332" s="522">
        <v>50</v>
      </c>
      <c r="F332" s="522"/>
      <c r="G332" s="333">
        <f t="shared" si="10"/>
        <v>8161.7199999999921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46255</v>
      </c>
      <c r="D333" s="299" t="s">
        <v>319</v>
      </c>
      <c r="E333" s="522">
        <v>39.270000000000003</v>
      </c>
      <c r="F333" s="522"/>
      <c r="G333" s="333">
        <f t="shared" si="10"/>
        <v>8211.7199999999921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46255</v>
      </c>
      <c r="D334" s="299" t="s">
        <v>319</v>
      </c>
      <c r="E334" s="522">
        <v>8.48</v>
      </c>
      <c r="F334" s="522"/>
      <c r="G334" s="333">
        <f t="shared" si="10"/>
        <v>8250.9899999999925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46255</v>
      </c>
      <c r="D335" s="299" t="s">
        <v>396</v>
      </c>
      <c r="E335" s="522">
        <v>157.32</v>
      </c>
      <c r="F335" s="522"/>
      <c r="G335" s="333">
        <f t="shared" si="10"/>
        <v>8259.4699999999921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7</v>
      </c>
      <c r="C336" s="298">
        <v>46254</v>
      </c>
      <c r="D336" s="299" t="s">
        <v>1023</v>
      </c>
      <c r="E336" s="522">
        <v>100</v>
      </c>
      <c r="F336" s="522"/>
      <c r="G336" s="333">
        <f t="shared" si="10"/>
        <v>8416.7899999999918</v>
      </c>
      <c r="H336" s="334" t="s">
        <v>298</v>
      </c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8</v>
      </c>
      <c r="C337" s="298">
        <v>46254</v>
      </c>
      <c r="D337" s="299" t="s">
        <v>319</v>
      </c>
      <c r="E337" s="522">
        <v>119.58</v>
      </c>
      <c r="F337" s="522"/>
      <c r="G337" s="333">
        <f t="shared" si="10"/>
        <v>8516.7899999999918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39</v>
      </c>
      <c r="C338" s="298">
        <v>46254</v>
      </c>
      <c r="D338" s="299" t="s">
        <v>292</v>
      </c>
      <c r="E338" s="522"/>
      <c r="F338" s="522">
        <v>2763.78</v>
      </c>
      <c r="G338" s="333">
        <f t="shared" si="10"/>
        <v>8636.3699999999917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46253</v>
      </c>
      <c r="D339" s="299" t="s">
        <v>889</v>
      </c>
      <c r="E339" s="522">
        <v>219.38</v>
      </c>
      <c r="F339" s="522">
        <v>219.38</v>
      </c>
      <c r="G339" s="333">
        <f t="shared" si="10"/>
        <v>5872.5899999999911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22</v>
      </c>
      <c r="C340" s="298">
        <v>46253</v>
      </c>
      <c r="D340" s="299" t="s">
        <v>921</v>
      </c>
      <c r="E340" s="522">
        <v>7.46</v>
      </c>
      <c r="F340" s="522"/>
      <c r="G340" s="333">
        <f t="shared" si="10"/>
        <v>5872.5899999999911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22</v>
      </c>
      <c r="C341" s="298">
        <v>46253</v>
      </c>
      <c r="D341" s="299" t="s">
        <v>323</v>
      </c>
      <c r="E341" s="522">
        <v>23.42</v>
      </c>
      <c r="F341" s="522"/>
      <c r="G341" s="333">
        <f t="shared" ref="G341:G343" si="11">G342-E341+F341</f>
        <v>5880.0499999999911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8</v>
      </c>
      <c r="C342" s="298">
        <v>46252</v>
      </c>
      <c r="D342" s="299" t="s">
        <v>319</v>
      </c>
      <c r="E342" s="522">
        <v>13</v>
      </c>
      <c r="F342" s="522"/>
      <c r="G342" s="333">
        <f t="shared" si="11"/>
        <v>5903.4699999999912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46252</v>
      </c>
      <c r="D343" s="299" t="s">
        <v>928</v>
      </c>
      <c r="E343" s="522">
        <v>13.84</v>
      </c>
      <c r="F343" s="522"/>
      <c r="G343" s="333">
        <f t="shared" si="11"/>
        <v>5916.4699999999912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46252</v>
      </c>
      <c r="D344" s="299" t="s">
        <v>1018</v>
      </c>
      <c r="E344" s="522">
        <v>2518.46</v>
      </c>
      <c r="F344" s="522">
        <v>2518.46</v>
      </c>
      <c r="G344" s="333">
        <f t="shared" ref="G344:G406" si="12">G345-E344+F344</f>
        <v>5930.3099999999913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46252</v>
      </c>
      <c r="D345" s="299" t="s">
        <v>322</v>
      </c>
      <c r="E345" s="522">
        <v>25</v>
      </c>
      <c r="F345" s="522"/>
      <c r="G345" s="333">
        <f t="shared" si="12"/>
        <v>5930.3099999999913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21</v>
      </c>
      <c r="C346" s="298">
        <v>46251</v>
      </c>
      <c r="D346" s="299" t="s">
        <v>194</v>
      </c>
      <c r="E346" s="522">
        <v>81</v>
      </c>
      <c r="F346" s="522"/>
      <c r="G346" s="333">
        <f t="shared" si="12"/>
        <v>5955.3099999999913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42</v>
      </c>
      <c r="C347" s="298">
        <v>46251</v>
      </c>
      <c r="D347" s="299" t="s">
        <v>333</v>
      </c>
      <c r="E347" s="522">
        <v>22.35</v>
      </c>
      <c r="F347" s="522"/>
      <c r="G347" s="333">
        <f t="shared" si="12"/>
        <v>6036.3099999999913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43</v>
      </c>
      <c r="C348" s="298">
        <v>46251</v>
      </c>
      <c r="D348" s="299" t="s">
        <v>333</v>
      </c>
      <c r="E348" s="522">
        <v>22.35</v>
      </c>
      <c r="F348" s="522"/>
      <c r="G348" s="333">
        <f t="shared" si="12"/>
        <v>6058.6599999999917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46251</v>
      </c>
      <c r="D349" s="299" t="s">
        <v>329</v>
      </c>
      <c r="E349" s="522">
        <v>120</v>
      </c>
      <c r="F349" s="522"/>
      <c r="G349" s="333">
        <f t="shared" si="12"/>
        <v>6081.009999999992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46251</v>
      </c>
      <c r="D350" s="299" t="s">
        <v>332</v>
      </c>
      <c r="E350" s="522">
        <v>15.5</v>
      </c>
      <c r="F350" s="522"/>
      <c r="G350" s="333">
        <f t="shared" si="12"/>
        <v>6201.009999999992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46251</v>
      </c>
      <c r="D351" s="299" t="s">
        <v>1001</v>
      </c>
      <c r="E351" s="522">
        <v>30</v>
      </c>
      <c r="F351" s="522"/>
      <c r="G351" s="333">
        <f t="shared" si="12"/>
        <v>6216.509999999992</v>
      </c>
      <c r="H351" s="334" t="s">
        <v>298</v>
      </c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17</v>
      </c>
      <c r="C352" s="298">
        <v>46251</v>
      </c>
      <c r="D352" s="299" t="s">
        <v>188</v>
      </c>
      <c r="E352" s="522">
        <v>42.65</v>
      </c>
      <c r="F352" s="522"/>
      <c r="G352" s="333">
        <f t="shared" si="12"/>
        <v>6246.509999999992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11</v>
      </c>
      <c r="C353" s="298">
        <v>46251</v>
      </c>
      <c r="D353" s="299" t="s">
        <v>178</v>
      </c>
      <c r="E353" s="522">
        <v>256.83999999999997</v>
      </c>
      <c r="F353" s="522"/>
      <c r="G353" s="333">
        <f t="shared" si="12"/>
        <v>6289.1599999999917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23</v>
      </c>
      <c r="C354" s="298">
        <v>46251</v>
      </c>
      <c r="D354" s="299" t="s">
        <v>63</v>
      </c>
      <c r="E354" s="522">
        <v>529.46</v>
      </c>
      <c r="F354" s="522"/>
      <c r="G354" s="333">
        <f t="shared" si="12"/>
        <v>6545.9999999999918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46250</v>
      </c>
      <c r="D355" s="299" t="s">
        <v>1019</v>
      </c>
      <c r="E355" s="522">
        <v>25.5</v>
      </c>
      <c r="F355" s="522"/>
      <c r="G355" s="333">
        <f t="shared" si="12"/>
        <v>7075.4599999999919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5</v>
      </c>
      <c r="C356" s="298">
        <v>46250</v>
      </c>
      <c r="D356" s="299" t="s">
        <v>339</v>
      </c>
      <c r="E356" s="522">
        <v>21.3</v>
      </c>
      <c r="F356" s="522"/>
      <c r="G356" s="333">
        <f t="shared" si="12"/>
        <v>7100.9599999999919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1</v>
      </c>
      <c r="C357" s="298">
        <v>46250</v>
      </c>
      <c r="D357" s="299" t="s">
        <v>1019</v>
      </c>
      <c r="E357" s="522">
        <v>28.1</v>
      </c>
      <c r="F357" s="522"/>
      <c r="G357" s="333">
        <f t="shared" si="12"/>
        <v>7122.259999999992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46250</v>
      </c>
      <c r="D358" s="299" t="s">
        <v>319</v>
      </c>
      <c r="E358" s="522">
        <v>13.58</v>
      </c>
      <c r="F358" s="522"/>
      <c r="G358" s="333">
        <f t="shared" si="12"/>
        <v>7150.3599999999924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7</v>
      </c>
      <c r="C359" s="298">
        <v>46250</v>
      </c>
      <c r="D359" s="299" t="s">
        <v>300</v>
      </c>
      <c r="E359" s="522">
        <v>85.15</v>
      </c>
      <c r="F359" s="522"/>
      <c r="G359" s="333">
        <f t="shared" si="12"/>
        <v>7163.9399999999923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46250</v>
      </c>
      <c r="D360" s="299" t="s">
        <v>300</v>
      </c>
      <c r="E360" s="522">
        <v>33</v>
      </c>
      <c r="F360" s="522"/>
      <c r="G360" s="333">
        <f t="shared" si="12"/>
        <v>7249.089999999992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46249</v>
      </c>
      <c r="D361" s="299" t="s">
        <v>829</v>
      </c>
      <c r="E361" s="522">
        <v>72.239999999999995</v>
      </c>
      <c r="F361" s="522"/>
      <c r="G361" s="333">
        <f t="shared" si="12"/>
        <v>7282.089999999992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46249</v>
      </c>
      <c r="D362" s="299" t="s">
        <v>427</v>
      </c>
      <c r="E362" s="522">
        <v>46</v>
      </c>
      <c r="F362" s="522"/>
      <c r="G362" s="333">
        <f t="shared" si="12"/>
        <v>7354.3299999999917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46249</v>
      </c>
      <c r="D363" s="299" t="s">
        <v>329</v>
      </c>
      <c r="E363" s="522">
        <v>32.06</v>
      </c>
      <c r="F363" s="522"/>
      <c r="G363" s="333">
        <f t="shared" si="12"/>
        <v>7400.3299999999917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46249</v>
      </c>
      <c r="D364" s="299" t="s">
        <v>300</v>
      </c>
      <c r="E364" s="522">
        <v>18.079999999999998</v>
      </c>
      <c r="F364" s="522"/>
      <c r="G364" s="333">
        <f t="shared" si="12"/>
        <v>7432.3899999999921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7</v>
      </c>
      <c r="C365" s="298">
        <v>46248</v>
      </c>
      <c r="D365" s="299" t="s">
        <v>1020</v>
      </c>
      <c r="E365" s="522">
        <v>37.26</v>
      </c>
      <c r="F365" s="522"/>
      <c r="G365" s="333">
        <f t="shared" si="12"/>
        <v>7450.4699999999921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7</v>
      </c>
      <c r="C366" s="298">
        <v>46248</v>
      </c>
      <c r="D366" s="299" t="s">
        <v>443</v>
      </c>
      <c r="E366" s="522">
        <v>151.94</v>
      </c>
      <c r="F366" s="522"/>
      <c r="G366" s="333">
        <f t="shared" si="12"/>
        <v>7487.7299999999923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291</v>
      </c>
      <c r="B367" s="330">
        <v>38</v>
      </c>
      <c r="C367" s="298">
        <v>46248</v>
      </c>
      <c r="D367" s="299" t="s">
        <v>293</v>
      </c>
      <c r="E367" s="522"/>
      <c r="F367" s="522">
        <v>4729.33</v>
      </c>
      <c r="G367" s="333">
        <f t="shared" si="12"/>
        <v>7639.6699999999919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8</v>
      </c>
      <c r="C368" s="298">
        <v>46247</v>
      </c>
      <c r="D368" s="299" t="s">
        <v>319</v>
      </c>
      <c r="E368" s="522">
        <v>237.21</v>
      </c>
      <c r="F368" s="522"/>
      <c r="G368" s="333">
        <f t="shared" si="12"/>
        <v>2910.339999999992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46246</v>
      </c>
      <c r="D369" s="299" t="s">
        <v>411</v>
      </c>
      <c r="E369" s="522">
        <v>-3.54</v>
      </c>
      <c r="F369" s="522"/>
      <c r="G369" s="333">
        <f t="shared" si="12"/>
        <v>3147.549999999992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19</v>
      </c>
      <c r="C370" s="298">
        <v>46246</v>
      </c>
      <c r="D370" s="299" t="s">
        <v>191</v>
      </c>
      <c r="E370" s="522">
        <v>200</v>
      </c>
      <c r="F370" s="522"/>
      <c r="G370" s="333">
        <f t="shared" si="12"/>
        <v>3144.009999999992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335</v>
      </c>
      <c r="B371" s="330" t="s">
        <v>335</v>
      </c>
      <c r="C371" s="298">
        <v>46246</v>
      </c>
      <c r="D371" s="299" t="s">
        <v>185</v>
      </c>
      <c r="E371" s="522">
        <v>63.55</v>
      </c>
      <c r="F371" s="522"/>
      <c r="G371" s="333">
        <f t="shared" si="12"/>
        <v>3344.009999999992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15</v>
      </c>
      <c r="C372" s="298">
        <v>46246</v>
      </c>
      <c r="D372" s="299" t="s">
        <v>185</v>
      </c>
      <c r="E372" s="522">
        <v>64.28</v>
      </c>
      <c r="F372" s="522"/>
      <c r="G372" s="333">
        <f t="shared" si="12"/>
        <v>3407.5599999999922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22</v>
      </c>
      <c r="C373" s="298">
        <v>46245</v>
      </c>
      <c r="D373" s="299" t="s">
        <v>351</v>
      </c>
      <c r="E373" s="522">
        <v>21.29</v>
      </c>
      <c r="F373" s="522"/>
      <c r="G373" s="333">
        <f t="shared" si="12"/>
        <v>3471.8399999999924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46245</v>
      </c>
      <c r="D374" s="299" t="s">
        <v>426</v>
      </c>
      <c r="E374" s="522">
        <v>-130</v>
      </c>
      <c r="F374" s="522"/>
      <c r="G374" s="333">
        <f t="shared" si="12"/>
        <v>3493.1299999999924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291</v>
      </c>
      <c r="B375" s="330">
        <v>41</v>
      </c>
      <c r="C375" s="298">
        <v>46244</v>
      </c>
      <c r="D375" s="299" t="s">
        <v>1009</v>
      </c>
      <c r="E375" s="522"/>
      <c r="F375" s="522">
        <v>800</v>
      </c>
      <c r="G375" s="333">
        <f t="shared" si="12"/>
        <v>3363.1299999999924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22</v>
      </c>
      <c r="C376" s="298">
        <v>46244</v>
      </c>
      <c r="D376" s="299" t="s">
        <v>977</v>
      </c>
      <c r="E376" s="522">
        <v>5.31</v>
      </c>
      <c r="F376" s="522"/>
      <c r="G376" s="333">
        <f t="shared" si="12"/>
        <v>2563.1299999999924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46244</v>
      </c>
      <c r="D377" s="299" t="s">
        <v>319</v>
      </c>
      <c r="E377" s="522">
        <v>9.5</v>
      </c>
      <c r="F377" s="522"/>
      <c r="G377" s="333">
        <f t="shared" si="12"/>
        <v>2568.4399999999923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46244</v>
      </c>
      <c r="D378" s="299" t="s">
        <v>334</v>
      </c>
      <c r="E378" s="522">
        <v>16.16</v>
      </c>
      <c r="F378" s="522"/>
      <c r="G378" s="333">
        <f t="shared" si="12"/>
        <v>2577.9399999999923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46243</v>
      </c>
      <c r="D379" s="299" t="s">
        <v>852</v>
      </c>
      <c r="E379" s="522">
        <v>10.68</v>
      </c>
      <c r="F379" s="522"/>
      <c r="G379" s="333">
        <f t="shared" si="12"/>
        <v>2594.0999999999922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46243</v>
      </c>
      <c r="D380" s="299" t="s">
        <v>843</v>
      </c>
      <c r="E380" s="522">
        <v>116.04</v>
      </c>
      <c r="F380" s="522">
        <v>116.04</v>
      </c>
      <c r="G380" s="333">
        <f t="shared" si="12"/>
        <v>2604.779999999992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1</v>
      </c>
      <c r="C381" s="298">
        <v>46243</v>
      </c>
      <c r="D381" s="299" t="s">
        <v>306</v>
      </c>
      <c r="E381" s="522">
        <v>228.43</v>
      </c>
      <c r="F381" s="522"/>
      <c r="G381" s="333">
        <f t="shared" si="12"/>
        <v>2604.779999999992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46242</v>
      </c>
      <c r="D382" s="299" t="s">
        <v>319</v>
      </c>
      <c r="E382" s="522">
        <v>39.92</v>
      </c>
      <c r="F382" s="522"/>
      <c r="G382" s="333">
        <f t="shared" si="12"/>
        <v>2833.2099999999919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46242</v>
      </c>
      <c r="D383" s="299" t="s">
        <v>296</v>
      </c>
      <c r="E383" s="522">
        <v>73.16</v>
      </c>
      <c r="F383" s="522"/>
      <c r="G383" s="333">
        <f t="shared" si="12"/>
        <v>2873.1299999999919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46242</v>
      </c>
      <c r="D384" s="299" t="s">
        <v>300</v>
      </c>
      <c r="E384" s="522">
        <v>28.7</v>
      </c>
      <c r="F384" s="522"/>
      <c r="G384" s="333">
        <f t="shared" si="12"/>
        <v>2946.2899999999918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46242</v>
      </c>
      <c r="D385" s="299" t="s">
        <v>344</v>
      </c>
      <c r="E385" s="522">
        <v>121.55</v>
      </c>
      <c r="F385" s="522"/>
      <c r="G385" s="333">
        <f t="shared" si="12"/>
        <v>2974.9899999999916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46242</v>
      </c>
      <c r="D386" s="299" t="s">
        <v>1014</v>
      </c>
      <c r="E386" s="522">
        <v>25</v>
      </c>
      <c r="F386" s="522"/>
      <c r="G386" s="333">
        <f t="shared" si="12"/>
        <v>3096.5399999999918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46242</v>
      </c>
      <c r="D387" s="299" t="s">
        <v>352</v>
      </c>
      <c r="E387" s="522">
        <v>21.99</v>
      </c>
      <c r="F387" s="522"/>
      <c r="G387" s="333">
        <f t="shared" si="12"/>
        <v>3121.5399999999918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46242</v>
      </c>
      <c r="D388" s="299" t="s">
        <v>1017</v>
      </c>
      <c r="E388" s="522">
        <v>60</v>
      </c>
      <c r="F388" s="522"/>
      <c r="G388" s="333">
        <f t="shared" si="12"/>
        <v>3143.5299999999916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46241</v>
      </c>
      <c r="D389" s="299" t="s">
        <v>319</v>
      </c>
      <c r="E389" s="522">
        <v>19.690000000000001</v>
      </c>
      <c r="F389" s="522"/>
      <c r="G389" s="333">
        <f t="shared" si="12"/>
        <v>3203.5299999999916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46241</v>
      </c>
      <c r="D390" s="299" t="s">
        <v>296</v>
      </c>
      <c r="E390" s="522">
        <v>8.93</v>
      </c>
      <c r="F390" s="522"/>
      <c r="G390" s="333">
        <f t="shared" si="12"/>
        <v>3223.2199999999916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46241</v>
      </c>
      <c r="D391" s="299" t="s">
        <v>320</v>
      </c>
      <c r="E391" s="522">
        <v>178.24</v>
      </c>
      <c r="F391" s="522"/>
      <c r="G391" s="333">
        <f t="shared" si="12"/>
        <v>3232.1499999999915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46241</v>
      </c>
      <c r="D392" s="299" t="s">
        <v>403</v>
      </c>
      <c r="E392" s="522">
        <v>107.68</v>
      </c>
      <c r="F392" s="522"/>
      <c r="G392" s="333">
        <f t="shared" si="12"/>
        <v>3410.3899999999917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335</v>
      </c>
      <c r="B393" s="330" t="s">
        <v>335</v>
      </c>
      <c r="C393" s="298">
        <v>46241</v>
      </c>
      <c r="D393" s="299" t="s">
        <v>182</v>
      </c>
      <c r="E393" s="522">
        <v>83.63</v>
      </c>
      <c r="F393" s="522"/>
      <c r="G393" s="333">
        <f t="shared" si="12"/>
        <v>3518.0699999999915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9</v>
      </c>
      <c r="C394" s="298">
        <v>46241</v>
      </c>
      <c r="D394" s="299" t="s">
        <v>58</v>
      </c>
      <c r="E394" s="522">
        <v>1231.68</v>
      </c>
      <c r="F394" s="522"/>
      <c r="G394" s="333">
        <f t="shared" si="12"/>
        <v>3601.6999999999916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46240</v>
      </c>
      <c r="D395" s="299" t="s">
        <v>1015</v>
      </c>
      <c r="E395" s="522">
        <v>33.700000000000003</v>
      </c>
      <c r="F395" s="522"/>
      <c r="G395" s="333">
        <f t="shared" si="12"/>
        <v>4833.3799999999919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46240</v>
      </c>
      <c r="D396" s="299" t="s">
        <v>346</v>
      </c>
      <c r="E396" s="522">
        <v>23.33</v>
      </c>
      <c r="F396" s="522"/>
      <c r="G396" s="333">
        <f t="shared" si="12"/>
        <v>4867.0799999999917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14</v>
      </c>
      <c r="C397" s="298">
        <v>46240</v>
      </c>
      <c r="D397" s="299" t="s">
        <v>956</v>
      </c>
      <c r="E397" s="522">
        <v>66.67</v>
      </c>
      <c r="F397" s="522"/>
      <c r="G397" s="333">
        <f t="shared" si="12"/>
        <v>4890.4099999999917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46240</v>
      </c>
      <c r="D398" s="299" t="s">
        <v>343</v>
      </c>
      <c r="E398" s="522">
        <v>75</v>
      </c>
      <c r="F398" s="522"/>
      <c r="G398" s="333">
        <f t="shared" si="12"/>
        <v>4957.0799999999917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13</v>
      </c>
      <c r="C399" s="298">
        <v>46240</v>
      </c>
      <c r="D399" s="299" t="s">
        <v>182</v>
      </c>
      <c r="E399" s="522">
        <v>331.81</v>
      </c>
      <c r="F399" s="522"/>
      <c r="G399" s="333">
        <f t="shared" si="12"/>
        <v>5032.0799999999917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291</v>
      </c>
      <c r="B400" s="330">
        <v>39</v>
      </c>
      <c r="C400" s="298">
        <v>46240</v>
      </c>
      <c r="D400" s="299" t="s">
        <v>292</v>
      </c>
      <c r="E400" s="522"/>
      <c r="F400" s="522">
        <v>2763.78</v>
      </c>
      <c r="G400" s="333">
        <f t="shared" si="12"/>
        <v>5363.8899999999921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46239</v>
      </c>
      <c r="D401" s="299" t="s">
        <v>352</v>
      </c>
      <c r="E401" s="522">
        <v>36.549999999999997</v>
      </c>
      <c r="F401" s="522"/>
      <c r="G401" s="333">
        <f t="shared" si="12"/>
        <v>2600.1099999999915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46239</v>
      </c>
      <c r="D402" s="299" t="s">
        <v>310</v>
      </c>
      <c r="E402" s="522">
        <v>40.76</v>
      </c>
      <c r="F402" s="522"/>
      <c r="G402" s="333">
        <f t="shared" si="12"/>
        <v>2636.6599999999917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46239</v>
      </c>
      <c r="D403" s="299" t="s">
        <v>310</v>
      </c>
      <c r="E403" s="522">
        <v>5.86</v>
      </c>
      <c r="F403" s="522"/>
      <c r="G403" s="333">
        <f t="shared" si="12"/>
        <v>2677.4199999999919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46239</v>
      </c>
      <c r="D404" s="299" t="s">
        <v>296</v>
      </c>
      <c r="E404" s="522">
        <v>63.22</v>
      </c>
      <c r="F404" s="522"/>
      <c r="G404" s="333">
        <f t="shared" si="12"/>
        <v>2683.279999999992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46239</v>
      </c>
      <c r="D405" s="299" t="s">
        <v>1010</v>
      </c>
      <c r="E405" s="522">
        <v>49.41</v>
      </c>
      <c r="F405" s="522"/>
      <c r="G405" s="333">
        <f t="shared" si="12"/>
        <v>2746.4999999999918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46239</v>
      </c>
      <c r="D406" s="299" t="s">
        <v>1011</v>
      </c>
      <c r="E406" s="522">
        <v>-60</v>
      </c>
      <c r="F406" s="522"/>
      <c r="G406" s="333">
        <f t="shared" si="12"/>
        <v>2795.9099999999917</v>
      </c>
      <c r="H406" s="334" t="s">
        <v>298</v>
      </c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5</v>
      </c>
      <c r="C407" s="298">
        <v>46239</v>
      </c>
      <c r="D407" s="299" t="s">
        <v>1011</v>
      </c>
      <c r="E407" s="522">
        <v>263.89</v>
      </c>
      <c r="F407" s="522"/>
      <c r="G407" s="333">
        <f t="shared" ref="G407:G437" si="13">G408-E407+F407</f>
        <v>2735.9099999999917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46239</v>
      </c>
      <c r="D408" s="299" t="s">
        <v>1012</v>
      </c>
      <c r="E408" s="522">
        <v>25</v>
      </c>
      <c r="F408" s="522"/>
      <c r="G408" s="333">
        <f t="shared" si="13"/>
        <v>2999.7999999999915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46239</v>
      </c>
      <c r="D409" s="299" t="s">
        <v>1013</v>
      </c>
      <c r="E409" s="522">
        <v>36.81</v>
      </c>
      <c r="F409" s="522"/>
      <c r="G409" s="333">
        <f t="shared" si="13"/>
        <v>3024.7999999999915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291</v>
      </c>
      <c r="B410" s="330">
        <v>40</v>
      </c>
      <c r="C410" s="298">
        <v>46239</v>
      </c>
      <c r="D410" s="299" t="s">
        <v>316</v>
      </c>
      <c r="E410" s="522"/>
      <c r="F410" s="522">
        <v>837.18</v>
      </c>
      <c r="G410" s="333">
        <f t="shared" si="13"/>
        <v>3061.6099999999915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46238</v>
      </c>
      <c r="D411" s="299" t="s">
        <v>1008</v>
      </c>
      <c r="E411" s="522">
        <v>10</v>
      </c>
      <c r="F411" s="522"/>
      <c r="G411" s="333">
        <f t="shared" si="13"/>
        <v>2224.4299999999917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17</v>
      </c>
      <c r="C412" s="298">
        <v>46238</v>
      </c>
      <c r="D412" s="299" t="s">
        <v>369</v>
      </c>
      <c r="E412" s="522">
        <v>99</v>
      </c>
      <c r="F412" s="522"/>
      <c r="G412" s="333">
        <f t="shared" si="13"/>
        <v>2234.4299999999917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14</v>
      </c>
      <c r="C413" s="298">
        <v>46238</v>
      </c>
      <c r="D413" s="299" t="s">
        <v>366</v>
      </c>
      <c r="E413" s="522">
        <v>70.25</v>
      </c>
      <c r="F413" s="522"/>
      <c r="G413" s="333">
        <f t="shared" si="13"/>
        <v>2333.4299999999917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284</v>
      </c>
      <c r="B414" s="330">
        <v>37</v>
      </c>
      <c r="C414" s="298">
        <v>46238</v>
      </c>
      <c r="D414" s="299" t="s">
        <v>373</v>
      </c>
      <c r="E414" s="522">
        <v>50</v>
      </c>
      <c r="F414" s="522"/>
      <c r="G414" s="333">
        <f t="shared" si="13"/>
        <v>2403.6799999999917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46237</v>
      </c>
      <c r="D415" s="299" t="s">
        <v>296</v>
      </c>
      <c r="E415" s="522">
        <v>41.93</v>
      </c>
      <c r="F415" s="522"/>
      <c r="G415" s="333">
        <f t="shared" si="13"/>
        <v>2453.6799999999917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46237</v>
      </c>
      <c r="D416" s="299" t="s">
        <v>334</v>
      </c>
      <c r="E416" s="522">
        <v>15.09</v>
      </c>
      <c r="F416" s="522"/>
      <c r="G416" s="333">
        <f t="shared" si="13"/>
        <v>2495.6099999999915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22</v>
      </c>
      <c r="C417" s="298">
        <v>46237</v>
      </c>
      <c r="D417" s="299" t="s">
        <v>951</v>
      </c>
      <c r="E417" s="522">
        <v>12.77</v>
      </c>
      <c r="F417" s="522"/>
      <c r="G417" s="333">
        <f t="shared" si="13"/>
        <v>2510.6999999999916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46236</v>
      </c>
      <c r="D418" s="299" t="s">
        <v>306</v>
      </c>
      <c r="E418" s="522">
        <v>132.79</v>
      </c>
      <c r="F418" s="522"/>
      <c r="G418" s="333">
        <f t="shared" si="13"/>
        <v>2523.4699999999916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46236</v>
      </c>
      <c r="D419" s="299" t="s">
        <v>357</v>
      </c>
      <c r="E419" s="522">
        <v>10.25</v>
      </c>
      <c r="F419" s="522"/>
      <c r="G419" s="333">
        <f t="shared" si="13"/>
        <v>2656.2599999999916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46236</v>
      </c>
      <c r="D420" s="299" t="s">
        <v>300</v>
      </c>
      <c r="E420" s="522">
        <v>24.48</v>
      </c>
      <c r="F420" s="522"/>
      <c r="G420" s="333">
        <f t="shared" si="13"/>
        <v>2666.5099999999916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46236</v>
      </c>
      <c r="D421" s="299" t="s">
        <v>453</v>
      </c>
      <c r="E421" s="522">
        <v>40.21</v>
      </c>
      <c r="F421" s="522"/>
      <c r="G421" s="333">
        <f t="shared" si="13"/>
        <v>2690.9899999999916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46235</v>
      </c>
      <c r="D422" s="299" t="s">
        <v>1006</v>
      </c>
      <c r="E422" s="522">
        <v>22.12</v>
      </c>
      <c r="F422" s="522"/>
      <c r="G422" s="333">
        <f t="shared" si="13"/>
        <v>2731.1999999999916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5</v>
      </c>
      <c r="C423" s="298">
        <v>46235</v>
      </c>
      <c r="D423" s="299" t="s">
        <v>1007</v>
      </c>
      <c r="E423" s="522">
        <v>40</v>
      </c>
      <c r="F423" s="522"/>
      <c r="G423" s="333">
        <f t="shared" si="13"/>
        <v>2753.3199999999915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46235</v>
      </c>
      <c r="D424" s="299" t="s">
        <v>319</v>
      </c>
      <c r="E424" s="522">
        <v>8.86</v>
      </c>
      <c r="F424" s="522"/>
      <c r="G424" s="333">
        <f t="shared" si="13"/>
        <v>2793.3199999999915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46235</v>
      </c>
      <c r="D425" s="299" t="s">
        <v>482</v>
      </c>
      <c r="E425" s="522">
        <v>52.06</v>
      </c>
      <c r="F425" s="522"/>
      <c r="G425" s="333">
        <f t="shared" si="13"/>
        <v>2802.1799999999917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46235</v>
      </c>
      <c r="D426" s="299" t="s">
        <v>482</v>
      </c>
      <c r="E426" s="522">
        <v>52.06</v>
      </c>
      <c r="F426" s="522"/>
      <c r="G426" s="333">
        <f t="shared" si="13"/>
        <v>2854.2399999999916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22</v>
      </c>
      <c r="C427" s="298">
        <v>46235</v>
      </c>
      <c r="D427" s="299" t="s">
        <v>374</v>
      </c>
      <c r="E427" s="522">
        <v>6.37</v>
      </c>
      <c r="F427" s="522"/>
      <c r="G427" s="333">
        <f t="shared" si="13"/>
        <v>2906.2999999999915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46235</v>
      </c>
      <c r="D428" s="299" t="s">
        <v>1005</v>
      </c>
      <c r="E428" s="522">
        <v>121.4</v>
      </c>
      <c r="F428" s="522">
        <v>121.4</v>
      </c>
      <c r="G428" s="333">
        <f t="shared" si="13"/>
        <v>2912.6699999999914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46235</v>
      </c>
      <c r="D429" s="299" t="s">
        <v>1016</v>
      </c>
      <c r="E429" s="522">
        <v>-25.39</v>
      </c>
      <c r="F429" s="522"/>
      <c r="G429" s="333">
        <f t="shared" si="13"/>
        <v>2912.6699999999914</v>
      </c>
      <c r="H429" s="334" t="s">
        <v>298</v>
      </c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46235</v>
      </c>
      <c r="D430" s="299" t="s">
        <v>984</v>
      </c>
      <c r="E430" s="522"/>
      <c r="F430" s="522">
        <v>174.61</v>
      </c>
      <c r="G430" s="333">
        <f t="shared" si="13"/>
        <v>2887.2799999999916</v>
      </c>
      <c r="H430" s="334" t="s">
        <v>298</v>
      </c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46235</v>
      </c>
      <c r="D431" s="299" t="s">
        <v>984</v>
      </c>
      <c r="E431" s="522">
        <v>174.61</v>
      </c>
      <c r="F431" s="522"/>
      <c r="G431" s="333">
        <f t="shared" si="13"/>
        <v>2712.6699999999914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284</v>
      </c>
      <c r="B432" s="330">
        <v>37</v>
      </c>
      <c r="C432" s="298">
        <v>46234</v>
      </c>
      <c r="D432" s="299" t="s">
        <v>1002</v>
      </c>
      <c r="E432" s="522">
        <v>8746.27</v>
      </c>
      <c r="F432" s="522"/>
      <c r="G432" s="333">
        <f t="shared" si="13"/>
        <v>2887.2799999999916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25</v>
      </c>
      <c r="C433" s="298">
        <v>46234</v>
      </c>
      <c r="D433" s="298" t="s">
        <v>204</v>
      </c>
      <c r="E433" s="331">
        <v>350</v>
      </c>
      <c r="F433" s="522"/>
      <c r="G433" s="333">
        <f t="shared" si="13"/>
        <v>11633.549999999992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26</v>
      </c>
      <c r="C434" s="298">
        <v>46234</v>
      </c>
      <c r="D434" s="298" t="s">
        <v>205</v>
      </c>
      <c r="E434" s="331">
        <v>320</v>
      </c>
      <c r="F434" s="522"/>
      <c r="G434" s="333">
        <f t="shared" si="13"/>
        <v>11983.549999999992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27</v>
      </c>
      <c r="C435" s="298">
        <v>46234</v>
      </c>
      <c r="D435" s="298" t="s">
        <v>206</v>
      </c>
      <c r="E435" s="331">
        <v>25</v>
      </c>
      <c r="F435" s="522"/>
      <c r="G435" s="333">
        <f t="shared" si="13"/>
        <v>12303.549999999992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28</v>
      </c>
      <c r="C436" s="298">
        <v>46234</v>
      </c>
      <c r="D436" s="298" t="s">
        <v>207</v>
      </c>
      <c r="E436" s="331">
        <v>25</v>
      </c>
      <c r="F436" s="522"/>
      <c r="G436" s="333">
        <f t="shared" si="13"/>
        <v>12328.549999999992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29</v>
      </c>
      <c r="C437" s="298">
        <v>46234</v>
      </c>
      <c r="D437" s="298" t="s">
        <v>208</v>
      </c>
      <c r="E437" s="331">
        <v>45</v>
      </c>
      <c r="F437" s="522"/>
      <c r="G437" s="333">
        <f t="shared" si="13"/>
        <v>12353.549999999992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30</v>
      </c>
      <c r="C438" s="298">
        <v>46234</v>
      </c>
      <c r="D438" s="298" t="s">
        <v>209</v>
      </c>
      <c r="E438" s="331">
        <v>400</v>
      </c>
      <c r="F438" s="522"/>
      <c r="G438" s="333">
        <f t="shared" ref="G438:G460" si="14">G439-E438+F438</f>
        <v>12398.549999999992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31</v>
      </c>
      <c r="C439" s="298">
        <v>46234</v>
      </c>
      <c r="D439" s="298" t="s">
        <v>210</v>
      </c>
      <c r="E439" s="331">
        <v>375</v>
      </c>
      <c r="F439" s="522"/>
      <c r="G439" s="333">
        <f t="shared" si="14"/>
        <v>12798.549999999992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32</v>
      </c>
      <c r="C440" s="298">
        <v>46234</v>
      </c>
      <c r="D440" s="298" t="s">
        <v>211</v>
      </c>
      <c r="E440" s="331">
        <v>100</v>
      </c>
      <c r="F440" s="522"/>
      <c r="G440" s="333">
        <f t="shared" si="14"/>
        <v>13173.549999999992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33</v>
      </c>
      <c r="C441" s="298">
        <v>46234</v>
      </c>
      <c r="D441" s="298" t="s">
        <v>212</v>
      </c>
      <c r="E441" s="331">
        <v>85</v>
      </c>
      <c r="F441" s="522"/>
      <c r="G441" s="333">
        <f t="shared" si="14"/>
        <v>13273.549999999992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34</v>
      </c>
      <c r="C442" s="298">
        <v>46234</v>
      </c>
      <c r="D442" s="298" t="s">
        <v>213</v>
      </c>
      <c r="E442" s="331">
        <v>230</v>
      </c>
      <c r="F442" s="522"/>
      <c r="G442" s="333">
        <f t="shared" si="14"/>
        <v>13358.549999999992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35</v>
      </c>
      <c r="C443" s="298">
        <v>46234</v>
      </c>
      <c r="D443" s="298" t="s">
        <v>214</v>
      </c>
      <c r="E443" s="331">
        <v>45</v>
      </c>
      <c r="F443" s="522"/>
      <c r="G443" s="333">
        <f t="shared" si="14"/>
        <v>13588.549999999992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291</v>
      </c>
      <c r="B444" s="330">
        <v>38</v>
      </c>
      <c r="C444" s="298">
        <v>46234</v>
      </c>
      <c r="D444" s="299" t="s">
        <v>293</v>
      </c>
      <c r="E444" s="522"/>
      <c r="F444" s="522">
        <v>4720.8599999999997</v>
      </c>
      <c r="G444" s="333">
        <f t="shared" si="14"/>
        <v>13633.549999999992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10</v>
      </c>
      <c r="C445" s="298">
        <v>46234</v>
      </c>
      <c r="D445" s="299" t="s">
        <v>176</v>
      </c>
      <c r="E445" s="522">
        <v>17.899999999999999</v>
      </c>
      <c r="F445" s="522"/>
      <c r="G445" s="333">
        <f t="shared" si="14"/>
        <v>8912.6899999999932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46233</v>
      </c>
      <c r="D446" s="299" t="s">
        <v>482</v>
      </c>
      <c r="E446" s="522">
        <v>20.59</v>
      </c>
      <c r="F446" s="522"/>
      <c r="G446" s="333">
        <f t="shared" si="14"/>
        <v>8930.5899999999929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46233</v>
      </c>
      <c r="D447" s="299" t="s">
        <v>385</v>
      </c>
      <c r="E447" s="522">
        <v>23.87</v>
      </c>
      <c r="F447" s="522"/>
      <c r="G447" s="333">
        <f t="shared" si="14"/>
        <v>8951.179999999993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46233</v>
      </c>
      <c r="D448" s="299" t="s">
        <v>1001</v>
      </c>
      <c r="E448" s="522">
        <v>-100</v>
      </c>
      <c r="F448" s="522"/>
      <c r="G448" s="333">
        <f t="shared" si="14"/>
        <v>8975.0499999999938</v>
      </c>
      <c r="H448" s="334" t="s">
        <v>298</v>
      </c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46233</v>
      </c>
      <c r="D449" s="299" t="s">
        <v>998</v>
      </c>
      <c r="E449" s="522">
        <v>-100</v>
      </c>
      <c r="F449" s="522"/>
      <c r="G449" s="333">
        <f t="shared" si="14"/>
        <v>8875.0499999999938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46233</v>
      </c>
      <c r="D450" s="299" t="s">
        <v>1004</v>
      </c>
      <c r="E450" s="522">
        <v>16</v>
      </c>
      <c r="F450" s="522"/>
      <c r="G450" s="333">
        <f t="shared" si="14"/>
        <v>8775.0499999999938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46232</v>
      </c>
      <c r="D451" s="299" t="s">
        <v>308</v>
      </c>
      <c r="E451" s="522">
        <v>60.77</v>
      </c>
      <c r="F451" s="522"/>
      <c r="G451" s="333">
        <f t="shared" si="14"/>
        <v>8791.0499999999938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21</v>
      </c>
      <c r="C452" s="298">
        <v>46232</v>
      </c>
      <c r="D452" s="299" t="s">
        <v>194</v>
      </c>
      <c r="E452" s="522">
        <v>31.47</v>
      </c>
      <c r="F452" s="522"/>
      <c r="G452" s="333">
        <f t="shared" si="14"/>
        <v>8851.8199999999943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21</v>
      </c>
      <c r="C453" s="298">
        <v>46232</v>
      </c>
      <c r="D453" s="299" t="s">
        <v>194</v>
      </c>
      <c r="E453" s="522">
        <v>16.2</v>
      </c>
      <c r="F453" s="522"/>
      <c r="G453" s="333">
        <f t="shared" si="14"/>
        <v>8883.2899999999936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46232</v>
      </c>
      <c r="D454" s="299" t="s">
        <v>345</v>
      </c>
      <c r="E454" s="522">
        <v>11.43</v>
      </c>
      <c r="F454" s="522"/>
      <c r="G454" s="333">
        <f t="shared" si="14"/>
        <v>8899.4899999999943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46232</v>
      </c>
      <c r="D455" s="299" t="s">
        <v>357</v>
      </c>
      <c r="E455" s="522">
        <v>9.9700000000000006</v>
      </c>
      <c r="F455" s="522"/>
      <c r="G455" s="333">
        <f t="shared" si="14"/>
        <v>8910.9199999999946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46232</v>
      </c>
      <c r="D456" s="299" t="s">
        <v>482</v>
      </c>
      <c r="E456" s="522">
        <v>82.36</v>
      </c>
      <c r="F456" s="522"/>
      <c r="G456" s="333">
        <f t="shared" si="14"/>
        <v>8920.889999999994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24</v>
      </c>
      <c r="C457" s="298">
        <v>46232</v>
      </c>
      <c r="D457" s="299" t="s">
        <v>858</v>
      </c>
      <c r="E457" s="522">
        <v>92.25</v>
      </c>
      <c r="F457" s="522"/>
      <c r="G457" s="333">
        <f t="shared" si="14"/>
        <v>9003.2499999999945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46232</v>
      </c>
      <c r="D458" s="299" t="s">
        <v>296</v>
      </c>
      <c r="E458" s="522">
        <v>39.5</v>
      </c>
      <c r="F458" s="522"/>
      <c r="G458" s="333">
        <f t="shared" si="14"/>
        <v>9095.4999999999945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46232</v>
      </c>
      <c r="D459" s="299" t="s">
        <v>296</v>
      </c>
      <c r="E459" s="522">
        <v>15.1</v>
      </c>
      <c r="F459" s="522"/>
      <c r="G459" s="333">
        <f t="shared" si="14"/>
        <v>9134.9999999999945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46232</v>
      </c>
      <c r="D460" s="299" t="s">
        <v>334</v>
      </c>
      <c r="E460" s="522">
        <v>17.68</v>
      </c>
      <c r="F460" s="522"/>
      <c r="G460" s="333">
        <f t="shared" si="14"/>
        <v>9150.0999999999949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5</v>
      </c>
      <c r="C461" s="298">
        <v>46232</v>
      </c>
      <c r="D461" s="299" t="s">
        <v>986</v>
      </c>
      <c r="E461" s="522">
        <v>-205</v>
      </c>
      <c r="F461" s="522"/>
      <c r="G461" s="333">
        <f t="shared" ref="G461:G523" si="15">G462-E461+F461</f>
        <v>9167.7799999999952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20</v>
      </c>
      <c r="C462" s="298">
        <v>46232</v>
      </c>
      <c r="D462" s="299" t="s">
        <v>193</v>
      </c>
      <c r="E462" s="522">
        <v>600</v>
      </c>
      <c r="F462" s="522"/>
      <c r="G462" s="333">
        <f t="shared" si="15"/>
        <v>8962.7799999999952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46231</v>
      </c>
      <c r="D463" s="299" t="s">
        <v>523</v>
      </c>
      <c r="E463" s="522">
        <v>1171.3800000000001</v>
      </c>
      <c r="F463" s="522">
        <v>1171.3800000000001</v>
      </c>
      <c r="G463" s="333">
        <f t="shared" si="15"/>
        <v>9562.7799999999952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46231</v>
      </c>
      <c r="D464" s="299" t="s">
        <v>334</v>
      </c>
      <c r="E464" s="522">
        <v>11.58</v>
      </c>
      <c r="F464" s="522"/>
      <c r="G464" s="333">
        <f t="shared" si="15"/>
        <v>9562.7799999999934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42</v>
      </c>
      <c r="C465" s="298">
        <v>46231</v>
      </c>
      <c r="D465" s="299" t="s">
        <v>200</v>
      </c>
      <c r="E465" s="522">
        <v>59</v>
      </c>
      <c r="F465" s="522"/>
      <c r="G465" s="333">
        <f t="shared" si="15"/>
        <v>9574.3599999999933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43</v>
      </c>
      <c r="C466" s="298">
        <v>46231</v>
      </c>
      <c r="D466" s="299" t="s">
        <v>201</v>
      </c>
      <c r="E466" s="522">
        <v>50.92</v>
      </c>
      <c r="F466" s="522"/>
      <c r="G466" s="333">
        <f t="shared" si="15"/>
        <v>9633.3599999999933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46231</v>
      </c>
      <c r="D467" s="299" t="s">
        <v>308</v>
      </c>
      <c r="E467" s="522">
        <v>71.75</v>
      </c>
      <c r="F467" s="522"/>
      <c r="G467" s="333">
        <f t="shared" si="15"/>
        <v>9684.2799999999934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46230</v>
      </c>
      <c r="D468" s="299" t="s">
        <v>997</v>
      </c>
      <c r="E468" s="522">
        <v>49.2</v>
      </c>
      <c r="F468" s="522"/>
      <c r="G468" s="333">
        <f t="shared" si="15"/>
        <v>9756.0299999999934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46230</v>
      </c>
      <c r="D469" s="299" t="s">
        <v>352</v>
      </c>
      <c r="E469" s="522">
        <v>20.98</v>
      </c>
      <c r="F469" s="522"/>
      <c r="G469" s="333">
        <f t="shared" si="15"/>
        <v>9805.2299999999941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46230</v>
      </c>
      <c r="D470" s="299" t="s">
        <v>300</v>
      </c>
      <c r="E470" s="522">
        <v>19.16</v>
      </c>
      <c r="F470" s="522"/>
      <c r="G470" s="333">
        <f t="shared" si="15"/>
        <v>9826.2099999999937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46230</v>
      </c>
      <c r="D471" s="299" t="s">
        <v>992</v>
      </c>
      <c r="E471" s="522">
        <v>15.89</v>
      </c>
      <c r="F471" s="522"/>
      <c r="G471" s="333">
        <f t="shared" si="15"/>
        <v>9845.3699999999935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22</v>
      </c>
      <c r="C472" s="298">
        <v>46230</v>
      </c>
      <c r="D472" s="299" t="s">
        <v>996</v>
      </c>
      <c r="E472" s="522">
        <v>15.96</v>
      </c>
      <c r="F472" s="522"/>
      <c r="G472" s="333">
        <f t="shared" si="15"/>
        <v>9861.2599999999929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1</v>
      </c>
      <c r="C473" s="298">
        <v>46230</v>
      </c>
      <c r="D473" s="299" t="s">
        <v>306</v>
      </c>
      <c r="E473" s="522">
        <v>183.73</v>
      </c>
      <c r="F473" s="522"/>
      <c r="G473" s="333">
        <f t="shared" si="15"/>
        <v>9877.2199999999921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46230</v>
      </c>
      <c r="D474" s="299" t="s">
        <v>296</v>
      </c>
      <c r="E474" s="522">
        <v>86.71</v>
      </c>
      <c r="F474" s="522"/>
      <c r="G474" s="333">
        <f t="shared" si="15"/>
        <v>10060.949999999992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46230</v>
      </c>
      <c r="D475" s="299" t="s">
        <v>296</v>
      </c>
      <c r="E475" s="522">
        <v>8.7200000000000006</v>
      </c>
      <c r="F475" s="522"/>
      <c r="G475" s="333">
        <f t="shared" si="15"/>
        <v>10147.659999999991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46230</v>
      </c>
      <c r="D476" s="299" t="s">
        <v>301</v>
      </c>
      <c r="E476" s="522">
        <v>23.5</v>
      </c>
      <c r="F476" s="522"/>
      <c r="G476" s="333">
        <f t="shared" si="15"/>
        <v>10156.37999999999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3</v>
      </c>
      <c r="C477" s="298">
        <v>46230</v>
      </c>
      <c r="D477" s="299" t="s">
        <v>981</v>
      </c>
      <c r="E477" s="522">
        <v>7.18</v>
      </c>
      <c r="F477" s="522"/>
      <c r="G477" s="333">
        <f t="shared" si="15"/>
        <v>10179.87999999999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46229</v>
      </c>
      <c r="D478" s="299" t="s">
        <v>994</v>
      </c>
      <c r="E478" s="522">
        <v>18.350000000000001</v>
      </c>
      <c r="F478" s="522"/>
      <c r="G478" s="333">
        <f t="shared" si="15"/>
        <v>10187.05999999999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46229</v>
      </c>
      <c r="D479" s="299" t="s">
        <v>319</v>
      </c>
      <c r="E479" s="522">
        <v>64.400000000000006</v>
      </c>
      <c r="F479" s="522"/>
      <c r="G479" s="333">
        <f t="shared" si="15"/>
        <v>10205.409999999991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46229</v>
      </c>
      <c r="D480" s="299" t="s">
        <v>296</v>
      </c>
      <c r="E480" s="522">
        <v>42.19</v>
      </c>
      <c r="F480" s="522"/>
      <c r="G480" s="333">
        <f t="shared" si="15"/>
        <v>10269.80999999999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46229</v>
      </c>
      <c r="D481" s="299" t="s">
        <v>296</v>
      </c>
      <c r="E481" s="522">
        <v>60.67</v>
      </c>
      <c r="F481" s="522"/>
      <c r="G481" s="333">
        <f t="shared" si="15"/>
        <v>10311.999999999991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46228</v>
      </c>
      <c r="D482" s="299" t="s">
        <v>993</v>
      </c>
      <c r="E482" s="522">
        <v>40.32</v>
      </c>
      <c r="F482" s="522"/>
      <c r="G482" s="333">
        <f t="shared" si="15"/>
        <v>10372.669999999991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46228</v>
      </c>
      <c r="D483" s="299" t="s">
        <v>453</v>
      </c>
      <c r="E483" s="522">
        <v>7.38</v>
      </c>
      <c r="F483" s="522"/>
      <c r="G483" s="333">
        <f t="shared" si="15"/>
        <v>10412.989999999991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4</v>
      </c>
      <c r="C484" s="298">
        <v>46228</v>
      </c>
      <c r="D484" s="299" t="s">
        <v>453</v>
      </c>
      <c r="E484" s="522">
        <v>39.83</v>
      </c>
      <c r="F484" s="522"/>
      <c r="G484" s="333">
        <f t="shared" si="15"/>
        <v>10420.36999999999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46228</v>
      </c>
      <c r="D485" s="299" t="s">
        <v>473</v>
      </c>
      <c r="E485" s="522">
        <v>20</v>
      </c>
      <c r="F485" s="522"/>
      <c r="G485" s="333">
        <f t="shared" si="15"/>
        <v>10460.19999999999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12</v>
      </c>
      <c r="C486" s="298">
        <v>46228</v>
      </c>
      <c r="D486" s="299" t="s">
        <v>314</v>
      </c>
      <c r="E486" s="522">
        <v>204.48</v>
      </c>
      <c r="F486" s="522"/>
      <c r="G486" s="333">
        <f t="shared" si="15"/>
        <v>10480.19999999999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3</v>
      </c>
      <c r="C487" s="298">
        <v>46228</v>
      </c>
      <c r="D487" s="299" t="s">
        <v>989</v>
      </c>
      <c r="E487" s="522">
        <v>11.33</v>
      </c>
      <c r="F487" s="522"/>
      <c r="G487" s="333">
        <f t="shared" si="15"/>
        <v>10684.679999999989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46228</v>
      </c>
      <c r="D488" s="299" t="s">
        <v>995</v>
      </c>
      <c r="E488" s="522">
        <v>120.77</v>
      </c>
      <c r="F488" s="522"/>
      <c r="G488" s="333">
        <f t="shared" si="15"/>
        <v>10696.009999999989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46227</v>
      </c>
      <c r="D489" s="299" t="s">
        <v>988</v>
      </c>
      <c r="E489" s="522">
        <v>46.21</v>
      </c>
      <c r="F489" s="522"/>
      <c r="G489" s="333">
        <f t="shared" si="15"/>
        <v>10816.77999999999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5</v>
      </c>
      <c r="C490" s="298">
        <v>46227</v>
      </c>
      <c r="D490" s="299" t="s">
        <v>339</v>
      </c>
      <c r="E490" s="522">
        <v>95.85</v>
      </c>
      <c r="F490" s="522"/>
      <c r="G490" s="333">
        <f t="shared" si="15"/>
        <v>10862.989999999989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46227</v>
      </c>
      <c r="D491" s="299" t="s">
        <v>324</v>
      </c>
      <c r="E491" s="522">
        <v>9.06</v>
      </c>
      <c r="F491" s="522"/>
      <c r="G491" s="333">
        <f t="shared" si="15"/>
        <v>10958.839999999989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46227</v>
      </c>
      <c r="D492" s="299" t="s">
        <v>357</v>
      </c>
      <c r="E492" s="522">
        <v>26.47</v>
      </c>
      <c r="F492" s="522"/>
      <c r="G492" s="333">
        <f t="shared" si="15"/>
        <v>10967.899999999989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46227</v>
      </c>
      <c r="D493" s="299" t="s">
        <v>1001</v>
      </c>
      <c r="E493" s="522">
        <v>90</v>
      </c>
      <c r="F493" s="522"/>
      <c r="G493" s="333">
        <f t="shared" si="15"/>
        <v>10994.369999999988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46226</v>
      </c>
      <c r="D494" s="299" t="s">
        <v>453</v>
      </c>
      <c r="E494" s="522">
        <v>29.72</v>
      </c>
      <c r="F494" s="522"/>
      <c r="G494" s="333">
        <f t="shared" si="15"/>
        <v>11084.369999999988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46226</v>
      </c>
      <c r="D495" s="299" t="s">
        <v>315</v>
      </c>
      <c r="E495" s="522">
        <v>133.13999999999999</v>
      </c>
      <c r="F495" s="522">
        <v>133.13999999999999</v>
      </c>
      <c r="G495" s="333">
        <f t="shared" si="15"/>
        <v>11114.089999999987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291</v>
      </c>
      <c r="B496" s="330">
        <v>39</v>
      </c>
      <c r="C496" s="298">
        <v>46226</v>
      </c>
      <c r="D496" s="299" t="s">
        <v>292</v>
      </c>
      <c r="E496" s="522"/>
      <c r="F496" s="522">
        <v>2763.78</v>
      </c>
      <c r="G496" s="333">
        <f t="shared" si="15"/>
        <v>11114.089999999987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46226</v>
      </c>
      <c r="D497" s="299" t="s">
        <v>990</v>
      </c>
      <c r="E497" s="522">
        <v>92.36</v>
      </c>
      <c r="F497" s="522"/>
      <c r="G497" s="333">
        <f t="shared" si="15"/>
        <v>8350.3099999999868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46226</v>
      </c>
      <c r="D498" s="299" t="s">
        <v>981</v>
      </c>
      <c r="E498" s="522">
        <v>25</v>
      </c>
      <c r="F498" s="522"/>
      <c r="G498" s="333">
        <f t="shared" si="15"/>
        <v>8442.6699999999873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46226</v>
      </c>
      <c r="D499" s="299" t="s">
        <v>296</v>
      </c>
      <c r="E499" s="522">
        <v>49.15</v>
      </c>
      <c r="F499" s="522"/>
      <c r="G499" s="333">
        <f t="shared" si="15"/>
        <v>8467.6699999999873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46226</v>
      </c>
      <c r="D500" s="299" t="s">
        <v>991</v>
      </c>
      <c r="E500" s="522">
        <v>21.6</v>
      </c>
      <c r="F500" s="522"/>
      <c r="G500" s="333">
        <f t="shared" si="15"/>
        <v>8516.819999999987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46225</v>
      </c>
      <c r="D501" s="299" t="s">
        <v>319</v>
      </c>
      <c r="E501" s="522">
        <v>21.28</v>
      </c>
      <c r="F501" s="522"/>
      <c r="G501" s="333">
        <f t="shared" si="15"/>
        <v>8538.4199999999873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46225</v>
      </c>
      <c r="D502" s="299" t="s">
        <v>357</v>
      </c>
      <c r="E502" s="522">
        <v>17.260000000000002</v>
      </c>
      <c r="F502" s="522"/>
      <c r="G502" s="333">
        <f t="shared" si="15"/>
        <v>8559.699999999988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291</v>
      </c>
      <c r="B503" s="330">
        <v>40</v>
      </c>
      <c r="C503" s="298">
        <v>46225</v>
      </c>
      <c r="D503" s="299" t="s">
        <v>316</v>
      </c>
      <c r="E503" s="522"/>
      <c r="F503" s="522">
        <v>4292.68</v>
      </c>
      <c r="G503" s="333">
        <f t="shared" si="15"/>
        <v>8576.9599999999882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46223</v>
      </c>
      <c r="D504" s="299" t="s">
        <v>306</v>
      </c>
      <c r="E504" s="522">
        <v>148.97999999999999</v>
      </c>
      <c r="F504" s="522"/>
      <c r="G504" s="333">
        <f t="shared" si="15"/>
        <v>4284.279999999987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46223</v>
      </c>
      <c r="D505" s="299" t="s">
        <v>323</v>
      </c>
      <c r="E505" s="522">
        <v>20.22</v>
      </c>
      <c r="F505" s="522"/>
      <c r="G505" s="333">
        <f t="shared" si="15"/>
        <v>4433.2599999999866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46223</v>
      </c>
      <c r="D506" s="299" t="s">
        <v>986</v>
      </c>
      <c r="E506" s="522">
        <v>-313</v>
      </c>
      <c r="F506" s="522"/>
      <c r="G506" s="333">
        <f t="shared" si="15"/>
        <v>4453.4799999999868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46222</v>
      </c>
      <c r="D507" s="299" t="s">
        <v>310</v>
      </c>
      <c r="E507" s="522">
        <v>43.41</v>
      </c>
      <c r="F507" s="522"/>
      <c r="G507" s="333">
        <f t="shared" si="15"/>
        <v>4140.4799999999868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46222</v>
      </c>
      <c r="D508" s="299" t="s">
        <v>329</v>
      </c>
      <c r="E508" s="522">
        <v>70.98</v>
      </c>
      <c r="F508" s="522"/>
      <c r="G508" s="333">
        <f t="shared" si="15"/>
        <v>4183.8899999999867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46222</v>
      </c>
      <c r="D509" s="299" t="s">
        <v>306</v>
      </c>
      <c r="E509" s="522">
        <v>0.42</v>
      </c>
      <c r="F509" s="522"/>
      <c r="G509" s="333">
        <f t="shared" si="15"/>
        <v>4254.8699999999862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22</v>
      </c>
      <c r="C510" s="298">
        <v>46222</v>
      </c>
      <c r="D510" s="299" t="s">
        <v>921</v>
      </c>
      <c r="E510" s="522">
        <v>7.46</v>
      </c>
      <c r="F510" s="522"/>
      <c r="G510" s="333">
        <f t="shared" si="15"/>
        <v>4255.2899999999863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46222</v>
      </c>
      <c r="D511" s="299" t="s">
        <v>985</v>
      </c>
      <c r="E511" s="522">
        <v>60</v>
      </c>
      <c r="F511" s="522"/>
      <c r="G511" s="333">
        <f t="shared" si="15"/>
        <v>4262.7499999999864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46221</v>
      </c>
      <c r="D512" s="299" t="s">
        <v>345</v>
      </c>
      <c r="E512" s="522">
        <v>11.77</v>
      </c>
      <c r="F512" s="522"/>
      <c r="G512" s="333">
        <f t="shared" si="15"/>
        <v>4322.7499999999864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46221</v>
      </c>
      <c r="D513" s="299" t="s">
        <v>308</v>
      </c>
      <c r="E513" s="522">
        <v>123.68</v>
      </c>
      <c r="F513" s="522"/>
      <c r="G513" s="333">
        <f t="shared" si="15"/>
        <v>4334.5199999999868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46221</v>
      </c>
      <c r="D514" s="299" t="s">
        <v>987</v>
      </c>
      <c r="E514" s="522">
        <v>27.37</v>
      </c>
      <c r="F514" s="522"/>
      <c r="G514" s="333">
        <f t="shared" si="15"/>
        <v>4458.1999999999871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46221</v>
      </c>
      <c r="D515" s="299" t="s">
        <v>987</v>
      </c>
      <c r="E515" s="522">
        <v>25.2</v>
      </c>
      <c r="F515" s="522"/>
      <c r="G515" s="333">
        <f t="shared" si="15"/>
        <v>4485.569999999987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22</v>
      </c>
      <c r="C516" s="298">
        <v>46221</v>
      </c>
      <c r="D516" s="299" t="s">
        <v>928</v>
      </c>
      <c r="E516" s="522">
        <v>13.84</v>
      </c>
      <c r="F516" s="522"/>
      <c r="G516" s="333">
        <f t="shared" si="15"/>
        <v>4510.7699999999868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21</v>
      </c>
      <c r="C517" s="298">
        <v>46220</v>
      </c>
      <c r="D517" s="299" t="s">
        <v>194</v>
      </c>
      <c r="E517" s="522">
        <v>81</v>
      </c>
      <c r="F517" s="522"/>
      <c r="G517" s="333">
        <f t="shared" si="15"/>
        <v>4524.6099999999869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43</v>
      </c>
      <c r="C518" s="298">
        <v>46220</v>
      </c>
      <c r="D518" s="299" t="s">
        <v>333</v>
      </c>
      <c r="E518" s="522">
        <v>22.35</v>
      </c>
      <c r="F518" s="522"/>
      <c r="G518" s="333">
        <f t="shared" si="15"/>
        <v>4605.6099999999869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42</v>
      </c>
      <c r="C519" s="298">
        <v>46220</v>
      </c>
      <c r="D519" s="299" t="s">
        <v>333</v>
      </c>
      <c r="E519" s="522">
        <v>29.8</v>
      </c>
      <c r="F519" s="522"/>
      <c r="G519" s="333">
        <f t="shared" si="15"/>
        <v>4627.9599999999873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17</v>
      </c>
      <c r="C520" s="298">
        <v>46220</v>
      </c>
      <c r="D520" s="299" t="s">
        <v>188</v>
      </c>
      <c r="E520" s="522">
        <v>42.65</v>
      </c>
      <c r="F520" s="522"/>
      <c r="G520" s="333">
        <f t="shared" si="15"/>
        <v>4657.7599999999875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46220</v>
      </c>
      <c r="D521" s="299" t="s">
        <v>63</v>
      </c>
      <c r="E521" s="522">
        <v>529.46</v>
      </c>
      <c r="F521" s="522"/>
      <c r="G521" s="333">
        <f t="shared" si="15"/>
        <v>4700.4099999999871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11</v>
      </c>
      <c r="C522" s="298">
        <v>46219</v>
      </c>
      <c r="D522" s="299" t="s">
        <v>178</v>
      </c>
      <c r="E522" s="522">
        <v>256.64</v>
      </c>
      <c r="F522" s="522"/>
      <c r="G522" s="333">
        <f t="shared" si="15"/>
        <v>5229.8699999999872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46219</v>
      </c>
      <c r="D523" s="299" t="s">
        <v>339</v>
      </c>
      <c r="E523" s="522">
        <v>21.3</v>
      </c>
      <c r="F523" s="522"/>
      <c r="G523" s="333">
        <f t="shared" si="15"/>
        <v>5486.5099999999875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38</v>
      </c>
      <c r="C524" s="298">
        <v>46218</v>
      </c>
      <c r="D524" s="299" t="s">
        <v>293</v>
      </c>
      <c r="E524" s="522"/>
      <c r="F524" s="522">
        <v>4720.84</v>
      </c>
      <c r="G524" s="333">
        <f t="shared" ref="G524:G529" si="16">G525-E524+F524</f>
        <v>5507.8099999999877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5</v>
      </c>
      <c r="C525" s="298">
        <v>46218</v>
      </c>
      <c r="D525" s="299" t="s">
        <v>983</v>
      </c>
      <c r="E525" s="522">
        <v>429.82</v>
      </c>
      <c r="F525" s="522"/>
      <c r="G525" s="333">
        <f t="shared" si="16"/>
        <v>786.96999999998775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46218</v>
      </c>
      <c r="D526" s="299" t="s">
        <v>979</v>
      </c>
      <c r="E526" s="522">
        <v>80.319999999999993</v>
      </c>
      <c r="F526" s="522"/>
      <c r="G526" s="333">
        <f t="shared" si="16"/>
        <v>1216.7899999999877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46216</v>
      </c>
      <c r="D527" s="299" t="s">
        <v>312</v>
      </c>
      <c r="E527" s="522">
        <v>51.94</v>
      </c>
      <c r="F527" s="522"/>
      <c r="G527" s="333">
        <f t="shared" si="16"/>
        <v>1297.1099999999876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46216</v>
      </c>
      <c r="D528" s="299" t="s">
        <v>982</v>
      </c>
      <c r="E528" s="522">
        <v>43.13</v>
      </c>
      <c r="F528" s="522"/>
      <c r="G528" s="333">
        <f t="shared" si="16"/>
        <v>1349.0499999999877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19</v>
      </c>
      <c r="C529" s="298">
        <v>46216</v>
      </c>
      <c r="D529" s="299" t="s">
        <v>191</v>
      </c>
      <c r="E529" s="522">
        <v>200</v>
      </c>
      <c r="F529" s="522"/>
      <c r="G529" s="333">
        <f t="shared" si="16"/>
        <v>1392.1799999999878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15</v>
      </c>
      <c r="C530" s="298">
        <v>46216</v>
      </c>
      <c r="D530" s="299" t="s">
        <v>185</v>
      </c>
      <c r="E530" s="522">
        <v>64.05</v>
      </c>
      <c r="F530" s="522"/>
      <c r="G530" s="333">
        <f t="shared" ref="G530:G632" si="17">G531-E530+F530</f>
        <v>1592.1799999999878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335</v>
      </c>
      <c r="B531" s="330" t="s">
        <v>335</v>
      </c>
      <c r="C531" s="298">
        <v>46216</v>
      </c>
      <c r="D531" s="299" t="s">
        <v>185</v>
      </c>
      <c r="E531" s="522">
        <v>63.44</v>
      </c>
      <c r="F531" s="522"/>
      <c r="G531" s="333">
        <f t="shared" si="17"/>
        <v>1656.2299999999877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46215</v>
      </c>
      <c r="D532" s="299" t="s">
        <v>310</v>
      </c>
      <c r="E532" s="522">
        <v>34.85</v>
      </c>
      <c r="F532" s="522"/>
      <c r="G532" s="333">
        <f t="shared" si="17"/>
        <v>1719.6699999999878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46215</v>
      </c>
      <c r="D533" s="299" t="s">
        <v>980</v>
      </c>
      <c r="E533" s="522">
        <v>29.2</v>
      </c>
      <c r="F533" s="522"/>
      <c r="G533" s="333">
        <f t="shared" si="17"/>
        <v>1754.5199999999877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46215</v>
      </c>
      <c r="D534" s="299" t="s">
        <v>978</v>
      </c>
      <c r="E534" s="522">
        <v>81.75</v>
      </c>
      <c r="F534" s="522"/>
      <c r="G534" s="333">
        <f t="shared" si="17"/>
        <v>1783.7199999999877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5</v>
      </c>
      <c r="C535" s="298">
        <v>46215</v>
      </c>
      <c r="D535" s="299" t="s">
        <v>978</v>
      </c>
      <c r="E535" s="522">
        <v>81.75</v>
      </c>
      <c r="F535" s="522"/>
      <c r="G535" s="333">
        <f t="shared" si="17"/>
        <v>1865.4699999999877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46214</v>
      </c>
      <c r="D536" s="299" t="s">
        <v>981</v>
      </c>
      <c r="E536" s="522">
        <v>25</v>
      </c>
      <c r="F536" s="522"/>
      <c r="G536" s="333">
        <f t="shared" si="17"/>
        <v>1947.2199999999877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22</v>
      </c>
      <c r="C537" s="298">
        <v>46214</v>
      </c>
      <c r="D537" s="299" t="s">
        <v>351</v>
      </c>
      <c r="E537" s="522">
        <v>21.29</v>
      </c>
      <c r="F537" s="522"/>
      <c r="G537" s="333">
        <f t="shared" si="17"/>
        <v>1972.2199999999877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46214</v>
      </c>
      <c r="D538" s="299" t="s">
        <v>308</v>
      </c>
      <c r="E538" s="522">
        <v>54.48</v>
      </c>
      <c r="F538" s="522"/>
      <c r="G538" s="333">
        <f t="shared" si="17"/>
        <v>1993.5099999999877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46214</v>
      </c>
      <c r="D539" s="299" t="s">
        <v>308</v>
      </c>
      <c r="E539" s="522">
        <v>54.49</v>
      </c>
      <c r="F539" s="522"/>
      <c r="G539" s="333">
        <f t="shared" si="17"/>
        <v>2047.9899999999877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46214</v>
      </c>
      <c r="D540" s="299" t="s">
        <v>311</v>
      </c>
      <c r="E540" s="522">
        <v>167.26</v>
      </c>
      <c r="F540" s="522"/>
      <c r="G540" s="333">
        <f t="shared" si="17"/>
        <v>2102.4799999999877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46214</v>
      </c>
      <c r="D541" s="299" t="s">
        <v>329</v>
      </c>
      <c r="E541" s="522">
        <v>81.73</v>
      </c>
      <c r="F541" s="522"/>
      <c r="G541" s="333">
        <f t="shared" si="17"/>
        <v>2269.7399999999875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46213</v>
      </c>
      <c r="D542" s="299" t="s">
        <v>883</v>
      </c>
      <c r="E542" s="522">
        <v>120</v>
      </c>
      <c r="F542" s="522"/>
      <c r="G542" s="333">
        <f t="shared" si="17"/>
        <v>2351.4699999999875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46213</v>
      </c>
      <c r="D543" s="299" t="s">
        <v>905</v>
      </c>
      <c r="E543" s="522">
        <v>-0.06</v>
      </c>
      <c r="F543" s="522"/>
      <c r="G543" s="333">
        <f t="shared" si="17"/>
        <v>2471.4699999999875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46213</v>
      </c>
      <c r="D544" s="299" t="s">
        <v>977</v>
      </c>
      <c r="E544" s="522">
        <v>5.31</v>
      </c>
      <c r="F544" s="522"/>
      <c r="G544" s="333">
        <f t="shared" si="17"/>
        <v>2471.4099999999876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46213</v>
      </c>
      <c r="D545" s="299" t="s">
        <v>300</v>
      </c>
      <c r="E545" s="522">
        <v>25.52</v>
      </c>
      <c r="F545" s="522"/>
      <c r="G545" s="333">
        <f t="shared" si="17"/>
        <v>2476.7199999999875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46213</v>
      </c>
      <c r="D546" s="299" t="s">
        <v>829</v>
      </c>
      <c r="E546" s="522">
        <v>13.03</v>
      </c>
      <c r="F546" s="522"/>
      <c r="G546" s="333">
        <f t="shared" si="17"/>
        <v>2502.2399999999875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46213</v>
      </c>
      <c r="D547" s="299" t="s">
        <v>370</v>
      </c>
      <c r="E547" s="522">
        <v>9.4600000000000009</v>
      </c>
      <c r="F547" s="522"/>
      <c r="G547" s="333">
        <f t="shared" si="17"/>
        <v>2515.2699999999877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46212</v>
      </c>
      <c r="D548" s="299" t="s">
        <v>979</v>
      </c>
      <c r="E548" s="522">
        <v>50.73</v>
      </c>
      <c r="F548" s="522"/>
      <c r="G548" s="333">
        <f t="shared" si="17"/>
        <v>2524.7299999999877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5</v>
      </c>
      <c r="C549" s="298">
        <v>46212</v>
      </c>
      <c r="D549" s="299" t="s">
        <v>852</v>
      </c>
      <c r="E549" s="522">
        <v>10.68</v>
      </c>
      <c r="F549" s="522"/>
      <c r="G549" s="333">
        <f t="shared" si="17"/>
        <v>2575.4599999999878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46212</v>
      </c>
      <c r="D550" s="299" t="s">
        <v>975</v>
      </c>
      <c r="E550" s="522">
        <v>33.29</v>
      </c>
      <c r="F550" s="522"/>
      <c r="G550" s="333">
        <f t="shared" si="17"/>
        <v>2586.1399999999876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46212</v>
      </c>
      <c r="D551" s="299" t="s">
        <v>976</v>
      </c>
      <c r="E551" s="522">
        <v>41.79</v>
      </c>
      <c r="F551" s="522"/>
      <c r="G551" s="333">
        <f t="shared" si="17"/>
        <v>2619.4299999999876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335</v>
      </c>
      <c r="B552" s="330" t="s">
        <v>335</v>
      </c>
      <c r="C552" s="298">
        <v>46212</v>
      </c>
      <c r="D552" s="299" t="s">
        <v>458</v>
      </c>
      <c r="E552" s="522"/>
      <c r="F552" s="522">
        <v>620</v>
      </c>
      <c r="G552" s="333">
        <f t="shared" si="17"/>
        <v>2661.2199999999875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41</v>
      </c>
      <c r="C553" s="298">
        <v>46212</v>
      </c>
      <c r="D553" s="299" t="s">
        <v>972</v>
      </c>
      <c r="E553" s="522"/>
      <c r="F553" s="522">
        <v>800</v>
      </c>
      <c r="G553" s="333">
        <f t="shared" si="17"/>
        <v>2041.2199999999875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291</v>
      </c>
      <c r="B554" s="330">
        <v>39</v>
      </c>
      <c r="C554" s="298">
        <v>46212</v>
      </c>
      <c r="D554" s="299" t="s">
        <v>292</v>
      </c>
      <c r="E554" s="522"/>
      <c r="F554" s="522">
        <v>2763.78</v>
      </c>
      <c r="G554" s="333">
        <f t="shared" si="17"/>
        <v>1241.2199999999875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46211</v>
      </c>
      <c r="D555" s="299" t="s">
        <v>389</v>
      </c>
      <c r="E555" s="522">
        <v>7.73</v>
      </c>
      <c r="F555" s="522"/>
      <c r="G555" s="333">
        <f t="shared" si="17"/>
        <v>-1522.5600000000127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46211</v>
      </c>
      <c r="D556" s="299" t="s">
        <v>902</v>
      </c>
      <c r="E556" s="522">
        <v>3.5</v>
      </c>
      <c r="F556" s="522"/>
      <c r="G556" s="333">
        <f t="shared" si="17"/>
        <v>-1514.8300000000127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46211</v>
      </c>
      <c r="D557" s="299" t="s">
        <v>902</v>
      </c>
      <c r="E557" s="522">
        <v>75.75</v>
      </c>
      <c r="F557" s="522"/>
      <c r="G557" s="333">
        <f t="shared" si="17"/>
        <v>-1511.3300000000127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3</v>
      </c>
      <c r="C558" s="298">
        <v>46211</v>
      </c>
      <c r="D558" s="299" t="s">
        <v>309</v>
      </c>
      <c r="E558" s="522">
        <v>4.1900000000000004</v>
      </c>
      <c r="F558" s="522"/>
      <c r="G558" s="333">
        <f t="shared" si="17"/>
        <v>-1435.5800000000127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1</v>
      </c>
      <c r="C559" s="298">
        <v>46211</v>
      </c>
      <c r="D559" s="299" t="s">
        <v>306</v>
      </c>
      <c r="E559" s="522">
        <v>145.94999999999999</v>
      </c>
      <c r="F559" s="522"/>
      <c r="G559" s="333">
        <f t="shared" si="17"/>
        <v>-1431.3900000000126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46211</v>
      </c>
      <c r="D560" s="299" t="s">
        <v>296</v>
      </c>
      <c r="E560" s="522">
        <v>63.09</v>
      </c>
      <c r="F560" s="522"/>
      <c r="G560" s="333">
        <f t="shared" si="17"/>
        <v>-1285.4400000000126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46211</v>
      </c>
      <c r="D561" s="299" t="s">
        <v>296</v>
      </c>
      <c r="E561" s="522">
        <v>17.739999999999998</v>
      </c>
      <c r="F561" s="522"/>
      <c r="G561" s="333">
        <f t="shared" si="17"/>
        <v>-1222.3500000000126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46211</v>
      </c>
      <c r="D562" s="299" t="s">
        <v>306</v>
      </c>
      <c r="E562" s="522">
        <v>155.91999999999999</v>
      </c>
      <c r="F562" s="522"/>
      <c r="G562" s="333">
        <f t="shared" si="17"/>
        <v>-1204.6100000000126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46211</v>
      </c>
      <c r="D563" s="299" t="s">
        <v>974</v>
      </c>
      <c r="E563" s="522">
        <v>31.58</v>
      </c>
      <c r="F563" s="522"/>
      <c r="G563" s="333">
        <f t="shared" si="17"/>
        <v>-1048.6900000000126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46211</v>
      </c>
      <c r="D564" s="299" t="s">
        <v>453</v>
      </c>
      <c r="E564" s="522">
        <v>23.31</v>
      </c>
      <c r="F564" s="522"/>
      <c r="G564" s="333">
        <f t="shared" si="17"/>
        <v>-1017.1100000000125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46211</v>
      </c>
      <c r="D565" s="299" t="s">
        <v>441</v>
      </c>
      <c r="E565" s="522">
        <v>16</v>
      </c>
      <c r="F565" s="522"/>
      <c r="G565" s="333">
        <f t="shared" si="17"/>
        <v>-993.80000000001257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46210</v>
      </c>
      <c r="D566" s="299" t="s">
        <v>310</v>
      </c>
      <c r="E566" s="522">
        <v>39.11</v>
      </c>
      <c r="F566" s="522"/>
      <c r="G566" s="333">
        <f t="shared" si="17"/>
        <v>-977.80000000001257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9</v>
      </c>
      <c r="C567" s="298">
        <v>46210</v>
      </c>
      <c r="D567" s="299" t="s">
        <v>58</v>
      </c>
      <c r="E567" s="522">
        <v>1231.68</v>
      </c>
      <c r="F567" s="522"/>
      <c r="G567" s="333">
        <f t="shared" si="17"/>
        <v>-938.69000000001256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335</v>
      </c>
      <c r="B568" s="330" t="s">
        <v>335</v>
      </c>
      <c r="C568" s="298">
        <v>46210</v>
      </c>
      <c r="D568" s="299" t="s">
        <v>182</v>
      </c>
      <c r="E568" s="522">
        <v>53.37</v>
      </c>
      <c r="F568" s="522"/>
      <c r="G568" s="333">
        <f t="shared" si="17"/>
        <v>292.9899999999875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13</v>
      </c>
      <c r="C569" s="298">
        <v>46209</v>
      </c>
      <c r="D569" s="299" t="s">
        <v>900</v>
      </c>
      <c r="E569" s="522">
        <v>218.33</v>
      </c>
      <c r="F569" s="522"/>
      <c r="G569" s="333">
        <f t="shared" si="17"/>
        <v>346.35999999998751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46209</v>
      </c>
      <c r="D570" s="299" t="s">
        <v>957</v>
      </c>
      <c r="E570" s="522">
        <v>1182.68</v>
      </c>
      <c r="F570" s="522">
        <v>1182.68</v>
      </c>
      <c r="G570" s="333">
        <f t="shared" si="17"/>
        <v>564.68999999998755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46209</v>
      </c>
      <c r="D571" s="299" t="s">
        <v>309</v>
      </c>
      <c r="E571" s="522">
        <v>6.19</v>
      </c>
      <c r="F571" s="522"/>
      <c r="G571" s="333">
        <f t="shared" si="17"/>
        <v>564.68999999998755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46209</v>
      </c>
      <c r="D572" s="299" t="s">
        <v>967</v>
      </c>
      <c r="E572" s="522">
        <v>9.7200000000000006</v>
      </c>
      <c r="F572" s="522"/>
      <c r="G572" s="333">
        <f t="shared" si="17"/>
        <v>570.8799999999876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46209</v>
      </c>
      <c r="D573" s="299" t="s">
        <v>352</v>
      </c>
      <c r="E573" s="522">
        <v>21.99</v>
      </c>
      <c r="F573" s="522"/>
      <c r="G573" s="333">
        <f t="shared" si="17"/>
        <v>580.59999999998763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46209</v>
      </c>
      <c r="D574" s="299" t="s">
        <v>296</v>
      </c>
      <c r="E574" s="522">
        <v>10.02</v>
      </c>
      <c r="F574" s="522"/>
      <c r="G574" s="333">
        <f t="shared" si="17"/>
        <v>602.58999999998764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4</v>
      </c>
      <c r="C575" s="298">
        <v>46209</v>
      </c>
      <c r="D575" s="299" t="s">
        <v>296</v>
      </c>
      <c r="E575" s="522">
        <v>55.19</v>
      </c>
      <c r="F575" s="522"/>
      <c r="G575" s="333">
        <f t="shared" si="17"/>
        <v>612.60999999998762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14</v>
      </c>
      <c r="C576" s="298">
        <v>46209</v>
      </c>
      <c r="D576" s="299" t="s">
        <v>956</v>
      </c>
      <c r="E576" s="522">
        <v>66.67</v>
      </c>
      <c r="F576" s="522"/>
      <c r="G576" s="333">
        <f t="shared" si="17"/>
        <v>667.79999999998756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14</v>
      </c>
      <c r="C577" s="298">
        <v>46209</v>
      </c>
      <c r="D577" s="299" t="s">
        <v>366</v>
      </c>
      <c r="E577" s="522">
        <v>70.25</v>
      </c>
      <c r="F577" s="522"/>
      <c r="G577" s="333">
        <f t="shared" si="17"/>
        <v>734.46999999998752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46209</v>
      </c>
      <c r="D578" s="299" t="s">
        <v>334</v>
      </c>
      <c r="E578" s="522">
        <v>36.090000000000003</v>
      </c>
      <c r="F578" s="522"/>
      <c r="G578" s="333">
        <f t="shared" si="17"/>
        <v>804.71999999998752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46209</v>
      </c>
      <c r="D579" s="299" t="s">
        <v>301</v>
      </c>
      <c r="E579" s="522">
        <v>16.05</v>
      </c>
      <c r="F579" s="522"/>
      <c r="G579" s="333">
        <f t="shared" si="17"/>
        <v>840.80999999998755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46208</v>
      </c>
      <c r="D580" s="299" t="s">
        <v>958</v>
      </c>
      <c r="E580" s="522">
        <v>23.03</v>
      </c>
      <c r="F580" s="522"/>
      <c r="G580" s="333">
        <f t="shared" si="17"/>
        <v>856.85999999998751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46208</v>
      </c>
      <c r="D581" s="299" t="s">
        <v>370</v>
      </c>
      <c r="E581" s="522">
        <v>15.11</v>
      </c>
      <c r="F581" s="522"/>
      <c r="G581" s="333">
        <f t="shared" si="17"/>
        <v>879.88999999998748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46207</v>
      </c>
      <c r="D582" s="299" t="s">
        <v>948</v>
      </c>
      <c r="E582" s="522">
        <v>47.95</v>
      </c>
      <c r="F582" s="522"/>
      <c r="G582" s="333">
        <f t="shared" si="17"/>
        <v>894.99999999998749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46207</v>
      </c>
      <c r="D583" s="299" t="s">
        <v>949</v>
      </c>
      <c r="E583" s="522">
        <v>8.75</v>
      </c>
      <c r="F583" s="522"/>
      <c r="G583" s="333">
        <f t="shared" si="17"/>
        <v>942.94999999998754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17</v>
      </c>
      <c r="C584" s="298">
        <v>46207</v>
      </c>
      <c r="D584" s="299" t="s">
        <v>369</v>
      </c>
      <c r="E584" s="522">
        <v>99</v>
      </c>
      <c r="F584" s="522"/>
      <c r="G584" s="333">
        <f t="shared" si="17"/>
        <v>951.69999999998754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46206</v>
      </c>
      <c r="D585" s="299" t="s">
        <v>948</v>
      </c>
      <c r="E585" s="522">
        <v>85.56</v>
      </c>
      <c r="F585" s="522"/>
      <c r="G585" s="333">
        <f t="shared" si="17"/>
        <v>1050.6999999999875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3</v>
      </c>
      <c r="C586" s="298">
        <v>46206</v>
      </c>
      <c r="D586" s="299" t="s">
        <v>950</v>
      </c>
      <c r="E586" s="522">
        <v>25.07</v>
      </c>
      <c r="F586" s="522"/>
      <c r="G586" s="333">
        <f t="shared" si="17"/>
        <v>1136.2599999999875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46206</v>
      </c>
      <c r="D587" s="299" t="s">
        <v>951</v>
      </c>
      <c r="E587" s="522">
        <v>12.77</v>
      </c>
      <c r="F587" s="522"/>
      <c r="G587" s="333">
        <f t="shared" si="17"/>
        <v>1161.3299999999874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46206</v>
      </c>
      <c r="D588" s="299" t="s">
        <v>961</v>
      </c>
      <c r="E588" s="522">
        <v>50</v>
      </c>
      <c r="F588" s="522"/>
      <c r="G588" s="333">
        <f t="shared" si="17"/>
        <v>1174.0999999999874</v>
      </c>
      <c r="H588" s="334" t="s">
        <v>298</v>
      </c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46206</v>
      </c>
      <c r="D589" s="299" t="s">
        <v>962</v>
      </c>
      <c r="E589" s="522">
        <v>70</v>
      </c>
      <c r="F589" s="522"/>
      <c r="G589" s="333">
        <f t="shared" si="17"/>
        <v>1224.0999999999874</v>
      </c>
      <c r="H589" s="334" t="s">
        <v>298</v>
      </c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6</v>
      </c>
      <c r="C590" s="298">
        <v>46206</v>
      </c>
      <c r="D590" s="299" t="s">
        <v>963</v>
      </c>
      <c r="E590" s="522">
        <v>64</v>
      </c>
      <c r="F590" s="522"/>
      <c r="G590" s="333">
        <f t="shared" si="17"/>
        <v>1294.0999999999874</v>
      </c>
      <c r="H590" s="334" t="s">
        <v>298</v>
      </c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5</v>
      </c>
      <c r="C591" s="298">
        <v>46206</v>
      </c>
      <c r="D591" s="299" t="s">
        <v>960</v>
      </c>
      <c r="E591" s="522">
        <v>286.49</v>
      </c>
      <c r="F591" s="522"/>
      <c r="G591" s="333">
        <f t="shared" si="17"/>
        <v>1358.0999999999874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46206</v>
      </c>
      <c r="D592" s="299" t="s">
        <v>952</v>
      </c>
      <c r="E592" s="522">
        <v>36</v>
      </c>
      <c r="F592" s="522"/>
      <c r="G592" s="333">
        <f t="shared" si="17"/>
        <v>1644.5899999999874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46205</v>
      </c>
      <c r="D593" s="299" t="s">
        <v>954</v>
      </c>
      <c r="E593" s="522">
        <v>-200</v>
      </c>
      <c r="F593" s="522"/>
      <c r="G593" s="333">
        <f t="shared" si="17"/>
        <v>1680.5899999999874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46205</v>
      </c>
      <c r="D594" s="299" t="s">
        <v>954</v>
      </c>
      <c r="E594" s="522">
        <v>-4</v>
      </c>
      <c r="F594" s="522"/>
      <c r="G594" s="333">
        <f t="shared" si="17"/>
        <v>1480.5899999999874</v>
      </c>
      <c r="H594" s="334" t="s">
        <v>298</v>
      </c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46205</v>
      </c>
      <c r="D595" s="299" t="s">
        <v>954</v>
      </c>
      <c r="E595" s="522">
        <v>204</v>
      </c>
      <c r="F595" s="522"/>
      <c r="G595" s="333">
        <f t="shared" si="17"/>
        <v>1476.5899999999874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46205</v>
      </c>
      <c r="D596" s="299" t="s">
        <v>964</v>
      </c>
      <c r="E596" s="522">
        <v>20</v>
      </c>
      <c r="F596" s="522"/>
      <c r="G596" s="333">
        <f t="shared" si="17"/>
        <v>1680.5899999999874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46205</v>
      </c>
      <c r="D597" s="299" t="s">
        <v>965</v>
      </c>
      <c r="E597" s="522">
        <v>70</v>
      </c>
      <c r="F597" s="522">
        <v>70</v>
      </c>
      <c r="G597" s="333">
        <f t="shared" si="17"/>
        <v>1700.5899999999874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46205</v>
      </c>
      <c r="D598" s="299" t="s">
        <v>966</v>
      </c>
      <c r="E598" s="522">
        <v>783</v>
      </c>
      <c r="F598" s="522">
        <v>783</v>
      </c>
      <c r="G598" s="333">
        <f t="shared" si="17"/>
        <v>1700.5899999999874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22</v>
      </c>
      <c r="C599" s="298">
        <v>46205</v>
      </c>
      <c r="D599" s="299" t="s">
        <v>374</v>
      </c>
      <c r="E599" s="522">
        <v>6.37</v>
      </c>
      <c r="F599" s="522"/>
      <c r="G599" s="333">
        <f t="shared" si="17"/>
        <v>1700.5899999999874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46205</v>
      </c>
      <c r="D600" s="299" t="s">
        <v>959</v>
      </c>
      <c r="E600" s="522">
        <v>21</v>
      </c>
      <c r="F600" s="522"/>
      <c r="G600" s="333">
        <f t="shared" si="17"/>
        <v>1706.9599999999873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284</v>
      </c>
      <c r="B601" s="330">
        <v>36</v>
      </c>
      <c r="C601" s="298">
        <v>46205</v>
      </c>
      <c r="D601" s="299" t="s">
        <v>373</v>
      </c>
      <c r="E601" s="522">
        <v>50</v>
      </c>
      <c r="F601" s="522"/>
      <c r="G601" s="333">
        <f t="shared" si="17"/>
        <v>1727.9599999999873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8</v>
      </c>
      <c r="C602" s="298">
        <v>46205</v>
      </c>
      <c r="D602" s="299" t="s">
        <v>319</v>
      </c>
      <c r="E602" s="522">
        <v>53.8</v>
      </c>
      <c r="F602" s="522"/>
      <c r="G602" s="333">
        <f t="shared" si="17"/>
        <v>1777.9599999999873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46204</v>
      </c>
      <c r="D603" s="299" t="s">
        <v>309</v>
      </c>
      <c r="E603" s="522">
        <v>4.1900000000000004</v>
      </c>
      <c r="F603" s="522"/>
      <c r="G603" s="333">
        <f t="shared" si="17"/>
        <v>1831.7599999999873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46204</v>
      </c>
      <c r="D604" s="299" t="s">
        <v>311</v>
      </c>
      <c r="E604" s="522">
        <v>169.54</v>
      </c>
      <c r="F604" s="522"/>
      <c r="G604" s="333">
        <f t="shared" si="17"/>
        <v>1835.9499999999873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46204</v>
      </c>
      <c r="D605" s="299" t="s">
        <v>953</v>
      </c>
      <c r="E605" s="522">
        <v>64.2</v>
      </c>
      <c r="F605" s="522"/>
      <c r="G605" s="333">
        <f t="shared" si="17"/>
        <v>2005.4899999999873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46204</v>
      </c>
      <c r="D606" s="299" t="s">
        <v>319</v>
      </c>
      <c r="E606" s="522">
        <v>150.86000000000001</v>
      </c>
      <c r="F606" s="522"/>
      <c r="G606" s="333">
        <f t="shared" si="17"/>
        <v>2069.6899999999873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46204</v>
      </c>
      <c r="D607" s="299" t="s">
        <v>453</v>
      </c>
      <c r="E607" s="522">
        <v>10.41</v>
      </c>
      <c r="F607" s="522"/>
      <c r="G607" s="333">
        <f t="shared" si="17"/>
        <v>2220.5499999999874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46204</v>
      </c>
      <c r="D608" s="299" t="s">
        <v>306</v>
      </c>
      <c r="E608" s="522">
        <v>98.37</v>
      </c>
      <c r="F608" s="522"/>
      <c r="G608" s="333">
        <f t="shared" si="17"/>
        <v>2230.9599999999873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46204</v>
      </c>
      <c r="D609" s="299" t="s">
        <v>396</v>
      </c>
      <c r="E609" s="522">
        <v>54.76</v>
      </c>
      <c r="F609" s="522"/>
      <c r="G609" s="333">
        <f t="shared" si="17"/>
        <v>2329.3299999999872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284</v>
      </c>
      <c r="B610" s="330">
        <v>37</v>
      </c>
      <c r="C610" s="298">
        <v>46203</v>
      </c>
      <c r="D610" s="299" t="s">
        <v>968</v>
      </c>
      <c r="E610" s="522">
        <v>6487.16</v>
      </c>
      <c r="F610" s="522"/>
      <c r="G610" s="333">
        <f t="shared" si="17"/>
        <v>2384.0899999999874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25</v>
      </c>
      <c r="C611" s="298">
        <v>46203</v>
      </c>
      <c r="D611" s="298" t="s">
        <v>204</v>
      </c>
      <c r="E611" s="331">
        <v>350</v>
      </c>
      <c r="F611" s="522"/>
      <c r="G611" s="333">
        <f t="shared" si="17"/>
        <v>8871.2499999999873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26</v>
      </c>
      <c r="C612" s="298">
        <v>46203</v>
      </c>
      <c r="D612" s="298" t="s">
        <v>205</v>
      </c>
      <c r="E612" s="331">
        <v>320</v>
      </c>
      <c r="F612" s="522"/>
      <c r="G612" s="333">
        <f t="shared" si="17"/>
        <v>9221.2499999999873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27</v>
      </c>
      <c r="C613" s="298">
        <v>46203</v>
      </c>
      <c r="D613" s="298" t="s">
        <v>206</v>
      </c>
      <c r="E613" s="331">
        <v>25</v>
      </c>
      <c r="F613" s="522"/>
      <c r="G613" s="333">
        <f t="shared" si="17"/>
        <v>9541.2499999999873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28</v>
      </c>
      <c r="C614" s="298">
        <v>46203</v>
      </c>
      <c r="D614" s="298" t="s">
        <v>207</v>
      </c>
      <c r="E614" s="331">
        <v>25</v>
      </c>
      <c r="F614" s="522"/>
      <c r="G614" s="333">
        <f t="shared" si="17"/>
        <v>9566.2499999999873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29</v>
      </c>
      <c r="C615" s="298">
        <v>46203</v>
      </c>
      <c r="D615" s="298" t="s">
        <v>208</v>
      </c>
      <c r="E615" s="331">
        <v>45</v>
      </c>
      <c r="F615" s="522"/>
      <c r="G615" s="333">
        <f t="shared" si="17"/>
        <v>9591.2499999999873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30</v>
      </c>
      <c r="C616" s="298">
        <v>46203</v>
      </c>
      <c r="D616" s="298" t="s">
        <v>209</v>
      </c>
      <c r="E616" s="331">
        <v>400</v>
      </c>
      <c r="F616" s="522"/>
      <c r="G616" s="333">
        <f t="shared" si="17"/>
        <v>9636.2499999999873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286</v>
      </c>
      <c r="B617" s="330">
        <v>31</v>
      </c>
      <c r="C617" s="298">
        <v>46203</v>
      </c>
      <c r="D617" s="298" t="s">
        <v>210</v>
      </c>
      <c r="E617" s="331">
        <v>375</v>
      </c>
      <c r="F617" s="522"/>
      <c r="G617" s="333">
        <f t="shared" si="17"/>
        <v>10036.249999999987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32</v>
      </c>
      <c r="C618" s="298">
        <v>46203</v>
      </c>
      <c r="D618" s="298" t="s">
        <v>211</v>
      </c>
      <c r="E618" s="331">
        <v>100</v>
      </c>
      <c r="F618" s="522"/>
      <c r="G618" s="333">
        <f t="shared" si="17"/>
        <v>10411.249999999987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33</v>
      </c>
      <c r="C619" s="298">
        <v>46203</v>
      </c>
      <c r="D619" s="298" t="s">
        <v>212</v>
      </c>
      <c r="E619" s="331">
        <v>85</v>
      </c>
      <c r="F619" s="522"/>
      <c r="G619" s="333">
        <f t="shared" si="17"/>
        <v>10511.249999999987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34</v>
      </c>
      <c r="C620" s="298">
        <v>46203</v>
      </c>
      <c r="D620" s="298" t="s">
        <v>213</v>
      </c>
      <c r="E620" s="331">
        <v>230</v>
      </c>
      <c r="F620" s="522"/>
      <c r="G620" s="333">
        <f t="shared" si="17"/>
        <v>10596.249999999987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35</v>
      </c>
      <c r="C621" s="298">
        <v>46203</v>
      </c>
      <c r="D621" s="298" t="s">
        <v>214</v>
      </c>
      <c r="E621" s="331">
        <v>45</v>
      </c>
      <c r="F621" s="522"/>
      <c r="G621" s="333">
        <f t="shared" si="17"/>
        <v>10826.249999999987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10</v>
      </c>
      <c r="C622" s="298">
        <v>46203</v>
      </c>
      <c r="D622" s="298" t="s">
        <v>176</v>
      </c>
      <c r="E622" s="522">
        <v>17.899999999999999</v>
      </c>
      <c r="F622" s="522"/>
      <c r="G622" s="333">
        <f t="shared" si="17"/>
        <v>10871.249999999987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46203</v>
      </c>
      <c r="D623" s="299" t="s">
        <v>422</v>
      </c>
      <c r="E623" s="522">
        <v>185.64</v>
      </c>
      <c r="F623" s="522">
        <v>185.64</v>
      </c>
      <c r="G623" s="333">
        <f t="shared" si="17"/>
        <v>10889.149999999987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46203</v>
      </c>
      <c r="D624" s="299" t="s">
        <v>945</v>
      </c>
      <c r="E624" s="522">
        <v>-20</v>
      </c>
      <c r="F624" s="522"/>
      <c r="G624" s="333">
        <f t="shared" si="17"/>
        <v>10889.149999999987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46202</v>
      </c>
      <c r="D625" s="299" t="s">
        <v>946</v>
      </c>
      <c r="E625" s="522">
        <v>580</v>
      </c>
      <c r="F625" s="522">
        <v>580</v>
      </c>
      <c r="G625" s="333">
        <f t="shared" si="17"/>
        <v>10869.149999999987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38</v>
      </c>
      <c r="C626" s="298">
        <v>46202</v>
      </c>
      <c r="D626" s="299" t="s">
        <v>293</v>
      </c>
      <c r="E626" s="522"/>
      <c r="F626" s="522">
        <v>4720.8599999999997</v>
      </c>
      <c r="G626" s="333">
        <f t="shared" si="17"/>
        <v>10869.149999999987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46202</v>
      </c>
      <c r="D627" s="299" t="s">
        <v>940</v>
      </c>
      <c r="E627" s="522">
        <v>180</v>
      </c>
      <c r="F627" s="522">
        <v>180</v>
      </c>
      <c r="G627" s="333">
        <f t="shared" si="17"/>
        <v>6148.2899999999863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20</v>
      </c>
      <c r="C628" s="298">
        <v>46202</v>
      </c>
      <c r="D628" s="299" t="s">
        <v>193</v>
      </c>
      <c r="E628" s="522">
        <v>600</v>
      </c>
      <c r="F628" s="522"/>
      <c r="G628" s="333">
        <f t="shared" si="17"/>
        <v>6148.2899999999863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1</v>
      </c>
      <c r="C629" s="298">
        <v>46202</v>
      </c>
      <c r="D629" s="299" t="s">
        <v>306</v>
      </c>
      <c r="E629" s="522">
        <v>102.13</v>
      </c>
      <c r="F629" s="522"/>
      <c r="G629" s="333">
        <f t="shared" si="17"/>
        <v>6748.2899999999863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4</v>
      </c>
      <c r="C630" s="298">
        <v>46202</v>
      </c>
      <c r="D630" s="299" t="s">
        <v>310</v>
      </c>
      <c r="E630" s="522">
        <v>40.56</v>
      </c>
      <c r="F630" s="522"/>
      <c r="G630" s="333">
        <f t="shared" si="17"/>
        <v>6850.4199999999864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46202</v>
      </c>
      <c r="D631" s="299" t="s">
        <v>310</v>
      </c>
      <c r="E631" s="522">
        <v>6.84</v>
      </c>
      <c r="F631" s="522"/>
      <c r="G631" s="333">
        <f t="shared" si="17"/>
        <v>6890.9799999999868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3</v>
      </c>
      <c r="C632" s="298">
        <v>46202</v>
      </c>
      <c r="D632" s="299" t="s">
        <v>878</v>
      </c>
      <c r="E632" s="522">
        <v>11.98</v>
      </c>
      <c r="F632" s="522"/>
      <c r="G632" s="333">
        <f t="shared" si="17"/>
        <v>6897.819999999987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46201</v>
      </c>
      <c r="D633" s="299" t="s">
        <v>352</v>
      </c>
      <c r="E633" s="522">
        <v>14.99</v>
      </c>
      <c r="F633" s="522"/>
      <c r="G633" s="333">
        <f t="shared" ref="G633:G646" si="18">G634-E633+F633</f>
        <v>6909.7999999999865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46201</v>
      </c>
      <c r="D634" s="299" t="s">
        <v>357</v>
      </c>
      <c r="E634" s="522">
        <v>11.29</v>
      </c>
      <c r="F634" s="522"/>
      <c r="G634" s="333">
        <f t="shared" si="18"/>
        <v>6924.7899999999863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46201</v>
      </c>
      <c r="D635" s="299" t="s">
        <v>319</v>
      </c>
      <c r="E635" s="522">
        <v>158.96</v>
      </c>
      <c r="F635" s="522"/>
      <c r="G635" s="333">
        <f t="shared" si="18"/>
        <v>6936.0799999999863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46201</v>
      </c>
      <c r="D636" s="299" t="s">
        <v>396</v>
      </c>
      <c r="E636" s="522">
        <v>53.24</v>
      </c>
      <c r="F636" s="522"/>
      <c r="G636" s="333">
        <f t="shared" si="18"/>
        <v>7095.0399999999863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46200</v>
      </c>
      <c r="D637" s="299" t="s">
        <v>915</v>
      </c>
      <c r="E637" s="522">
        <v>122.77</v>
      </c>
      <c r="F637" s="522"/>
      <c r="G637" s="333">
        <f t="shared" si="18"/>
        <v>7148.2799999999861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46200</v>
      </c>
      <c r="D638" s="299" t="s">
        <v>829</v>
      </c>
      <c r="E638" s="522">
        <v>77.67</v>
      </c>
      <c r="F638" s="522"/>
      <c r="G638" s="333">
        <f t="shared" si="18"/>
        <v>7271.0499999999865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46200</v>
      </c>
      <c r="D639" s="299" t="s">
        <v>941</v>
      </c>
      <c r="E639" s="522">
        <v>32.99</v>
      </c>
      <c r="F639" s="522"/>
      <c r="G639" s="333">
        <f t="shared" si="18"/>
        <v>7348.7199999999866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46200</v>
      </c>
      <c r="D640" s="299" t="s">
        <v>943</v>
      </c>
      <c r="E640" s="522">
        <v>207.96</v>
      </c>
      <c r="F640" s="522">
        <v>207.96</v>
      </c>
      <c r="G640" s="333">
        <f t="shared" si="18"/>
        <v>7381.7099999999864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46199</v>
      </c>
      <c r="D641" s="299" t="s">
        <v>866</v>
      </c>
      <c r="E641" s="522">
        <v>51.84</v>
      </c>
      <c r="F641" s="522"/>
      <c r="G641" s="333">
        <f t="shared" si="18"/>
        <v>7381.7099999999864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46199</v>
      </c>
      <c r="D642" s="299" t="s">
        <v>296</v>
      </c>
      <c r="E642" s="522">
        <v>10.31</v>
      </c>
      <c r="F642" s="522"/>
      <c r="G642" s="333">
        <f t="shared" si="18"/>
        <v>7433.5499999999865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46199</v>
      </c>
      <c r="D643" s="299" t="s">
        <v>296</v>
      </c>
      <c r="E643" s="522">
        <v>87.14</v>
      </c>
      <c r="F643" s="522"/>
      <c r="G643" s="333">
        <f t="shared" si="18"/>
        <v>7443.8599999999869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5</v>
      </c>
      <c r="C644" s="298">
        <v>46199</v>
      </c>
      <c r="D644" s="299" t="s">
        <v>938</v>
      </c>
      <c r="E644" s="522">
        <v>20</v>
      </c>
      <c r="F644" s="522"/>
      <c r="G644" s="333">
        <f t="shared" si="18"/>
        <v>7530.9999999999873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12</v>
      </c>
      <c r="C645" s="298">
        <v>46198</v>
      </c>
      <c r="D645" s="299" t="s">
        <v>314</v>
      </c>
      <c r="E645" s="522">
        <v>204.48</v>
      </c>
      <c r="F645" s="522"/>
      <c r="G645" s="333">
        <f t="shared" si="18"/>
        <v>7550.9999999999873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291</v>
      </c>
      <c r="B646" s="330">
        <v>39</v>
      </c>
      <c r="C646" s="298">
        <v>46198</v>
      </c>
      <c r="D646" s="299" t="s">
        <v>292</v>
      </c>
      <c r="E646" s="522"/>
      <c r="F646" s="522">
        <v>2763.77</v>
      </c>
      <c r="G646" s="333">
        <f t="shared" si="18"/>
        <v>7755.4799999999868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5</v>
      </c>
      <c r="C647" s="298">
        <v>46198</v>
      </c>
      <c r="D647" s="299" t="s">
        <v>844</v>
      </c>
      <c r="E647" s="522">
        <v>11.2</v>
      </c>
      <c r="F647" s="522"/>
      <c r="G647" s="333">
        <f t="shared" ref="G647:G667" si="19">G648-E647+F647</f>
        <v>4991.7099999999864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46197</v>
      </c>
      <c r="D648" s="299" t="s">
        <v>939</v>
      </c>
      <c r="E648" s="522">
        <v>15.99</v>
      </c>
      <c r="F648" s="522"/>
      <c r="G648" s="333">
        <f t="shared" si="19"/>
        <v>5002.9099999999862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5</v>
      </c>
      <c r="C649" s="298">
        <v>46197</v>
      </c>
      <c r="D649" s="299" t="s">
        <v>339</v>
      </c>
      <c r="E649" s="522">
        <v>47.93</v>
      </c>
      <c r="F649" s="522"/>
      <c r="G649" s="333">
        <f t="shared" si="19"/>
        <v>5018.899999999986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43</v>
      </c>
      <c r="C650" s="298">
        <v>46197</v>
      </c>
      <c r="D650" s="299" t="s">
        <v>201</v>
      </c>
      <c r="E650" s="522">
        <v>42.84</v>
      </c>
      <c r="F650" s="522"/>
      <c r="G650" s="333">
        <f t="shared" si="19"/>
        <v>5066.8299999999863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42</v>
      </c>
      <c r="C651" s="298">
        <v>46197</v>
      </c>
      <c r="D651" s="299" t="s">
        <v>200</v>
      </c>
      <c r="E651" s="522">
        <v>99.4</v>
      </c>
      <c r="F651" s="522"/>
      <c r="G651" s="333">
        <f t="shared" si="19"/>
        <v>5109.6699999999864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46196</v>
      </c>
      <c r="D652" s="299" t="s">
        <v>319</v>
      </c>
      <c r="E652" s="522">
        <v>5.68</v>
      </c>
      <c r="F652" s="522"/>
      <c r="G652" s="333">
        <f t="shared" si="19"/>
        <v>5209.0699999999861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46196</v>
      </c>
      <c r="D653" s="299" t="s">
        <v>306</v>
      </c>
      <c r="E653" s="522">
        <v>167.73</v>
      </c>
      <c r="F653" s="522"/>
      <c r="G653" s="333">
        <f t="shared" si="19"/>
        <v>5214.7499999999864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46196</v>
      </c>
      <c r="D654" s="299" t="s">
        <v>296</v>
      </c>
      <c r="E654" s="522">
        <v>40.81</v>
      </c>
      <c r="F654" s="522"/>
      <c r="G654" s="333">
        <f t="shared" si="19"/>
        <v>5382.4799999999859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46196</v>
      </c>
      <c r="D655" s="299" t="s">
        <v>334</v>
      </c>
      <c r="E655" s="522">
        <v>17.68</v>
      </c>
      <c r="F655" s="522"/>
      <c r="G655" s="333">
        <f t="shared" si="19"/>
        <v>5423.2899999999863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46196</v>
      </c>
      <c r="D656" s="299" t="s">
        <v>320</v>
      </c>
      <c r="E656" s="522">
        <v>5.19</v>
      </c>
      <c r="F656" s="522"/>
      <c r="G656" s="333">
        <f t="shared" si="19"/>
        <v>5440.9699999999866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46196</v>
      </c>
      <c r="D657" s="299" t="s">
        <v>308</v>
      </c>
      <c r="E657" s="522">
        <v>71.75</v>
      </c>
      <c r="F657" s="522"/>
      <c r="G657" s="333">
        <f t="shared" si="19"/>
        <v>5446.1599999999862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22</v>
      </c>
      <c r="C658" s="298">
        <v>46196</v>
      </c>
      <c r="D658" s="299" t="s">
        <v>833</v>
      </c>
      <c r="E658" s="522">
        <v>15.96</v>
      </c>
      <c r="F658" s="522"/>
      <c r="G658" s="333">
        <f t="shared" si="19"/>
        <v>5517.9099999999862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46195</v>
      </c>
      <c r="D659" s="299" t="s">
        <v>334</v>
      </c>
      <c r="E659" s="522">
        <v>7.89</v>
      </c>
      <c r="F659" s="522"/>
      <c r="G659" s="333">
        <f t="shared" si="19"/>
        <v>5533.8699999999862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46195</v>
      </c>
      <c r="D660" s="299" t="s">
        <v>937</v>
      </c>
      <c r="E660" s="522">
        <v>86.07</v>
      </c>
      <c r="F660" s="522">
        <v>86.07</v>
      </c>
      <c r="G660" s="333">
        <f t="shared" si="19"/>
        <v>5541.7599999999866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287</v>
      </c>
      <c r="B661" s="330" t="s">
        <v>287</v>
      </c>
      <c r="C661" s="298">
        <v>46195</v>
      </c>
      <c r="D661" s="299" t="s">
        <v>920</v>
      </c>
      <c r="E661" s="522">
        <v>14.98</v>
      </c>
      <c r="F661" s="522">
        <v>14.98</v>
      </c>
      <c r="G661" s="333">
        <f t="shared" si="19"/>
        <v>5541.7599999999866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287</v>
      </c>
      <c r="B662" s="330" t="s">
        <v>287</v>
      </c>
      <c r="C662" s="298">
        <v>46195</v>
      </c>
      <c r="D662" s="299" t="s">
        <v>934</v>
      </c>
      <c r="E662" s="522">
        <v>83.52</v>
      </c>
      <c r="F662" s="522">
        <v>83.52</v>
      </c>
      <c r="G662" s="333">
        <f t="shared" si="19"/>
        <v>5541.7599999999866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287</v>
      </c>
      <c r="B663" s="330" t="s">
        <v>287</v>
      </c>
      <c r="C663" s="298">
        <v>46195</v>
      </c>
      <c r="D663" s="299" t="s">
        <v>935</v>
      </c>
      <c r="E663" s="522">
        <v>62.19</v>
      </c>
      <c r="F663" s="522">
        <v>62.19</v>
      </c>
      <c r="G663" s="333">
        <f t="shared" si="19"/>
        <v>5541.7599999999866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46195</v>
      </c>
      <c r="D664" s="299" t="s">
        <v>310</v>
      </c>
      <c r="E664" s="522">
        <v>6.99</v>
      </c>
      <c r="F664" s="522"/>
      <c r="G664" s="333">
        <f t="shared" si="19"/>
        <v>5541.7599999999866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287</v>
      </c>
      <c r="B665" s="330" t="s">
        <v>287</v>
      </c>
      <c r="C665" s="298">
        <v>46195</v>
      </c>
      <c r="D665" s="299" t="s">
        <v>936</v>
      </c>
      <c r="E665" s="522">
        <v>60.47</v>
      </c>
      <c r="F665" s="522">
        <v>60.47</v>
      </c>
      <c r="G665" s="333">
        <f t="shared" si="19"/>
        <v>5548.7499999999864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46195</v>
      </c>
      <c r="D666" s="299" t="s">
        <v>323</v>
      </c>
      <c r="E666" s="522">
        <v>20.22</v>
      </c>
      <c r="F666" s="522"/>
      <c r="G666" s="333">
        <f t="shared" si="19"/>
        <v>5548.7499999999864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46195</v>
      </c>
      <c r="D667" s="299" t="s">
        <v>917</v>
      </c>
      <c r="E667" s="522">
        <v>200</v>
      </c>
      <c r="F667" s="522"/>
      <c r="G667" s="333">
        <f t="shared" si="19"/>
        <v>5568.9699999999866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5</v>
      </c>
      <c r="C668" s="298">
        <v>46194</v>
      </c>
      <c r="D668" s="299" t="s">
        <v>339</v>
      </c>
      <c r="E668" s="522">
        <v>47.93</v>
      </c>
      <c r="F668" s="522"/>
      <c r="G668" s="333">
        <f t="shared" ref="G668:G688" si="20">G669-E668+F668</f>
        <v>5768.9699999999866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287</v>
      </c>
      <c r="B669" s="330" t="s">
        <v>287</v>
      </c>
      <c r="C669" s="298">
        <v>46194</v>
      </c>
      <c r="D669" s="299" t="s">
        <v>933</v>
      </c>
      <c r="E669" s="522"/>
      <c r="F669" s="522">
        <v>50</v>
      </c>
      <c r="G669" s="333">
        <f t="shared" si="20"/>
        <v>5816.8999999999869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46194</v>
      </c>
      <c r="D670" s="299" t="s">
        <v>933</v>
      </c>
      <c r="E670" s="522">
        <v>50</v>
      </c>
      <c r="F670" s="522"/>
      <c r="G670" s="333">
        <f t="shared" si="20"/>
        <v>5766.8999999999869</v>
      </c>
      <c r="H670" s="334" t="s">
        <v>298</v>
      </c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46194</v>
      </c>
      <c r="D671" s="299" t="s">
        <v>920</v>
      </c>
      <c r="E671" s="522">
        <v>28.38</v>
      </c>
      <c r="F671" s="522">
        <v>28.38</v>
      </c>
      <c r="G671" s="333">
        <f t="shared" si="20"/>
        <v>5816.8999999999869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46194</v>
      </c>
      <c r="D672" s="299" t="s">
        <v>918</v>
      </c>
      <c r="E672" s="522">
        <v>35.020000000000003</v>
      </c>
      <c r="F672" s="522">
        <v>35.020000000000003</v>
      </c>
      <c r="G672" s="333">
        <f t="shared" si="20"/>
        <v>5816.8999999999869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46194</v>
      </c>
      <c r="D673" s="299" t="s">
        <v>925</v>
      </c>
      <c r="E673" s="522">
        <v>83.81</v>
      </c>
      <c r="F673" s="522">
        <v>83.81</v>
      </c>
      <c r="G673" s="333">
        <f t="shared" si="20"/>
        <v>5816.8999999999869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46194</v>
      </c>
      <c r="D674" s="299" t="s">
        <v>926</v>
      </c>
      <c r="E674" s="522">
        <v>27.43</v>
      </c>
      <c r="F674" s="522">
        <v>27.43</v>
      </c>
      <c r="G674" s="333">
        <f t="shared" si="20"/>
        <v>5816.8999999999869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287</v>
      </c>
      <c r="B675" s="330" t="s">
        <v>287</v>
      </c>
      <c r="C675" s="298">
        <v>46193</v>
      </c>
      <c r="D675" s="299" t="s">
        <v>930</v>
      </c>
      <c r="E675" s="522">
        <v>30.86</v>
      </c>
      <c r="F675" s="522">
        <v>30.86</v>
      </c>
      <c r="G675" s="333">
        <f t="shared" si="20"/>
        <v>5816.8999999999869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287</v>
      </c>
      <c r="B676" s="330" t="s">
        <v>287</v>
      </c>
      <c r="C676" s="298">
        <v>46193</v>
      </c>
      <c r="D676" s="299" t="s">
        <v>920</v>
      </c>
      <c r="E676" s="522">
        <v>13.95</v>
      </c>
      <c r="F676" s="522">
        <v>13.95</v>
      </c>
      <c r="G676" s="333">
        <f t="shared" si="20"/>
        <v>5816.8999999999869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287</v>
      </c>
      <c r="B677" s="330" t="s">
        <v>287</v>
      </c>
      <c r="C677" s="298">
        <v>46192</v>
      </c>
      <c r="D677" s="299" t="s">
        <v>932</v>
      </c>
      <c r="E677" s="522">
        <v>148.54</v>
      </c>
      <c r="F677" s="522">
        <v>148.54</v>
      </c>
      <c r="G677" s="333">
        <f t="shared" si="20"/>
        <v>5816.8999999999869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287</v>
      </c>
      <c r="B678" s="330" t="s">
        <v>287</v>
      </c>
      <c r="C678" s="298">
        <v>46192</v>
      </c>
      <c r="D678" s="299" t="s">
        <v>919</v>
      </c>
      <c r="E678" s="522">
        <v>80</v>
      </c>
      <c r="F678" s="522">
        <v>80</v>
      </c>
      <c r="G678" s="333">
        <f t="shared" si="20"/>
        <v>5816.8999999999869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46192</v>
      </c>
      <c r="D679" s="299" t="s">
        <v>920</v>
      </c>
      <c r="E679" s="522">
        <v>27.98</v>
      </c>
      <c r="F679" s="522">
        <v>27.98</v>
      </c>
      <c r="G679" s="333">
        <f t="shared" si="20"/>
        <v>5816.8999999999869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46192</v>
      </c>
      <c r="D680" s="299" t="s">
        <v>931</v>
      </c>
      <c r="E680" s="522">
        <v>30.63</v>
      </c>
      <c r="F680" s="522">
        <v>30.63</v>
      </c>
      <c r="G680" s="333">
        <f t="shared" si="20"/>
        <v>5816.8999999999869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22</v>
      </c>
      <c r="C681" s="298">
        <v>46192</v>
      </c>
      <c r="D681" s="299" t="s">
        <v>921</v>
      </c>
      <c r="E681" s="522">
        <v>7.46</v>
      </c>
      <c r="F681" s="522"/>
      <c r="G681" s="333">
        <f t="shared" si="20"/>
        <v>5816.8999999999869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46192</v>
      </c>
      <c r="D682" s="299" t="s">
        <v>922</v>
      </c>
      <c r="E682" s="522">
        <v>22.07</v>
      </c>
      <c r="F682" s="522">
        <v>22.07</v>
      </c>
      <c r="G682" s="333">
        <f t="shared" si="20"/>
        <v>5824.3599999999869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46192</v>
      </c>
      <c r="D683" s="299" t="s">
        <v>922</v>
      </c>
      <c r="E683" s="522">
        <v>51.04</v>
      </c>
      <c r="F683" s="522">
        <v>51.04</v>
      </c>
      <c r="G683" s="333">
        <f t="shared" si="20"/>
        <v>5824.3599999999869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287</v>
      </c>
      <c r="B684" s="330" t="s">
        <v>287</v>
      </c>
      <c r="C684" s="298">
        <v>46192</v>
      </c>
      <c r="D684" s="299" t="s">
        <v>922</v>
      </c>
      <c r="E684" s="522">
        <v>90.59</v>
      </c>
      <c r="F684" s="522">
        <v>90.59</v>
      </c>
      <c r="G684" s="333">
        <f t="shared" si="20"/>
        <v>5824.3599999999869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46192</v>
      </c>
      <c r="D685" s="299" t="s">
        <v>923</v>
      </c>
      <c r="E685" s="522">
        <v>26.02</v>
      </c>
      <c r="F685" s="522">
        <v>26.02</v>
      </c>
      <c r="G685" s="333">
        <f t="shared" si="20"/>
        <v>5824.3599999999869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46192</v>
      </c>
      <c r="D686" s="299" t="s">
        <v>923</v>
      </c>
      <c r="E686" s="522">
        <v>26.02</v>
      </c>
      <c r="F686" s="522">
        <v>26.02</v>
      </c>
      <c r="G686" s="333">
        <f t="shared" si="20"/>
        <v>5824.3599999999869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46192</v>
      </c>
      <c r="D687" s="299" t="s">
        <v>923</v>
      </c>
      <c r="E687" s="522">
        <v>38.03</v>
      </c>
      <c r="F687" s="522">
        <v>38.03</v>
      </c>
      <c r="G687" s="333">
        <f t="shared" si="20"/>
        <v>5824.3599999999869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287</v>
      </c>
      <c r="B688" s="330" t="s">
        <v>287</v>
      </c>
      <c r="C688" s="298">
        <v>46192</v>
      </c>
      <c r="D688" s="299" t="s">
        <v>923</v>
      </c>
      <c r="E688" s="522">
        <v>26.03</v>
      </c>
      <c r="F688" s="522">
        <v>26.03</v>
      </c>
      <c r="G688" s="333">
        <f t="shared" si="20"/>
        <v>5824.3599999999869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46192</v>
      </c>
      <c r="D689" s="299" t="s">
        <v>920</v>
      </c>
      <c r="E689" s="522">
        <v>21.98</v>
      </c>
      <c r="F689" s="522">
        <v>21.98</v>
      </c>
      <c r="G689" s="333">
        <f t="shared" ref="G689:G746" si="21">G690-E689+F689</f>
        <v>5824.3599999999869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287</v>
      </c>
      <c r="B690" s="330" t="s">
        <v>287</v>
      </c>
      <c r="C690" s="298">
        <v>46192</v>
      </c>
      <c r="D690" s="299" t="s">
        <v>920</v>
      </c>
      <c r="E690" s="522">
        <v>27.99</v>
      </c>
      <c r="F690" s="522">
        <v>27.99</v>
      </c>
      <c r="G690" s="333">
        <f t="shared" si="21"/>
        <v>5824.3599999999869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287</v>
      </c>
      <c r="B691" s="330" t="s">
        <v>287</v>
      </c>
      <c r="C691" s="298">
        <v>46191</v>
      </c>
      <c r="D691" s="299" t="s">
        <v>924</v>
      </c>
      <c r="E691" s="522">
        <v>22.69</v>
      </c>
      <c r="F691" s="522">
        <v>22.69</v>
      </c>
      <c r="G691" s="333">
        <f t="shared" si="21"/>
        <v>5824.3599999999869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287</v>
      </c>
      <c r="B692" s="330" t="s">
        <v>287</v>
      </c>
      <c r="C692" s="298">
        <v>46191</v>
      </c>
      <c r="D692" s="299" t="s">
        <v>925</v>
      </c>
      <c r="E692" s="522">
        <v>42.32</v>
      </c>
      <c r="F692" s="522">
        <v>42.32</v>
      </c>
      <c r="G692" s="333">
        <f t="shared" si="21"/>
        <v>5824.3599999999869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46191</v>
      </c>
      <c r="D693" s="299" t="s">
        <v>926</v>
      </c>
      <c r="E693" s="522">
        <v>72.86</v>
      </c>
      <c r="F693" s="522">
        <v>72.86</v>
      </c>
      <c r="G693" s="333">
        <f t="shared" si="21"/>
        <v>5824.3599999999869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46191</v>
      </c>
      <c r="D694" s="299" t="s">
        <v>927</v>
      </c>
      <c r="E694" s="522">
        <v>106.89</v>
      </c>
      <c r="F694" s="522">
        <v>106.89</v>
      </c>
      <c r="G694" s="333">
        <f t="shared" si="21"/>
        <v>5824.3599999999869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287</v>
      </c>
      <c r="B695" s="330" t="s">
        <v>287</v>
      </c>
      <c r="C695" s="298">
        <v>46191</v>
      </c>
      <c r="D695" s="299" t="s">
        <v>929</v>
      </c>
      <c r="E695" s="522">
        <v>94.74</v>
      </c>
      <c r="F695" s="522">
        <v>94.74</v>
      </c>
      <c r="G695" s="333">
        <f t="shared" si="21"/>
        <v>5824.3599999999869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46191</v>
      </c>
      <c r="D696" s="299" t="s">
        <v>306</v>
      </c>
      <c r="E696" s="522">
        <v>99.97</v>
      </c>
      <c r="F696" s="522"/>
      <c r="G696" s="333">
        <f t="shared" si="21"/>
        <v>5824.3599999999869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46191</v>
      </c>
      <c r="D697" s="299" t="s">
        <v>928</v>
      </c>
      <c r="E697" s="522">
        <v>13.84</v>
      </c>
      <c r="F697" s="522"/>
      <c r="G697" s="333">
        <f t="shared" si="21"/>
        <v>5924.3299999999872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1</v>
      </c>
      <c r="C698" s="298">
        <v>46190</v>
      </c>
      <c r="D698" s="299" t="s">
        <v>306</v>
      </c>
      <c r="E698" s="522">
        <v>87.19</v>
      </c>
      <c r="F698" s="522"/>
      <c r="G698" s="333">
        <f t="shared" si="21"/>
        <v>5938.1699999999873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21</v>
      </c>
      <c r="C699" s="298">
        <v>46190</v>
      </c>
      <c r="D699" s="299" t="s">
        <v>194</v>
      </c>
      <c r="E699" s="522">
        <v>81</v>
      </c>
      <c r="F699" s="522"/>
      <c r="G699" s="333">
        <f t="shared" si="21"/>
        <v>6025.3599999999869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43</v>
      </c>
      <c r="C700" s="298">
        <v>46190</v>
      </c>
      <c r="D700" s="299" t="s">
        <v>333</v>
      </c>
      <c r="E700" s="522">
        <v>29.8</v>
      </c>
      <c r="F700" s="522"/>
      <c r="G700" s="333">
        <f t="shared" si="21"/>
        <v>6106.3599999999869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42</v>
      </c>
      <c r="C701" s="298">
        <v>46190</v>
      </c>
      <c r="D701" s="299" t="s">
        <v>333</v>
      </c>
      <c r="E701" s="522">
        <v>74.5</v>
      </c>
      <c r="F701" s="522"/>
      <c r="G701" s="333">
        <f t="shared" si="21"/>
        <v>6136.1599999999871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46190</v>
      </c>
      <c r="D702" s="299" t="s">
        <v>334</v>
      </c>
      <c r="E702" s="522">
        <v>82.35</v>
      </c>
      <c r="F702" s="522"/>
      <c r="G702" s="333">
        <f t="shared" si="21"/>
        <v>6210.6599999999871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46190</v>
      </c>
      <c r="D703" s="299" t="s">
        <v>334</v>
      </c>
      <c r="E703" s="522">
        <v>17.68</v>
      </c>
      <c r="F703" s="522"/>
      <c r="G703" s="333">
        <f t="shared" si="21"/>
        <v>6293.0099999999875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46190</v>
      </c>
      <c r="D704" s="299" t="s">
        <v>300</v>
      </c>
      <c r="E704" s="522">
        <v>14.67</v>
      </c>
      <c r="F704" s="522"/>
      <c r="G704" s="333">
        <f t="shared" si="21"/>
        <v>6310.6899999999878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46190</v>
      </c>
      <c r="D705" s="299" t="s">
        <v>300</v>
      </c>
      <c r="E705" s="522">
        <v>56.42</v>
      </c>
      <c r="F705" s="522"/>
      <c r="G705" s="333">
        <f t="shared" si="21"/>
        <v>6325.3599999999878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46190</v>
      </c>
      <c r="D706" s="299" t="s">
        <v>300</v>
      </c>
      <c r="E706" s="522">
        <v>53.23</v>
      </c>
      <c r="F706" s="522"/>
      <c r="G706" s="333">
        <f t="shared" si="21"/>
        <v>6381.7799999999879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23</v>
      </c>
      <c r="C707" s="298">
        <v>46190</v>
      </c>
      <c r="D707" s="299" t="s">
        <v>63</v>
      </c>
      <c r="E707" s="522">
        <v>529.46</v>
      </c>
      <c r="F707" s="522"/>
      <c r="G707" s="333">
        <f t="shared" si="21"/>
        <v>6435.0099999999875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17</v>
      </c>
      <c r="C708" s="298">
        <v>46190</v>
      </c>
      <c r="D708" s="299" t="s">
        <v>188</v>
      </c>
      <c r="E708" s="522">
        <v>42.65</v>
      </c>
      <c r="F708" s="522"/>
      <c r="G708" s="333">
        <f t="shared" si="21"/>
        <v>6964.4699999999875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15</v>
      </c>
      <c r="C709" s="298">
        <v>46190</v>
      </c>
      <c r="D709" s="299" t="s">
        <v>185</v>
      </c>
      <c r="E709" s="522">
        <v>87.41</v>
      </c>
      <c r="F709" s="522"/>
      <c r="G709" s="333">
        <f t="shared" si="21"/>
        <v>7007.1199999999872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335</v>
      </c>
      <c r="B710" s="330" t="s">
        <v>335</v>
      </c>
      <c r="C710" s="298">
        <v>46190</v>
      </c>
      <c r="D710" s="299" t="s">
        <v>185</v>
      </c>
      <c r="E710" s="522">
        <v>86.48</v>
      </c>
      <c r="F710" s="522"/>
      <c r="G710" s="333">
        <f t="shared" si="21"/>
        <v>7094.529999999987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291</v>
      </c>
      <c r="B711" s="330">
        <v>40</v>
      </c>
      <c r="C711" s="298">
        <v>46190</v>
      </c>
      <c r="D711" s="299" t="s">
        <v>316</v>
      </c>
      <c r="E711" s="522"/>
      <c r="F711" s="522">
        <v>854.38</v>
      </c>
      <c r="G711" s="333">
        <f t="shared" si="21"/>
        <v>7181.0099999999866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46189</v>
      </c>
      <c r="D712" s="299" t="s">
        <v>339</v>
      </c>
      <c r="E712" s="522">
        <v>21.3</v>
      </c>
      <c r="F712" s="522"/>
      <c r="G712" s="333">
        <f t="shared" si="21"/>
        <v>6326.6299999999865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11</v>
      </c>
      <c r="C713" s="298">
        <v>46189</v>
      </c>
      <c r="D713" s="299" t="s">
        <v>178</v>
      </c>
      <c r="E713" s="522">
        <v>267.75</v>
      </c>
      <c r="F713" s="522"/>
      <c r="G713" s="333">
        <f t="shared" si="21"/>
        <v>6347.9299999999866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46188</v>
      </c>
      <c r="D714" s="299" t="s">
        <v>883</v>
      </c>
      <c r="E714" s="522">
        <v>100</v>
      </c>
      <c r="F714" s="522"/>
      <c r="G714" s="333">
        <f t="shared" si="21"/>
        <v>6615.6799999999866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46188</v>
      </c>
      <c r="D715" s="299" t="s">
        <v>334</v>
      </c>
      <c r="E715" s="522">
        <v>11.29</v>
      </c>
      <c r="F715" s="522"/>
      <c r="G715" s="333">
        <f t="shared" si="21"/>
        <v>6715.6799999999866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46188</v>
      </c>
      <c r="D716" s="299" t="s">
        <v>334</v>
      </c>
      <c r="E716" s="522">
        <v>5.39</v>
      </c>
      <c r="F716" s="522"/>
      <c r="G716" s="333">
        <f t="shared" si="21"/>
        <v>6726.9699999999866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46188</v>
      </c>
      <c r="D717" s="299" t="s">
        <v>334</v>
      </c>
      <c r="E717" s="522">
        <v>31.99</v>
      </c>
      <c r="F717" s="522"/>
      <c r="G717" s="333">
        <f t="shared" si="21"/>
        <v>6732.3599999999869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46187</v>
      </c>
      <c r="D718" s="299" t="s">
        <v>915</v>
      </c>
      <c r="E718" s="522">
        <v>102.17</v>
      </c>
      <c r="F718" s="522"/>
      <c r="G718" s="333">
        <f t="shared" si="21"/>
        <v>6764.3499999999867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46187</v>
      </c>
      <c r="D719" s="299" t="s">
        <v>829</v>
      </c>
      <c r="E719" s="522">
        <v>21.86</v>
      </c>
      <c r="F719" s="522"/>
      <c r="G719" s="333">
        <f t="shared" si="21"/>
        <v>6866.5199999999868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46187</v>
      </c>
      <c r="D720" s="299" t="s">
        <v>311</v>
      </c>
      <c r="E720" s="522">
        <v>102.56</v>
      </c>
      <c r="F720" s="522"/>
      <c r="G720" s="333">
        <f t="shared" si="21"/>
        <v>6888.3799999999865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46187</v>
      </c>
      <c r="D721" s="299" t="s">
        <v>329</v>
      </c>
      <c r="E721" s="522">
        <v>121.72</v>
      </c>
      <c r="F721" s="522"/>
      <c r="G721" s="333">
        <f t="shared" si="21"/>
        <v>6990.9399999999869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46186</v>
      </c>
      <c r="D722" s="299" t="s">
        <v>308</v>
      </c>
      <c r="E722" s="522">
        <v>143.91999999999999</v>
      </c>
      <c r="F722" s="522"/>
      <c r="G722" s="333">
        <f t="shared" si="21"/>
        <v>7112.6599999999871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46186</v>
      </c>
      <c r="D723" s="299" t="s">
        <v>345</v>
      </c>
      <c r="E723" s="522">
        <v>11.95</v>
      </c>
      <c r="F723" s="522"/>
      <c r="G723" s="333">
        <f t="shared" si="21"/>
        <v>7256.5799999999872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46186</v>
      </c>
      <c r="D724" s="299" t="s">
        <v>310</v>
      </c>
      <c r="E724" s="522">
        <v>47.29</v>
      </c>
      <c r="F724" s="522"/>
      <c r="G724" s="333">
        <f t="shared" si="21"/>
        <v>7268.529999999987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1</v>
      </c>
      <c r="C725" s="298">
        <v>46186</v>
      </c>
      <c r="D725" s="299" t="s">
        <v>306</v>
      </c>
      <c r="E725" s="522">
        <v>52.7</v>
      </c>
      <c r="F725" s="522"/>
      <c r="G725" s="333">
        <f t="shared" si="21"/>
        <v>7315.819999999987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46186</v>
      </c>
      <c r="D726" s="299" t="s">
        <v>308</v>
      </c>
      <c r="E726" s="522">
        <v>22.26</v>
      </c>
      <c r="F726" s="522"/>
      <c r="G726" s="333">
        <f t="shared" si="21"/>
        <v>7368.5199999999868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46186</v>
      </c>
      <c r="D727" s="299" t="s">
        <v>308</v>
      </c>
      <c r="E727" s="522">
        <v>28.16</v>
      </c>
      <c r="F727" s="522"/>
      <c r="G727" s="333">
        <f t="shared" si="21"/>
        <v>7390.779999999987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46186</v>
      </c>
      <c r="D728" s="299" t="s">
        <v>301</v>
      </c>
      <c r="E728" s="522">
        <v>32.049999999999997</v>
      </c>
      <c r="F728" s="522"/>
      <c r="G728" s="333">
        <f t="shared" si="21"/>
        <v>7418.9399999999869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5</v>
      </c>
      <c r="C729" s="298">
        <v>46186</v>
      </c>
      <c r="D729" s="299" t="s">
        <v>916</v>
      </c>
      <c r="E729" s="522">
        <v>24</v>
      </c>
      <c r="F729" s="522"/>
      <c r="G729" s="333">
        <f t="shared" si="21"/>
        <v>7450.989999999987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46186</v>
      </c>
      <c r="D730" s="299" t="s">
        <v>306</v>
      </c>
      <c r="E730" s="522">
        <v>19.98</v>
      </c>
      <c r="F730" s="522"/>
      <c r="G730" s="333">
        <f t="shared" si="21"/>
        <v>7474.989999999987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46186</v>
      </c>
      <c r="D731" s="299" t="s">
        <v>300</v>
      </c>
      <c r="E731" s="522">
        <v>60.07</v>
      </c>
      <c r="F731" s="522"/>
      <c r="G731" s="333">
        <f t="shared" si="21"/>
        <v>7494.9699999999866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287</v>
      </c>
      <c r="B732" s="330" t="s">
        <v>287</v>
      </c>
      <c r="C732" s="298">
        <v>46186</v>
      </c>
      <c r="D732" s="299" t="s">
        <v>913</v>
      </c>
      <c r="E732" s="522"/>
      <c r="F732" s="522">
        <v>319.49</v>
      </c>
      <c r="G732" s="333">
        <f t="shared" si="21"/>
        <v>7555.0399999999863</v>
      </c>
      <c r="H732" s="334" t="s">
        <v>298</v>
      </c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46186</v>
      </c>
      <c r="D733" s="299" t="s">
        <v>300</v>
      </c>
      <c r="E733" s="522">
        <v>319.49</v>
      </c>
      <c r="F733" s="522"/>
      <c r="G733" s="333">
        <f t="shared" si="21"/>
        <v>7235.5499999999865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46186</v>
      </c>
      <c r="D734" s="299" t="s">
        <v>912</v>
      </c>
      <c r="E734" s="522">
        <v>-0.51</v>
      </c>
      <c r="F734" s="522"/>
      <c r="G734" s="333">
        <f t="shared" si="21"/>
        <v>7555.0399999999863</v>
      </c>
      <c r="H734" s="334" t="s">
        <v>298</v>
      </c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46186</v>
      </c>
      <c r="D735" s="299" t="s">
        <v>319</v>
      </c>
      <c r="E735" s="522">
        <v>13.58</v>
      </c>
      <c r="F735" s="522"/>
      <c r="G735" s="333">
        <f t="shared" si="21"/>
        <v>7554.5299999999861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24</v>
      </c>
      <c r="C736" s="298">
        <v>46186</v>
      </c>
      <c r="D736" s="299" t="s">
        <v>858</v>
      </c>
      <c r="E736" s="522">
        <v>109.5</v>
      </c>
      <c r="F736" s="522"/>
      <c r="G736" s="333">
        <f t="shared" si="21"/>
        <v>7568.109999999986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19</v>
      </c>
      <c r="C737" s="298">
        <v>46186</v>
      </c>
      <c r="D737" s="299" t="s">
        <v>191</v>
      </c>
      <c r="E737" s="522">
        <v>200</v>
      </c>
      <c r="F737" s="522"/>
      <c r="G737" s="333">
        <f t="shared" si="21"/>
        <v>7677.609999999986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291</v>
      </c>
      <c r="B738" s="330">
        <v>38</v>
      </c>
      <c r="C738" s="298">
        <v>46186</v>
      </c>
      <c r="D738" s="299" t="s">
        <v>293</v>
      </c>
      <c r="E738" s="522"/>
      <c r="F738" s="522">
        <v>4597.82</v>
      </c>
      <c r="G738" s="333">
        <f t="shared" si="21"/>
        <v>7877.609999999986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46185</v>
      </c>
      <c r="D739" s="299" t="s">
        <v>914</v>
      </c>
      <c r="E739" s="522">
        <v>90.54</v>
      </c>
      <c r="F739" s="522"/>
      <c r="G739" s="333">
        <f t="shared" si="21"/>
        <v>3279.7899999999863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46185</v>
      </c>
      <c r="D740" s="299" t="s">
        <v>914</v>
      </c>
      <c r="E740" s="522">
        <v>50</v>
      </c>
      <c r="F740" s="522"/>
      <c r="G740" s="333">
        <f t="shared" si="21"/>
        <v>3370.3299999999863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46185</v>
      </c>
      <c r="D741" s="299" t="s">
        <v>300</v>
      </c>
      <c r="E741" s="522">
        <v>79.849999999999994</v>
      </c>
      <c r="F741" s="522"/>
      <c r="G741" s="333">
        <f t="shared" si="21"/>
        <v>3420.3299999999863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46184</v>
      </c>
      <c r="D742" s="299" t="s">
        <v>359</v>
      </c>
      <c r="E742" s="522">
        <v>70</v>
      </c>
      <c r="F742" s="522"/>
      <c r="G742" s="333">
        <f t="shared" si="21"/>
        <v>3500.1799999999862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287</v>
      </c>
      <c r="B743" s="330" t="s">
        <v>287</v>
      </c>
      <c r="C743" s="298">
        <v>46184</v>
      </c>
      <c r="D743" s="299" t="s">
        <v>909</v>
      </c>
      <c r="E743" s="522">
        <v>2159</v>
      </c>
      <c r="F743" s="522">
        <v>2159</v>
      </c>
      <c r="G743" s="333">
        <f t="shared" si="21"/>
        <v>3570.1799999999862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22</v>
      </c>
      <c r="C744" s="298">
        <v>46184</v>
      </c>
      <c r="D744" s="299" t="s">
        <v>351</v>
      </c>
      <c r="E744" s="522">
        <v>21.29</v>
      </c>
      <c r="F744" s="522"/>
      <c r="G744" s="333">
        <f t="shared" si="21"/>
        <v>3570.1799999999862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46184</v>
      </c>
      <c r="D745" s="299" t="s">
        <v>296</v>
      </c>
      <c r="E745" s="522">
        <v>40.67</v>
      </c>
      <c r="F745" s="522"/>
      <c r="G745" s="333">
        <f t="shared" si="21"/>
        <v>3591.4699999999862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46184</v>
      </c>
      <c r="D746" s="299" t="s">
        <v>319</v>
      </c>
      <c r="E746" s="522">
        <v>15.53</v>
      </c>
      <c r="F746" s="522"/>
      <c r="G746" s="333">
        <f t="shared" si="21"/>
        <v>3632.1399999999862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46184</v>
      </c>
      <c r="D747" s="299" t="s">
        <v>471</v>
      </c>
      <c r="E747" s="522">
        <v>83.89</v>
      </c>
      <c r="F747" s="522"/>
      <c r="G747" s="333">
        <f t="shared" ref="G747:G764" si="22">G748-E747+F747</f>
        <v>3647.6699999999864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23</v>
      </c>
      <c r="C748" s="298">
        <v>46184</v>
      </c>
      <c r="D748" s="299" t="s">
        <v>67</v>
      </c>
      <c r="E748" s="522">
        <v>599.86</v>
      </c>
      <c r="F748" s="522"/>
      <c r="G748" s="333">
        <f t="shared" si="22"/>
        <v>3731.5599999999863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291</v>
      </c>
      <c r="B749" s="330">
        <v>41</v>
      </c>
      <c r="C749" s="298">
        <v>46184</v>
      </c>
      <c r="D749" s="299" t="s">
        <v>907</v>
      </c>
      <c r="E749" s="522"/>
      <c r="F749" s="522">
        <v>800</v>
      </c>
      <c r="G749" s="333">
        <f t="shared" si="22"/>
        <v>4331.4199999999864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291</v>
      </c>
      <c r="B750" s="330">
        <v>39</v>
      </c>
      <c r="C750" s="298">
        <v>46184</v>
      </c>
      <c r="D750" s="299" t="s">
        <v>292</v>
      </c>
      <c r="E750" s="522"/>
      <c r="F750" s="522">
        <v>2763.78</v>
      </c>
      <c r="G750" s="333">
        <f t="shared" si="22"/>
        <v>3531.4199999999864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287</v>
      </c>
      <c r="B751" s="330" t="s">
        <v>287</v>
      </c>
      <c r="C751" s="298">
        <v>46183</v>
      </c>
      <c r="D751" s="299" t="s">
        <v>908</v>
      </c>
      <c r="E751" s="522">
        <v>816.19</v>
      </c>
      <c r="F751" s="522">
        <v>816.19</v>
      </c>
      <c r="G751" s="333">
        <f t="shared" si="22"/>
        <v>767.639999999986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46183</v>
      </c>
      <c r="D752" s="299" t="s">
        <v>411</v>
      </c>
      <c r="E752" s="522">
        <v>-3.99</v>
      </c>
      <c r="F752" s="522"/>
      <c r="G752" s="333">
        <f t="shared" si="22"/>
        <v>767.639999999986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46183</v>
      </c>
      <c r="D753" s="299" t="s">
        <v>905</v>
      </c>
      <c r="E753" s="522">
        <v>-0.03</v>
      </c>
      <c r="F753" s="522"/>
      <c r="G753" s="333">
        <f t="shared" si="22"/>
        <v>763.64999999998599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291</v>
      </c>
      <c r="B754" s="330">
        <v>40</v>
      </c>
      <c r="C754" s="298">
        <v>46183</v>
      </c>
      <c r="D754" s="299" t="s">
        <v>316</v>
      </c>
      <c r="E754" s="522"/>
      <c r="F754" s="522">
        <v>1250.17</v>
      </c>
      <c r="G754" s="333">
        <f t="shared" si="22"/>
        <v>763.61999999998602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46182</v>
      </c>
      <c r="D755" s="299" t="s">
        <v>352</v>
      </c>
      <c r="E755" s="522">
        <v>25.98</v>
      </c>
      <c r="F755" s="522"/>
      <c r="G755" s="333">
        <f t="shared" si="22"/>
        <v>-486.55000000001405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5</v>
      </c>
      <c r="C756" s="298">
        <v>46182</v>
      </c>
      <c r="D756" s="299" t="s">
        <v>852</v>
      </c>
      <c r="E756" s="522">
        <v>10.68</v>
      </c>
      <c r="F756" s="522"/>
      <c r="G756" s="333">
        <f t="shared" si="22"/>
        <v>-460.57000000001403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46182</v>
      </c>
      <c r="D757" s="299" t="s">
        <v>301</v>
      </c>
      <c r="E757" s="522">
        <v>29.95</v>
      </c>
      <c r="F757" s="522"/>
      <c r="G757" s="333">
        <f t="shared" si="22"/>
        <v>-449.89000000001403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22</v>
      </c>
      <c r="C758" s="298">
        <v>46182</v>
      </c>
      <c r="D758" s="299" t="s">
        <v>906</v>
      </c>
      <c r="E758" s="522">
        <v>5.31</v>
      </c>
      <c r="F758" s="522"/>
      <c r="G758" s="333">
        <f t="shared" si="22"/>
        <v>-419.94000000001404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46182</v>
      </c>
      <c r="D759" s="299" t="s">
        <v>434</v>
      </c>
      <c r="E759" s="522">
        <v>58.69</v>
      </c>
      <c r="F759" s="522"/>
      <c r="G759" s="333">
        <f t="shared" si="22"/>
        <v>-414.63000000001404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46182</v>
      </c>
      <c r="D760" s="299" t="s">
        <v>434</v>
      </c>
      <c r="E760" s="522">
        <v>58.69</v>
      </c>
      <c r="F760" s="522"/>
      <c r="G760" s="333">
        <f t="shared" si="22"/>
        <v>-355.94000000001404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46181</v>
      </c>
      <c r="D761" s="299" t="s">
        <v>319</v>
      </c>
      <c r="E761" s="522">
        <v>8.86</v>
      </c>
      <c r="F761" s="522"/>
      <c r="G761" s="333">
        <f t="shared" si="22"/>
        <v>-297.25000000001404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46181</v>
      </c>
      <c r="D762" s="299" t="s">
        <v>396</v>
      </c>
      <c r="E762" s="522">
        <v>12.84</v>
      </c>
      <c r="F762" s="522"/>
      <c r="G762" s="333">
        <f t="shared" si="22"/>
        <v>-288.39000000001403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9</v>
      </c>
      <c r="C763" s="298">
        <v>46181</v>
      </c>
      <c r="D763" s="299" t="s">
        <v>58</v>
      </c>
      <c r="E763" s="522">
        <v>1231.68</v>
      </c>
      <c r="F763" s="522"/>
      <c r="G763" s="333">
        <f t="shared" si="22"/>
        <v>-275.55000000001405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46180</v>
      </c>
      <c r="D764" s="299" t="s">
        <v>310</v>
      </c>
      <c r="E764" s="522">
        <v>47.6</v>
      </c>
      <c r="F764" s="522"/>
      <c r="G764" s="333">
        <f t="shared" si="22"/>
        <v>956.12999999998601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46180</v>
      </c>
      <c r="D765" s="299" t="s">
        <v>367</v>
      </c>
      <c r="E765" s="522">
        <v>48.62</v>
      </c>
      <c r="F765" s="522"/>
      <c r="G765" s="333">
        <f t="shared" ref="G765:G775" si="23">G766-E765+F765</f>
        <v>1003.729999999986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46180</v>
      </c>
      <c r="D766" s="299" t="s">
        <v>362</v>
      </c>
      <c r="E766" s="522">
        <v>6.37</v>
      </c>
      <c r="F766" s="522"/>
      <c r="G766" s="333">
        <f t="shared" si="23"/>
        <v>1052.349999999986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46180</v>
      </c>
      <c r="D767" s="299" t="s">
        <v>888</v>
      </c>
      <c r="E767" s="522">
        <v>313.77999999999997</v>
      </c>
      <c r="F767" s="522">
        <v>313.77999999999997</v>
      </c>
      <c r="G767" s="333">
        <f t="shared" si="23"/>
        <v>1058.7199999999859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46180</v>
      </c>
      <c r="D768" s="299" t="s">
        <v>396</v>
      </c>
      <c r="E768" s="522">
        <v>10.86</v>
      </c>
      <c r="F768" s="522"/>
      <c r="G768" s="333">
        <f t="shared" si="23"/>
        <v>1058.7199999999859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14</v>
      </c>
      <c r="C769" s="298">
        <v>46179</v>
      </c>
      <c r="D769" s="299" t="s">
        <v>365</v>
      </c>
      <c r="E769" s="522">
        <v>66.67</v>
      </c>
      <c r="F769" s="522"/>
      <c r="G769" s="333">
        <f t="shared" si="23"/>
        <v>1069.5799999999858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46179</v>
      </c>
      <c r="D770" s="299" t="s">
        <v>904</v>
      </c>
      <c r="E770" s="522">
        <v>20</v>
      </c>
      <c r="F770" s="522"/>
      <c r="G770" s="333">
        <f t="shared" si="23"/>
        <v>1136.2499999999859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46179</v>
      </c>
      <c r="D771" s="299" t="s">
        <v>829</v>
      </c>
      <c r="E771" s="522">
        <v>54.06</v>
      </c>
      <c r="F771" s="522"/>
      <c r="G771" s="333">
        <f t="shared" si="23"/>
        <v>1156.2499999999859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46179</v>
      </c>
      <c r="D772" s="299" t="s">
        <v>901</v>
      </c>
      <c r="E772" s="522">
        <v>19.98</v>
      </c>
      <c r="F772" s="522"/>
      <c r="G772" s="333">
        <f t="shared" si="23"/>
        <v>1210.3099999999858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46179</v>
      </c>
      <c r="D773" s="299" t="s">
        <v>883</v>
      </c>
      <c r="E773" s="522">
        <v>100</v>
      </c>
      <c r="F773" s="522"/>
      <c r="G773" s="333">
        <f t="shared" si="23"/>
        <v>1230.2899999999859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46178</v>
      </c>
      <c r="D774" s="299" t="s">
        <v>319</v>
      </c>
      <c r="E774" s="522">
        <v>179.72</v>
      </c>
      <c r="F774" s="522"/>
      <c r="G774" s="333">
        <f t="shared" si="23"/>
        <v>1330.2899999999859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46178</v>
      </c>
      <c r="D775" s="299" t="s">
        <v>902</v>
      </c>
      <c r="E775" s="522">
        <v>41.26</v>
      </c>
      <c r="F775" s="522"/>
      <c r="G775" s="333">
        <f t="shared" si="23"/>
        <v>1510.0099999999859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46178</v>
      </c>
      <c r="D776" s="299" t="s">
        <v>357</v>
      </c>
      <c r="E776" s="522">
        <v>10.07</v>
      </c>
      <c r="F776" s="522"/>
      <c r="G776" s="333">
        <f t="shared" ref="G776:G788" si="24">G777-E776+F776</f>
        <v>1551.2699999999859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46178</v>
      </c>
      <c r="D777" s="299" t="s">
        <v>903</v>
      </c>
      <c r="E777" s="522">
        <v>11.75</v>
      </c>
      <c r="F777" s="522"/>
      <c r="G777" s="333">
        <f t="shared" si="24"/>
        <v>1561.3399999999858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335</v>
      </c>
      <c r="B778" s="330" t="s">
        <v>335</v>
      </c>
      <c r="C778" s="298">
        <v>46178</v>
      </c>
      <c r="D778" s="299" t="s">
        <v>182</v>
      </c>
      <c r="E778" s="522">
        <v>39.659999999999997</v>
      </c>
      <c r="F778" s="522"/>
      <c r="G778" s="333">
        <f t="shared" si="24"/>
        <v>1573.0899999999858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46178</v>
      </c>
      <c r="D779" s="299" t="s">
        <v>300</v>
      </c>
      <c r="E779" s="522">
        <v>9.57</v>
      </c>
      <c r="F779" s="522"/>
      <c r="G779" s="333">
        <f t="shared" si="24"/>
        <v>1612.7499999999859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46178</v>
      </c>
      <c r="D780" s="299" t="s">
        <v>375</v>
      </c>
      <c r="E780" s="522">
        <v>46.65</v>
      </c>
      <c r="F780" s="522"/>
      <c r="G780" s="333">
        <f t="shared" si="24"/>
        <v>1622.3199999999858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4</v>
      </c>
      <c r="C781" s="298">
        <v>46177</v>
      </c>
      <c r="D781" s="299" t="s">
        <v>296</v>
      </c>
      <c r="E781" s="522">
        <v>43.69</v>
      </c>
      <c r="F781" s="522"/>
      <c r="G781" s="333">
        <f t="shared" si="24"/>
        <v>1668.9699999999859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46177</v>
      </c>
      <c r="D782" s="299" t="s">
        <v>334</v>
      </c>
      <c r="E782" s="522">
        <v>8.52</v>
      </c>
      <c r="F782" s="522"/>
      <c r="G782" s="333">
        <f t="shared" si="24"/>
        <v>1712.659999999986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14</v>
      </c>
      <c r="C783" s="298">
        <v>46177</v>
      </c>
      <c r="D783" s="299" t="s">
        <v>366</v>
      </c>
      <c r="E783" s="522">
        <v>70.25</v>
      </c>
      <c r="F783" s="522"/>
      <c r="G783" s="333">
        <f t="shared" si="24"/>
        <v>1721.179999999986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46177</v>
      </c>
      <c r="D784" s="299" t="s">
        <v>385</v>
      </c>
      <c r="E784" s="522">
        <v>14.38</v>
      </c>
      <c r="F784" s="522"/>
      <c r="G784" s="333">
        <f t="shared" si="24"/>
        <v>1791.429999999986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13</v>
      </c>
      <c r="C785" s="298">
        <v>46177</v>
      </c>
      <c r="D785" s="299" t="s">
        <v>900</v>
      </c>
      <c r="E785" s="522">
        <v>122.46</v>
      </c>
      <c r="F785" s="522"/>
      <c r="G785" s="333">
        <f t="shared" si="24"/>
        <v>1805.8099999999861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17</v>
      </c>
      <c r="C786" s="298">
        <v>46177</v>
      </c>
      <c r="D786" s="299" t="s">
        <v>369</v>
      </c>
      <c r="E786" s="522">
        <v>99</v>
      </c>
      <c r="F786" s="522"/>
      <c r="G786" s="333">
        <f t="shared" si="24"/>
        <v>1928.2699999999861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22</v>
      </c>
      <c r="C787" s="298">
        <v>46176</v>
      </c>
      <c r="D787" s="299" t="s">
        <v>859</v>
      </c>
      <c r="E787" s="522">
        <v>12.77</v>
      </c>
      <c r="F787" s="522"/>
      <c r="G787" s="333">
        <f t="shared" si="24"/>
        <v>2027.2699999999861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46176</v>
      </c>
      <c r="D788" s="299" t="s">
        <v>319</v>
      </c>
      <c r="E788" s="522">
        <v>11.55</v>
      </c>
      <c r="F788" s="522"/>
      <c r="G788" s="333">
        <f t="shared" si="24"/>
        <v>2040.0399999999861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46176</v>
      </c>
      <c r="D789" s="299" t="s">
        <v>306</v>
      </c>
      <c r="E789" s="522">
        <v>96.16</v>
      </c>
      <c r="F789" s="522"/>
      <c r="G789" s="333">
        <f t="shared" ref="G789:G847" si="25">G790-E789+F789</f>
        <v>2051.589999999986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46175</v>
      </c>
      <c r="D790" s="299" t="s">
        <v>897</v>
      </c>
      <c r="E790" s="522">
        <v>21.38</v>
      </c>
      <c r="F790" s="522"/>
      <c r="G790" s="333">
        <f t="shared" si="25"/>
        <v>2147.7499999999859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46175</v>
      </c>
      <c r="D791" s="299" t="s">
        <v>385</v>
      </c>
      <c r="E791" s="522">
        <v>14.38</v>
      </c>
      <c r="F791" s="522"/>
      <c r="G791" s="333">
        <f t="shared" si="25"/>
        <v>2169.129999999986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46175</v>
      </c>
      <c r="D792" s="299" t="s">
        <v>432</v>
      </c>
      <c r="E792" s="522">
        <v>-142</v>
      </c>
      <c r="F792" s="522"/>
      <c r="G792" s="333">
        <f t="shared" si="25"/>
        <v>2183.5099999999861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284</v>
      </c>
      <c r="B793" s="330">
        <v>36</v>
      </c>
      <c r="C793" s="298">
        <v>46175</v>
      </c>
      <c r="D793" s="299" t="s">
        <v>373</v>
      </c>
      <c r="E793" s="522">
        <v>50</v>
      </c>
      <c r="F793" s="522"/>
      <c r="G793" s="333">
        <f t="shared" si="25"/>
        <v>2041.5099999999861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22</v>
      </c>
      <c r="C794" s="298">
        <v>46175</v>
      </c>
      <c r="D794" s="299" t="s">
        <v>374</v>
      </c>
      <c r="E794" s="522">
        <v>6.37</v>
      </c>
      <c r="F794" s="522"/>
      <c r="G794" s="333">
        <f t="shared" si="25"/>
        <v>2091.5099999999861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46174</v>
      </c>
      <c r="D795" s="299" t="s">
        <v>306</v>
      </c>
      <c r="E795" s="522">
        <v>84.03</v>
      </c>
      <c r="F795" s="522"/>
      <c r="G795" s="333">
        <f t="shared" si="25"/>
        <v>2097.879999999986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46174</v>
      </c>
      <c r="D796" s="299" t="s">
        <v>296</v>
      </c>
      <c r="E796" s="522">
        <v>10.31</v>
      </c>
      <c r="F796" s="522"/>
      <c r="G796" s="333">
        <f t="shared" si="25"/>
        <v>2181.9099999999862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46174</v>
      </c>
      <c r="D797" s="299" t="s">
        <v>301</v>
      </c>
      <c r="E797" s="522">
        <v>16.05</v>
      </c>
      <c r="F797" s="522"/>
      <c r="G797" s="333">
        <f t="shared" si="25"/>
        <v>2192.2199999999862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46174</v>
      </c>
      <c r="D798" s="299" t="s">
        <v>455</v>
      </c>
      <c r="E798" s="522">
        <v>50.44</v>
      </c>
      <c r="F798" s="522"/>
      <c r="G798" s="333">
        <f t="shared" si="25"/>
        <v>2208.2699999999863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6</v>
      </c>
      <c r="C799" s="298">
        <v>46174</v>
      </c>
      <c r="D799" s="299" t="s">
        <v>896</v>
      </c>
      <c r="E799" s="522">
        <v>9.99</v>
      </c>
      <c r="F799" s="522"/>
      <c r="G799" s="333">
        <f t="shared" si="25"/>
        <v>2258.7099999999864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46174</v>
      </c>
      <c r="D800" s="299" t="s">
        <v>310</v>
      </c>
      <c r="E800" s="522">
        <v>44.98</v>
      </c>
      <c r="F800" s="522"/>
      <c r="G800" s="333">
        <f t="shared" si="25"/>
        <v>2268.6999999999862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46174</v>
      </c>
      <c r="D801" s="299" t="s">
        <v>311</v>
      </c>
      <c r="E801" s="522">
        <v>106.14</v>
      </c>
      <c r="F801" s="522"/>
      <c r="G801" s="333">
        <f t="shared" si="25"/>
        <v>2313.6799999999862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16</v>
      </c>
      <c r="C802" s="298">
        <v>46174</v>
      </c>
      <c r="D802" s="299" t="s">
        <v>622</v>
      </c>
      <c r="E802" s="522">
        <v>62.31</v>
      </c>
      <c r="F802" s="522"/>
      <c r="G802" s="333">
        <f t="shared" si="25"/>
        <v>2419.8199999999861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46174</v>
      </c>
      <c r="D803" s="299" t="s">
        <v>350</v>
      </c>
      <c r="E803" s="522">
        <v>8.1</v>
      </c>
      <c r="F803" s="522"/>
      <c r="G803" s="333">
        <f t="shared" si="25"/>
        <v>2482.129999999986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287</v>
      </c>
      <c r="B804" s="330" t="s">
        <v>287</v>
      </c>
      <c r="C804" s="298">
        <v>46174</v>
      </c>
      <c r="D804" s="299" t="s">
        <v>886</v>
      </c>
      <c r="E804" s="522">
        <v>320</v>
      </c>
      <c r="F804" s="522">
        <v>320</v>
      </c>
      <c r="G804" s="333">
        <f t="shared" si="25"/>
        <v>2490.2299999999859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46174</v>
      </c>
      <c r="D805" s="299" t="s">
        <v>887</v>
      </c>
      <c r="E805" s="522">
        <v>20</v>
      </c>
      <c r="F805" s="522"/>
      <c r="G805" s="333">
        <f t="shared" si="25"/>
        <v>2490.2299999999859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284</v>
      </c>
      <c r="B806" s="330">
        <v>37</v>
      </c>
      <c r="C806" s="298">
        <v>46173</v>
      </c>
      <c r="D806" s="299" t="s">
        <v>893</v>
      </c>
      <c r="E806" s="522">
        <v>1160.3599999999999</v>
      </c>
      <c r="F806" s="522"/>
      <c r="G806" s="333">
        <f t="shared" si="25"/>
        <v>2510.2299999999859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286</v>
      </c>
      <c r="B807" s="330">
        <v>25</v>
      </c>
      <c r="C807" s="298">
        <v>46173</v>
      </c>
      <c r="D807" s="298" t="s">
        <v>204</v>
      </c>
      <c r="E807" s="331">
        <v>350</v>
      </c>
      <c r="F807" s="522"/>
      <c r="G807" s="333">
        <f t="shared" si="25"/>
        <v>3670.5899999999856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286</v>
      </c>
      <c r="B808" s="330">
        <v>26</v>
      </c>
      <c r="C808" s="298">
        <v>46173</v>
      </c>
      <c r="D808" s="298" t="s">
        <v>205</v>
      </c>
      <c r="E808" s="331">
        <v>320</v>
      </c>
      <c r="F808" s="522"/>
      <c r="G808" s="333">
        <f t="shared" si="25"/>
        <v>4020.5899999999856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27</v>
      </c>
      <c r="C809" s="298">
        <v>46173</v>
      </c>
      <c r="D809" s="298" t="s">
        <v>206</v>
      </c>
      <c r="E809" s="331">
        <v>25</v>
      </c>
      <c r="F809" s="522"/>
      <c r="G809" s="333">
        <f t="shared" si="25"/>
        <v>4340.5899999999856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28</v>
      </c>
      <c r="C810" s="298">
        <v>46173</v>
      </c>
      <c r="D810" s="298" t="s">
        <v>207</v>
      </c>
      <c r="E810" s="331">
        <v>25</v>
      </c>
      <c r="F810" s="522"/>
      <c r="G810" s="333">
        <f t="shared" si="25"/>
        <v>4365.5899999999856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29</v>
      </c>
      <c r="C811" s="298">
        <v>46173</v>
      </c>
      <c r="D811" s="298" t="s">
        <v>208</v>
      </c>
      <c r="E811" s="331">
        <v>45</v>
      </c>
      <c r="F811" s="522"/>
      <c r="G811" s="333">
        <f t="shared" si="25"/>
        <v>4390.5899999999856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30</v>
      </c>
      <c r="C812" s="298">
        <v>46173</v>
      </c>
      <c r="D812" s="298" t="s">
        <v>209</v>
      </c>
      <c r="E812" s="331">
        <v>400</v>
      </c>
      <c r="F812" s="522"/>
      <c r="G812" s="333">
        <f t="shared" si="25"/>
        <v>4435.5899999999856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31</v>
      </c>
      <c r="C813" s="298">
        <v>46173</v>
      </c>
      <c r="D813" s="298" t="s">
        <v>210</v>
      </c>
      <c r="E813" s="331">
        <v>375</v>
      </c>
      <c r="F813" s="522"/>
      <c r="G813" s="333">
        <f t="shared" si="25"/>
        <v>4835.5899999999856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32</v>
      </c>
      <c r="C814" s="298">
        <v>46173</v>
      </c>
      <c r="D814" s="298" t="s">
        <v>211</v>
      </c>
      <c r="E814" s="331">
        <v>100</v>
      </c>
      <c r="F814" s="522"/>
      <c r="G814" s="333">
        <f t="shared" si="25"/>
        <v>5210.5899999999856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33</v>
      </c>
      <c r="C815" s="298">
        <v>46173</v>
      </c>
      <c r="D815" s="298" t="s">
        <v>212</v>
      </c>
      <c r="E815" s="331">
        <v>85</v>
      </c>
      <c r="F815" s="522"/>
      <c r="G815" s="333">
        <f t="shared" si="25"/>
        <v>5310.5899999999856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34</v>
      </c>
      <c r="C816" s="298">
        <v>46173</v>
      </c>
      <c r="D816" s="298" t="s">
        <v>213</v>
      </c>
      <c r="E816" s="331">
        <v>230</v>
      </c>
      <c r="F816" s="522"/>
      <c r="G816" s="333">
        <f t="shared" si="25"/>
        <v>5395.5899999999856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35</v>
      </c>
      <c r="C817" s="298">
        <v>46173</v>
      </c>
      <c r="D817" s="298" t="s">
        <v>214</v>
      </c>
      <c r="E817" s="331">
        <v>45</v>
      </c>
      <c r="F817" s="522"/>
      <c r="G817" s="333">
        <f t="shared" si="25"/>
        <v>5625.5899999999856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46173</v>
      </c>
      <c r="D818" s="298" t="s">
        <v>883</v>
      </c>
      <c r="E818" s="522">
        <v>50</v>
      </c>
      <c r="F818" s="522"/>
      <c r="G818" s="333">
        <f t="shared" si="25"/>
        <v>5670.5899999999856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22</v>
      </c>
      <c r="C819" s="298">
        <v>46173</v>
      </c>
      <c r="D819" s="298" t="s">
        <v>833</v>
      </c>
      <c r="E819" s="522">
        <v>10.63</v>
      </c>
      <c r="F819" s="522"/>
      <c r="G819" s="333">
        <f t="shared" si="25"/>
        <v>5720.5899999999856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46173</v>
      </c>
      <c r="D820" s="298" t="s">
        <v>362</v>
      </c>
      <c r="E820" s="522">
        <v>108.69</v>
      </c>
      <c r="F820" s="522"/>
      <c r="G820" s="333">
        <f t="shared" si="25"/>
        <v>5731.2199999999857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10</v>
      </c>
      <c r="C821" s="298">
        <v>46173</v>
      </c>
      <c r="D821" s="298" t="s">
        <v>176</v>
      </c>
      <c r="E821" s="522">
        <v>17.899999999999999</v>
      </c>
      <c r="F821" s="522"/>
      <c r="G821" s="333">
        <f t="shared" si="25"/>
        <v>5839.9099999999853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46173</v>
      </c>
      <c r="D822" s="298" t="s">
        <v>444</v>
      </c>
      <c r="E822" s="522">
        <v>9.57</v>
      </c>
      <c r="F822" s="522"/>
      <c r="G822" s="333">
        <f t="shared" si="25"/>
        <v>5857.8099999999849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46172</v>
      </c>
      <c r="D823" s="298" t="s">
        <v>319</v>
      </c>
      <c r="E823" s="522">
        <v>88.98</v>
      </c>
      <c r="F823" s="522"/>
      <c r="G823" s="333">
        <f t="shared" si="25"/>
        <v>5867.3799999999846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46172</v>
      </c>
      <c r="D824" s="298" t="s">
        <v>889</v>
      </c>
      <c r="E824" s="522">
        <v>219.38</v>
      </c>
      <c r="F824" s="522">
        <v>219.38</v>
      </c>
      <c r="G824" s="333">
        <f t="shared" si="25"/>
        <v>5956.3599999999842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287</v>
      </c>
      <c r="B825" s="330" t="s">
        <v>287</v>
      </c>
      <c r="C825" s="298">
        <v>46172</v>
      </c>
      <c r="D825" s="298" t="s">
        <v>888</v>
      </c>
      <c r="E825" s="522">
        <v>310.98</v>
      </c>
      <c r="F825" s="522">
        <v>310.98</v>
      </c>
      <c r="G825" s="333">
        <f t="shared" si="25"/>
        <v>5956.3599999999842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46172</v>
      </c>
      <c r="D826" s="298" t="s">
        <v>892</v>
      </c>
      <c r="E826" s="522">
        <v>130.68</v>
      </c>
      <c r="F826" s="522"/>
      <c r="G826" s="333">
        <f t="shared" si="25"/>
        <v>5956.3599999999842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46172</v>
      </c>
      <c r="D827" s="298" t="s">
        <v>355</v>
      </c>
      <c r="E827" s="522">
        <v>49.99</v>
      </c>
      <c r="F827" s="522"/>
      <c r="G827" s="333">
        <f t="shared" si="25"/>
        <v>6087.0399999999845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46171</v>
      </c>
      <c r="D828" s="298" t="s">
        <v>296</v>
      </c>
      <c r="E828" s="522">
        <v>15.1</v>
      </c>
      <c r="F828" s="522"/>
      <c r="G828" s="333">
        <f t="shared" si="25"/>
        <v>6137.0299999999843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46171</v>
      </c>
      <c r="D829" s="298" t="s">
        <v>295</v>
      </c>
      <c r="E829" s="522">
        <v>7.02</v>
      </c>
      <c r="F829" s="522"/>
      <c r="G829" s="333">
        <f t="shared" si="25"/>
        <v>6152.1299999999846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46171</v>
      </c>
      <c r="D830" s="298" t="s">
        <v>295</v>
      </c>
      <c r="E830" s="522">
        <v>93.38</v>
      </c>
      <c r="F830" s="522"/>
      <c r="G830" s="333">
        <f t="shared" si="25"/>
        <v>6159.1499999999851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46171</v>
      </c>
      <c r="D831" s="298" t="s">
        <v>352</v>
      </c>
      <c r="E831" s="522">
        <v>18.98</v>
      </c>
      <c r="F831" s="522"/>
      <c r="G831" s="333">
        <f t="shared" si="25"/>
        <v>6252.5299999999852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23</v>
      </c>
      <c r="C832" s="298">
        <v>46171</v>
      </c>
      <c r="D832" s="299" t="s">
        <v>67</v>
      </c>
      <c r="E832" s="522">
        <v>650.88</v>
      </c>
      <c r="F832" s="522"/>
      <c r="G832" s="333">
        <f t="shared" si="25"/>
        <v>6271.5099999999848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20</v>
      </c>
      <c r="C833" s="298">
        <v>46171</v>
      </c>
      <c r="D833" s="299" t="s">
        <v>193</v>
      </c>
      <c r="E833" s="522">
        <v>600</v>
      </c>
      <c r="F833" s="522"/>
      <c r="G833" s="333">
        <f t="shared" si="25"/>
        <v>6922.3899999999849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38</v>
      </c>
      <c r="C834" s="298">
        <v>46171</v>
      </c>
      <c r="D834" s="299" t="s">
        <v>293</v>
      </c>
      <c r="E834" s="522"/>
      <c r="F834" s="522">
        <v>4597.8100000000004</v>
      </c>
      <c r="G834" s="333">
        <f t="shared" si="25"/>
        <v>7522.3899999999849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42</v>
      </c>
      <c r="C835" s="298">
        <v>46171</v>
      </c>
      <c r="D835" s="299" t="s">
        <v>200</v>
      </c>
      <c r="E835" s="522">
        <v>50.92</v>
      </c>
      <c r="F835" s="522"/>
      <c r="G835" s="333">
        <f t="shared" si="25"/>
        <v>2924.5799999999849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43</v>
      </c>
      <c r="C836" s="298">
        <v>46171</v>
      </c>
      <c r="D836" s="299" t="s">
        <v>201</v>
      </c>
      <c r="E836" s="522">
        <v>42.84</v>
      </c>
      <c r="F836" s="522"/>
      <c r="G836" s="333">
        <f t="shared" si="25"/>
        <v>2975.499999999985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291</v>
      </c>
      <c r="B837" s="330">
        <v>39</v>
      </c>
      <c r="C837" s="298">
        <v>46170</v>
      </c>
      <c r="D837" s="299" t="s">
        <v>292</v>
      </c>
      <c r="E837" s="522"/>
      <c r="F837" s="522">
        <v>2763.79</v>
      </c>
      <c r="G837" s="333">
        <f t="shared" si="25"/>
        <v>3018.3399999999851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46170</v>
      </c>
      <c r="D838" s="299" t="s">
        <v>882</v>
      </c>
      <c r="E838" s="522">
        <v>8.9499999999999993</v>
      </c>
      <c r="F838" s="522"/>
      <c r="G838" s="333">
        <f t="shared" si="25"/>
        <v>254.54999999998506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46170</v>
      </c>
      <c r="D839" s="299" t="s">
        <v>882</v>
      </c>
      <c r="E839" s="522">
        <v>43.44</v>
      </c>
      <c r="F839" s="522"/>
      <c r="G839" s="333">
        <f t="shared" si="25"/>
        <v>263.49999999998505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46170</v>
      </c>
      <c r="D840" s="299" t="s">
        <v>890</v>
      </c>
      <c r="E840" s="522">
        <v>30.89</v>
      </c>
      <c r="F840" s="522"/>
      <c r="G840" s="333">
        <f t="shared" si="25"/>
        <v>306.93999999998505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46170</v>
      </c>
      <c r="D841" s="299" t="s">
        <v>345</v>
      </c>
      <c r="E841" s="522">
        <v>32.659999999999997</v>
      </c>
      <c r="F841" s="522"/>
      <c r="G841" s="333">
        <f t="shared" si="25"/>
        <v>337.82999999998503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46170</v>
      </c>
      <c r="D842" s="299" t="s">
        <v>385</v>
      </c>
      <c r="E842" s="522">
        <v>9.09</v>
      </c>
      <c r="F842" s="522"/>
      <c r="G842" s="333">
        <f t="shared" si="25"/>
        <v>370.48999999998506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46170</v>
      </c>
      <c r="D843" s="299" t="s">
        <v>844</v>
      </c>
      <c r="E843" s="522">
        <v>36.74</v>
      </c>
      <c r="F843" s="522"/>
      <c r="G843" s="333">
        <f t="shared" si="25"/>
        <v>379.57999999998503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5</v>
      </c>
      <c r="C844" s="298">
        <v>46170</v>
      </c>
      <c r="D844" s="299" t="s">
        <v>844</v>
      </c>
      <c r="E844" s="522">
        <v>11.2</v>
      </c>
      <c r="F844" s="522"/>
      <c r="G844" s="333">
        <f t="shared" si="25"/>
        <v>416.31999999998504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46169</v>
      </c>
      <c r="D845" s="299" t="s">
        <v>357</v>
      </c>
      <c r="E845" s="522">
        <v>11.29</v>
      </c>
      <c r="F845" s="522"/>
      <c r="G845" s="333">
        <f t="shared" si="25"/>
        <v>427.51999999998503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46169</v>
      </c>
      <c r="D846" s="299" t="s">
        <v>362</v>
      </c>
      <c r="E846" s="522">
        <v>44.84</v>
      </c>
      <c r="F846" s="522"/>
      <c r="G846" s="333">
        <f t="shared" si="25"/>
        <v>438.80999999998505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7</v>
      </c>
      <c r="C847" s="298">
        <v>46169</v>
      </c>
      <c r="D847" s="299" t="s">
        <v>337</v>
      </c>
      <c r="E847" s="522">
        <v>139.88</v>
      </c>
      <c r="F847" s="522"/>
      <c r="G847" s="333">
        <f t="shared" si="25"/>
        <v>483.64999999998508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46169</v>
      </c>
      <c r="D848" s="299" t="s">
        <v>319</v>
      </c>
      <c r="E848" s="522">
        <v>46.84</v>
      </c>
      <c r="F848" s="522"/>
      <c r="G848" s="333">
        <f t="shared" ref="G848:G885" si="26">G849-E848+F848</f>
        <v>623.52999999998508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46169</v>
      </c>
      <c r="D849" s="299" t="s">
        <v>357</v>
      </c>
      <c r="E849" s="522">
        <v>9.4700000000000006</v>
      </c>
      <c r="F849" s="522"/>
      <c r="G849" s="333">
        <f t="shared" si="26"/>
        <v>670.36999999998511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46168</v>
      </c>
      <c r="D850" s="299" t="s">
        <v>308</v>
      </c>
      <c r="E850" s="522">
        <v>47.99</v>
      </c>
      <c r="F850" s="522"/>
      <c r="G850" s="333">
        <f t="shared" si="26"/>
        <v>679.83999999998514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5</v>
      </c>
      <c r="C851" s="298">
        <v>46168</v>
      </c>
      <c r="D851" s="299" t="s">
        <v>870</v>
      </c>
      <c r="E851" s="522">
        <v>26</v>
      </c>
      <c r="F851" s="522"/>
      <c r="G851" s="333">
        <f t="shared" si="26"/>
        <v>727.82999999998515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46168</v>
      </c>
      <c r="D852" s="299" t="s">
        <v>310</v>
      </c>
      <c r="E852" s="522">
        <v>50.15</v>
      </c>
      <c r="F852" s="522"/>
      <c r="G852" s="333">
        <f t="shared" si="26"/>
        <v>753.82999999998515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46168</v>
      </c>
      <c r="D853" s="299" t="s">
        <v>880</v>
      </c>
      <c r="E853" s="522">
        <v>400</v>
      </c>
      <c r="F853" s="522">
        <v>400</v>
      </c>
      <c r="G853" s="333">
        <f t="shared" si="26"/>
        <v>803.97999999998513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22</v>
      </c>
      <c r="C854" s="298">
        <v>46168</v>
      </c>
      <c r="D854" s="299" t="s">
        <v>833</v>
      </c>
      <c r="E854" s="522">
        <v>15.96</v>
      </c>
      <c r="F854" s="522"/>
      <c r="G854" s="333">
        <f t="shared" si="26"/>
        <v>803.97999999998513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46168</v>
      </c>
      <c r="D855" s="299" t="s">
        <v>296</v>
      </c>
      <c r="E855" s="522">
        <v>15.1</v>
      </c>
      <c r="F855" s="522"/>
      <c r="G855" s="333">
        <f t="shared" si="26"/>
        <v>819.93999999998516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46168</v>
      </c>
      <c r="D856" s="299" t="s">
        <v>296</v>
      </c>
      <c r="E856" s="522">
        <v>44.67</v>
      </c>
      <c r="F856" s="522"/>
      <c r="G856" s="333">
        <f t="shared" si="26"/>
        <v>835.03999999998518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46168</v>
      </c>
      <c r="D857" s="299" t="s">
        <v>300</v>
      </c>
      <c r="E857" s="522">
        <v>32.99</v>
      </c>
      <c r="F857" s="522"/>
      <c r="G857" s="333">
        <f t="shared" si="26"/>
        <v>879.70999999998514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46168</v>
      </c>
      <c r="D858" s="299" t="s">
        <v>385</v>
      </c>
      <c r="E858" s="522">
        <v>14.39</v>
      </c>
      <c r="F858" s="522"/>
      <c r="G858" s="333">
        <f t="shared" si="26"/>
        <v>912.69999999998515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12</v>
      </c>
      <c r="C859" s="298">
        <v>46167</v>
      </c>
      <c r="D859" s="299" t="s">
        <v>314</v>
      </c>
      <c r="E859" s="522">
        <v>204.48</v>
      </c>
      <c r="F859" s="522"/>
      <c r="G859" s="333">
        <f t="shared" si="26"/>
        <v>927.08999999998514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46167</v>
      </c>
      <c r="D860" s="299" t="s">
        <v>319</v>
      </c>
      <c r="E860" s="522">
        <v>29.79</v>
      </c>
      <c r="F860" s="522"/>
      <c r="G860" s="333">
        <f t="shared" si="26"/>
        <v>1131.5699999999852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3</v>
      </c>
      <c r="C861" s="298">
        <v>46167</v>
      </c>
      <c r="D861" s="299" t="s">
        <v>347</v>
      </c>
      <c r="E861" s="522">
        <v>50</v>
      </c>
      <c r="F861" s="522"/>
      <c r="G861" s="333">
        <f t="shared" si="26"/>
        <v>1161.3599999999851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46166</v>
      </c>
      <c r="D862" s="299" t="s">
        <v>329</v>
      </c>
      <c r="E862" s="522">
        <v>122.54</v>
      </c>
      <c r="F862" s="522"/>
      <c r="G862" s="333">
        <f t="shared" si="26"/>
        <v>1211.3599999999851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46166</v>
      </c>
      <c r="D863" s="299" t="s">
        <v>311</v>
      </c>
      <c r="E863" s="522">
        <v>157.97</v>
      </c>
      <c r="F863" s="522"/>
      <c r="G863" s="333">
        <f t="shared" si="26"/>
        <v>1333.8999999999851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46166</v>
      </c>
      <c r="D864" s="299" t="s">
        <v>300</v>
      </c>
      <c r="E864" s="522">
        <v>44.05</v>
      </c>
      <c r="F864" s="522"/>
      <c r="G864" s="333">
        <f t="shared" si="26"/>
        <v>1491.8699999999851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46166</v>
      </c>
      <c r="D865" s="299" t="s">
        <v>319</v>
      </c>
      <c r="E865" s="522">
        <v>70.44</v>
      </c>
      <c r="F865" s="522"/>
      <c r="G865" s="333">
        <f t="shared" si="26"/>
        <v>1535.9199999999851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46166</v>
      </c>
      <c r="D866" s="299" t="s">
        <v>329</v>
      </c>
      <c r="E866" s="522">
        <v>55.96</v>
      </c>
      <c r="F866" s="522"/>
      <c r="G866" s="333">
        <f t="shared" si="26"/>
        <v>1606.3599999999851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46166</v>
      </c>
      <c r="D867" s="299" t="s">
        <v>881</v>
      </c>
      <c r="E867" s="522">
        <v>597.83000000000004</v>
      </c>
      <c r="F867" s="522"/>
      <c r="G867" s="333">
        <f t="shared" si="26"/>
        <v>1662.3199999999852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46166</v>
      </c>
      <c r="D868" s="299" t="s">
        <v>843</v>
      </c>
      <c r="E868" s="522">
        <v>69.2</v>
      </c>
      <c r="F868" s="522">
        <v>69.2</v>
      </c>
      <c r="G868" s="333">
        <f t="shared" si="26"/>
        <v>2260.1499999999851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46165</v>
      </c>
      <c r="D869" s="299" t="s">
        <v>878</v>
      </c>
      <c r="E869" s="522">
        <v>94.76</v>
      </c>
      <c r="F869" s="522"/>
      <c r="G869" s="333">
        <f t="shared" si="26"/>
        <v>2260.1499999999851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46165</v>
      </c>
      <c r="D870" s="299" t="s">
        <v>392</v>
      </c>
      <c r="E870" s="522">
        <v>34.869999999999997</v>
      </c>
      <c r="F870" s="522"/>
      <c r="G870" s="333">
        <f t="shared" si="26"/>
        <v>2354.9099999999853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46165</v>
      </c>
      <c r="D871" s="299" t="s">
        <v>479</v>
      </c>
      <c r="E871" s="522">
        <v>80.48</v>
      </c>
      <c r="F871" s="522"/>
      <c r="G871" s="333">
        <f t="shared" si="26"/>
        <v>2389.7799999999852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5</v>
      </c>
      <c r="C872" s="298">
        <v>46165</v>
      </c>
      <c r="D872" s="299" t="s">
        <v>877</v>
      </c>
      <c r="E872" s="522">
        <v>25</v>
      </c>
      <c r="F872" s="522"/>
      <c r="G872" s="333">
        <f t="shared" si="26"/>
        <v>2470.2599999999852</v>
      </c>
      <c r="H872" s="334" t="s">
        <v>298</v>
      </c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46165</v>
      </c>
      <c r="D873" s="299" t="s">
        <v>875</v>
      </c>
      <c r="E873" s="522">
        <v>50</v>
      </c>
      <c r="F873" s="522"/>
      <c r="G873" s="333">
        <f t="shared" si="26"/>
        <v>2495.2599999999852</v>
      </c>
      <c r="H873" s="334" t="s">
        <v>298</v>
      </c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46165</v>
      </c>
      <c r="D874" s="299" t="s">
        <v>876</v>
      </c>
      <c r="E874" s="522">
        <v>25</v>
      </c>
      <c r="F874" s="522"/>
      <c r="G874" s="333">
        <f t="shared" si="26"/>
        <v>2545.2599999999852</v>
      </c>
      <c r="H874" s="334" t="s">
        <v>298</v>
      </c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46164</v>
      </c>
      <c r="D875" s="299" t="s">
        <v>879</v>
      </c>
      <c r="E875" s="522">
        <v>45.46</v>
      </c>
      <c r="F875" s="522"/>
      <c r="G875" s="333">
        <f t="shared" si="26"/>
        <v>2570.2599999999852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46164</v>
      </c>
      <c r="D876" s="299" t="s">
        <v>871</v>
      </c>
      <c r="E876" s="522">
        <v>22</v>
      </c>
      <c r="F876" s="522"/>
      <c r="G876" s="333">
        <f t="shared" si="26"/>
        <v>2615.7199999999852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46164</v>
      </c>
      <c r="D877" s="299" t="s">
        <v>296</v>
      </c>
      <c r="E877" s="522">
        <v>14.57</v>
      </c>
      <c r="F877" s="522"/>
      <c r="G877" s="333">
        <f t="shared" si="26"/>
        <v>2637.7199999999852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46163</v>
      </c>
      <c r="D878" s="299" t="s">
        <v>334</v>
      </c>
      <c r="E878" s="522">
        <v>9.01</v>
      </c>
      <c r="F878" s="522"/>
      <c r="G878" s="333">
        <f t="shared" si="26"/>
        <v>2652.2899999999854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46163</v>
      </c>
      <c r="D879" s="299" t="s">
        <v>334</v>
      </c>
      <c r="E879" s="522">
        <v>6.8</v>
      </c>
      <c r="F879" s="522"/>
      <c r="G879" s="333">
        <f t="shared" si="26"/>
        <v>2661.2999999999856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46163</v>
      </c>
      <c r="D880" s="299" t="s">
        <v>357</v>
      </c>
      <c r="E880" s="522">
        <v>16.649999999999999</v>
      </c>
      <c r="F880" s="522"/>
      <c r="G880" s="333">
        <f t="shared" si="26"/>
        <v>2668.0999999999858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46163</v>
      </c>
      <c r="D881" s="299" t="s">
        <v>844</v>
      </c>
      <c r="E881" s="522">
        <v>24.89</v>
      </c>
      <c r="F881" s="522"/>
      <c r="G881" s="333">
        <f t="shared" si="26"/>
        <v>2684.7499999999859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5</v>
      </c>
      <c r="C882" s="298">
        <v>46163</v>
      </c>
      <c r="D882" s="299" t="s">
        <v>844</v>
      </c>
      <c r="E882" s="522">
        <v>11.2</v>
      </c>
      <c r="F882" s="522"/>
      <c r="G882" s="333">
        <f t="shared" si="26"/>
        <v>2709.6399999999858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46162</v>
      </c>
      <c r="D883" s="299" t="s">
        <v>296</v>
      </c>
      <c r="E883" s="522">
        <v>11.18</v>
      </c>
      <c r="F883" s="522"/>
      <c r="G883" s="333">
        <f t="shared" si="26"/>
        <v>2720.8399999999856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46162</v>
      </c>
      <c r="D884" s="299" t="s">
        <v>385</v>
      </c>
      <c r="E884" s="522">
        <v>14.38</v>
      </c>
      <c r="F884" s="522"/>
      <c r="G884" s="333">
        <f t="shared" si="26"/>
        <v>2732.0199999999854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22</v>
      </c>
      <c r="C885" s="298">
        <v>46162</v>
      </c>
      <c r="D885" s="299" t="s">
        <v>323</v>
      </c>
      <c r="E885" s="522">
        <v>20.22</v>
      </c>
      <c r="F885" s="522"/>
      <c r="G885" s="333">
        <f t="shared" si="26"/>
        <v>2746.3999999999855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5</v>
      </c>
      <c r="C886" s="298">
        <v>46162</v>
      </c>
      <c r="D886" s="299" t="s">
        <v>870</v>
      </c>
      <c r="E886" s="522">
        <v>30</v>
      </c>
      <c r="F886" s="522"/>
      <c r="G886" s="333">
        <f t="shared" ref="G886:G900" si="27">G887-E886+F886</f>
        <v>2766.6199999999853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46162</v>
      </c>
      <c r="D887" s="299" t="s">
        <v>872</v>
      </c>
      <c r="E887" s="522">
        <v>46.72</v>
      </c>
      <c r="F887" s="522"/>
      <c r="G887" s="333">
        <f t="shared" si="27"/>
        <v>2796.6199999999853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4</v>
      </c>
      <c r="C888" s="298">
        <v>46162</v>
      </c>
      <c r="D888" s="299" t="s">
        <v>310</v>
      </c>
      <c r="E888" s="522">
        <v>56.51</v>
      </c>
      <c r="F888" s="522"/>
      <c r="G888" s="333">
        <f t="shared" si="27"/>
        <v>2843.3399999999851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46161</v>
      </c>
      <c r="D889" s="299" t="s">
        <v>869</v>
      </c>
      <c r="E889" s="522">
        <v>63.99</v>
      </c>
      <c r="F889" s="522"/>
      <c r="G889" s="333">
        <f t="shared" si="27"/>
        <v>2899.8499999999854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46161</v>
      </c>
      <c r="D890" s="299" t="s">
        <v>296</v>
      </c>
      <c r="E890" s="522">
        <v>43.46</v>
      </c>
      <c r="F890" s="522"/>
      <c r="G890" s="333">
        <f t="shared" si="27"/>
        <v>2963.8399999999851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46161</v>
      </c>
      <c r="D891" s="299" t="s">
        <v>296</v>
      </c>
      <c r="E891" s="522">
        <v>8.7200000000000006</v>
      </c>
      <c r="F891" s="522"/>
      <c r="G891" s="333">
        <f t="shared" si="27"/>
        <v>3007.2999999999852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46161</v>
      </c>
      <c r="D892" s="299" t="s">
        <v>301</v>
      </c>
      <c r="E892" s="522">
        <v>30.9</v>
      </c>
      <c r="F892" s="522"/>
      <c r="G892" s="333">
        <f t="shared" si="27"/>
        <v>3016.019999999985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46161</v>
      </c>
      <c r="D893" s="299" t="s">
        <v>328</v>
      </c>
      <c r="E893" s="522">
        <v>7.46</v>
      </c>
      <c r="F893" s="522"/>
      <c r="G893" s="333">
        <f t="shared" si="27"/>
        <v>3046.9199999999851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46161</v>
      </c>
      <c r="D894" s="299" t="s">
        <v>867</v>
      </c>
      <c r="E894" s="522">
        <v>31.05</v>
      </c>
      <c r="F894" s="522"/>
      <c r="G894" s="333">
        <f t="shared" si="27"/>
        <v>3054.3799999999851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46161</v>
      </c>
      <c r="D895" s="299" t="s">
        <v>868</v>
      </c>
      <c r="E895" s="522">
        <v>54.41</v>
      </c>
      <c r="F895" s="522"/>
      <c r="G895" s="333">
        <f t="shared" si="27"/>
        <v>3085.4299999999853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46161</v>
      </c>
      <c r="D896" s="299" t="s">
        <v>873</v>
      </c>
      <c r="E896" s="522">
        <v>20.49</v>
      </c>
      <c r="F896" s="522"/>
      <c r="G896" s="333">
        <f t="shared" si="27"/>
        <v>3139.8399999999851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46160</v>
      </c>
      <c r="D897" s="299" t="s">
        <v>400</v>
      </c>
      <c r="E897" s="522">
        <v>13.84</v>
      </c>
      <c r="F897" s="522"/>
      <c r="G897" s="333">
        <f t="shared" si="27"/>
        <v>3160.3299999999849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287</v>
      </c>
      <c r="B898" s="330" t="s">
        <v>287</v>
      </c>
      <c r="C898" s="298">
        <v>46160</v>
      </c>
      <c r="D898" s="299" t="s">
        <v>874</v>
      </c>
      <c r="E898" s="522">
        <v>138.44</v>
      </c>
      <c r="F898" s="522">
        <v>138.44</v>
      </c>
      <c r="G898" s="333">
        <f t="shared" si="27"/>
        <v>3174.1699999999851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46160</v>
      </c>
      <c r="D899" s="299" t="s">
        <v>352</v>
      </c>
      <c r="E899" s="522">
        <v>25.48</v>
      </c>
      <c r="F899" s="522"/>
      <c r="G899" s="333">
        <f t="shared" si="27"/>
        <v>3174.1699999999851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17</v>
      </c>
      <c r="C900" s="298">
        <v>46160</v>
      </c>
      <c r="D900" s="299" t="s">
        <v>188</v>
      </c>
      <c r="E900" s="522">
        <v>42.65</v>
      </c>
      <c r="F900" s="522"/>
      <c r="G900" s="333">
        <f t="shared" si="27"/>
        <v>3199.6499999999851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15</v>
      </c>
      <c r="C901" s="298">
        <v>46160</v>
      </c>
      <c r="D901" s="299" t="s">
        <v>185</v>
      </c>
      <c r="E901" s="522">
        <v>101.37</v>
      </c>
      <c r="F901" s="522"/>
      <c r="G901" s="333">
        <f t="shared" ref="G901:G981" si="28">G902-E901+F901</f>
        <v>3242.2999999999852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335</v>
      </c>
      <c r="B902" s="330" t="s">
        <v>335</v>
      </c>
      <c r="C902" s="298">
        <v>46160</v>
      </c>
      <c r="D902" s="299" t="s">
        <v>185</v>
      </c>
      <c r="E902" s="522">
        <v>93.13</v>
      </c>
      <c r="F902" s="522"/>
      <c r="G902" s="333">
        <f t="shared" si="28"/>
        <v>3343.6699999999851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11</v>
      </c>
      <c r="C903" s="298">
        <v>46160</v>
      </c>
      <c r="D903" s="299" t="s">
        <v>178</v>
      </c>
      <c r="E903" s="522">
        <v>267.68</v>
      </c>
      <c r="F903" s="522"/>
      <c r="G903" s="333">
        <f t="shared" si="28"/>
        <v>3436.7999999999852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23</v>
      </c>
      <c r="C904" s="298">
        <v>46160</v>
      </c>
      <c r="D904" s="299" t="s">
        <v>63</v>
      </c>
      <c r="E904" s="522">
        <v>529.46</v>
      </c>
      <c r="F904" s="522"/>
      <c r="G904" s="333">
        <f t="shared" si="28"/>
        <v>3704.479999999985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46159</v>
      </c>
      <c r="D905" s="299" t="s">
        <v>311</v>
      </c>
      <c r="E905" s="522">
        <v>148.25</v>
      </c>
      <c r="F905" s="522"/>
      <c r="G905" s="333">
        <f t="shared" si="28"/>
        <v>4233.939999999985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46159</v>
      </c>
      <c r="D906" s="299" t="s">
        <v>306</v>
      </c>
      <c r="E906" s="522">
        <v>90.2</v>
      </c>
      <c r="F906" s="522"/>
      <c r="G906" s="333">
        <f t="shared" si="28"/>
        <v>4382.189999999985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21</v>
      </c>
      <c r="C907" s="298">
        <v>46159</v>
      </c>
      <c r="D907" s="299" t="s">
        <v>194</v>
      </c>
      <c r="E907" s="522">
        <v>81</v>
      </c>
      <c r="F907" s="522"/>
      <c r="G907" s="333">
        <f t="shared" si="28"/>
        <v>4472.3899999999849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46159</v>
      </c>
      <c r="D908" s="299" t="s">
        <v>300</v>
      </c>
      <c r="E908" s="522">
        <v>38.33</v>
      </c>
      <c r="F908" s="522"/>
      <c r="G908" s="333">
        <f t="shared" si="28"/>
        <v>4553.3899999999849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42</v>
      </c>
      <c r="C909" s="298">
        <v>46159</v>
      </c>
      <c r="D909" s="299" t="s">
        <v>333</v>
      </c>
      <c r="E909" s="522">
        <v>29.8</v>
      </c>
      <c r="F909" s="522"/>
      <c r="G909" s="333">
        <f t="shared" si="28"/>
        <v>4591.7199999999848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43</v>
      </c>
      <c r="C910" s="298">
        <v>46159</v>
      </c>
      <c r="D910" s="299" t="s">
        <v>333</v>
      </c>
      <c r="E910" s="522">
        <v>22.35</v>
      </c>
      <c r="F910" s="522"/>
      <c r="G910" s="333">
        <f t="shared" si="28"/>
        <v>4621.519999999985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46159</v>
      </c>
      <c r="D911" s="299" t="s">
        <v>319</v>
      </c>
      <c r="E911" s="522">
        <v>50.75</v>
      </c>
      <c r="F911" s="522"/>
      <c r="G911" s="333">
        <f t="shared" si="28"/>
        <v>4643.8699999999853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5</v>
      </c>
      <c r="C912" s="298">
        <v>46158</v>
      </c>
      <c r="D912" s="299" t="s">
        <v>339</v>
      </c>
      <c r="E912" s="522">
        <v>21.3</v>
      </c>
      <c r="F912" s="522"/>
      <c r="G912" s="333">
        <f t="shared" si="28"/>
        <v>4694.6199999999853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46158</v>
      </c>
      <c r="D913" s="299" t="s">
        <v>319</v>
      </c>
      <c r="E913" s="522">
        <v>41.46</v>
      </c>
      <c r="F913" s="522"/>
      <c r="G913" s="333">
        <f t="shared" si="28"/>
        <v>4715.9199999999855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287</v>
      </c>
      <c r="B914" s="330" t="s">
        <v>287</v>
      </c>
      <c r="C914" s="298">
        <v>46158</v>
      </c>
      <c r="D914" s="299" t="s">
        <v>847</v>
      </c>
      <c r="E914" s="522">
        <v>95.85</v>
      </c>
      <c r="F914" s="522">
        <v>95.85</v>
      </c>
      <c r="G914" s="333">
        <f t="shared" si="28"/>
        <v>4757.3799999999856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46158</v>
      </c>
      <c r="D915" s="299" t="s">
        <v>845</v>
      </c>
      <c r="E915" s="522">
        <v>87.13</v>
      </c>
      <c r="F915" s="522">
        <v>87.13</v>
      </c>
      <c r="G915" s="333">
        <f t="shared" si="28"/>
        <v>4757.3799999999856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46158</v>
      </c>
      <c r="D916" s="299" t="s">
        <v>310</v>
      </c>
      <c r="E916" s="522">
        <v>48.15</v>
      </c>
      <c r="F916" s="522"/>
      <c r="G916" s="333">
        <f t="shared" si="28"/>
        <v>4757.3799999999856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46158</v>
      </c>
      <c r="D917" s="299" t="s">
        <v>308</v>
      </c>
      <c r="E917" s="522">
        <v>75.069999999999993</v>
      </c>
      <c r="F917" s="522"/>
      <c r="G917" s="333">
        <f t="shared" si="28"/>
        <v>4805.5299999999852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46158</v>
      </c>
      <c r="D918" s="299" t="s">
        <v>308</v>
      </c>
      <c r="E918" s="522">
        <v>75</v>
      </c>
      <c r="F918" s="522"/>
      <c r="G918" s="333">
        <f t="shared" si="28"/>
        <v>4880.5999999999849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46158</v>
      </c>
      <c r="D919" s="299" t="s">
        <v>347</v>
      </c>
      <c r="E919" s="522">
        <v>8.3800000000000008</v>
      </c>
      <c r="F919" s="522"/>
      <c r="G919" s="333">
        <f t="shared" si="28"/>
        <v>4955.5999999999849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46157</v>
      </c>
      <c r="D920" s="299" t="s">
        <v>319</v>
      </c>
      <c r="E920" s="522">
        <v>63.55</v>
      </c>
      <c r="F920" s="522"/>
      <c r="G920" s="333">
        <f t="shared" si="28"/>
        <v>4963.979999999985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46157</v>
      </c>
      <c r="D921" s="299" t="s">
        <v>296</v>
      </c>
      <c r="E921" s="522">
        <v>45.1</v>
      </c>
      <c r="F921" s="522"/>
      <c r="G921" s="333">
        <f t="shared" si="28"/>
        <v>5027.5299999999852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46157</v>
      </c>
      <c r="D922" s="299" t="s">
        <v>296</v>
      </c>
      <c r="E922" s="522">
        <v>24.54</v>
      </c>
      <c r="F922" s="522"/>
      <c r="G922" s="333">
        <f t="shared" si="28"/>
        <v>5072.6299999999856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46157</v>
      </c>
      <c r="D923" s="299" t="s">
        <v>334</v>
      </c>
      <c r="E923" s="522">
        <v>14.28</v>
      </c>
      <c r="F923" s="522"/>
      <c r="G923" s="333">
        <f t="shared" si="28"/>
        <v>5097.1699999999855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287</v>
      </c>
      <c r="B924" s="330" t="s">
        <v>287</v>
      </c>
      <c r="C924" s="298">
        <v>46157</v>
      </c>
      <c r="D924" s="299" t="s">
        <v>504</v>
      </c>
      <c r="E924" s="522">
        <v>146.15</v>
      </c>
      <c r="F924" s="522">
        <v>146.15</v>
      </c>
      <c r="G924" s="333">
        <f t="shared" si="28"/>
        <v>5111.4499999999853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46157</v>
      </c>
      <c r="D925" s="299" t="s">
        <v>866</v>
      </c>
      <c r="E925" s="522">
        <v>202.87</v>
      </c>
      <c r="F925" s="522"/>
      <c r="G925" s="333">
        <f>G926-E925+F925</f>
        <v>5111.4499999999853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46157</v>
      </c>
      <c r="D926" s="299" t="s">
        <v>300</v>
      </c>
      <c r="E926" s="522">
        <v>14.9</v>
      </c>
      <c r="F926" s="522"/>
      <c r="G926" s="333">
        <f t="shared" si="28"/>
        <v>5314.3199999999852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291</v>
      </c>
      <c r="B927" s="330">
        <v>38</v>
      </c>
      <c r="C927" s="298">
        <v>46157</v>
      </c>
      <c r="D927" s="299" t="s">
        <v>293</v>
      </c>
      <c r="E927" s="522"/>
      <c r="F927" s="522">
        <v>4597.82</v>
      </c>
      <c r="G927" s="333">
        <f t="shared" si="28"/>
        <v>5329.2199999999848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8</v>
      </c>
      <c r="C928" s="298">
        <v>46156</v>
      </c>
      <c r="D928" s="299" t="s">
        <v>865</v>
      </c>
      <c r="E928" s="522">
        <v>34.96</v>
      </c>
      <c r="F928" s="522"/>
      <c r="G928" s="333">
        <f t="shared" si="28"/>
        <v>731.39999999998463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46156</v>
      </c>
      <c r="D929" s="299" t="s">
        <v>407</v>
      </c>
      <c r="E929" s="522">
        <v>23.9</v>
      </c>
      <c r="F929" s="522"/>
      <c r="G929" s="333">
        <f t="shared" si="28"/>
        <v>766.35999999998467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24</v>
      </c>
      <c r="C930" s="298">
        <v>46156</v>
      </c>
      <c r="D930" s="299" t="s">
        <v>858</v>
      </c>
      <c r="E930" s="522">
        <v>109.92</v>
      </c>
      <c r="F930" s="522"/>
      <c r="G930" s="333">
        <f t="shared" si="28"/>
        <v>790.25999999998464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46156</v>
      </c>
      <c r="D931" s="299" t="s">
        <v>334</v>
      </c>
      <c r="E931" s="522">
        <v>24.34</v>
      </c>
      <c r="F931" s="522"/>
      <c r="G931" s="333">
        <f t="shared" si="28"/>
        <v>900.1799999999846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46156</v>
      </c>
      <c r="D932" s="299" t="s">
        <v>844</v>
      </c>
      <c r="E932" s="522">
        <v>24.89</v>
      </c>
      <c r="F932" s="522"/>
      <c r="G932" s="333">
        <f t="shared" si="28"/>
        <v>924.51999999998463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5</v>
      </c>
      <c r="C933" s="298">
        <v>46156</v>
      </c>
      <c r="D933" s="299" t="s">
        <v>844</v>
      </c>
      <c r="E933" s="522">
        <v>11.2</v>
      </c>
      <c r="F933" s="522"/>
      <c r="G933" s="333">
        <f t="shared" si="28"/>
        <v>949.40999999998462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46156</v>
      </c>
      <c r="D934" s="299" t="s">
        <v>324</v>
      </c>
      <c r="E934" s="522">
        <v>22.04</v>
      </c>
      <c r="F934" s="522"/>
      <c r="G934" s="333">
        <f t="shared" si="28"/>
        <v>960.60999999998467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39</v>
      </c>
      <c r="C935" s="298">
        <v>46156</v>
      </c>
      <c r="D935" s="299" t="s">
        <v>292</v>
      </c>
      <c r="E935" s="522"/>
      <c r="F935" s="522">
        <v>2763.78</v>
      </c>
      <c r="G935" s="333">
        <f t="shared" si="28"/>
        <v>982.64999999998463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291</v>
      </c>
      <c r="B936" s="330">
        <v>41</v>
      </c>
      <c r="C936" s="298">
        <v>46156</v>
      </c>
      <c r="D936" s="299" t="s">
        <v>299</v>
      </c>
      <c r="E936" s="522"/>
      <c r="F936" s="522">
        <v>250</v>
      </c>
      <c r="G936" s="333">
        <f t="shared" si="28"/>
        <v>-1781.1300000000156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335</v>
      </c>
      <c r="B937" s="330" t="s">
        <v>335</v>
      </c>
      <c r="C937" s="298">
        <v>46156</v>
      </c>
      <c r="D937" s="299" t="s">
        <v>458</v>
      </c>
      <c r="E937" s="522"/>
      <c r="F937" s="522">
        <v>100</v>
      </c>
      <c r="G937" s="333">
        <f t="shared" si="28"/>
        <v>-2031.1300000000156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46156</v>
      </c>
      <c r="D938" s="299" t="s">
        <v>300</v>
      </c>
      <c r="E938" s="522">
        <v>13.3</v>
      </c>
      <c r="F938" s="522"/>
      <c r="G938" s="333">
        <f t="shared" si="28"/>
        <v>-2131.1300000000156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46155</v>
      </c>
      <c r="D939" s="299" t="s">
        <v>296</v>
      </c>
      <c r="E939" s="522">
        <v>14.67</v>
      </c>
      <c r="F939" s="522"/>
      <c r="G939" s="333">
        <f t="shared" si="28"/>
        <v>-2117.8300000000154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46155</v>
      </c>
      <c r="D940" s="299" t="s">
        <v>319</v>
      </c>
      <c r="E940" s="522">
        <v>22.96</v>
      </c>
      <c r="F940" s="522"/>
      <c r="G940" s="333">
        <f t="shared" si="28"/>
        <v>-2103.1600000000153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287</v>
      </c>
      <c r="B941" s="330" t="s">
        <v>287</v>
      </c>
      <c r="C941" s="298">
        <v>46155</v>
      </c>
      <c r="D941" s="299" t="s">
        <v>853</v>
      </c>
      <c r="E941" s="522">
        <v>100</v>
      </c>
      <c r="F941" s="522">
        <v>100</v>
      </c>
      <c r="G941" s="333">
        <f t="shared" si="28"/>
        <v>-2080.2000000000153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46154</v>
      </c>
      <c r="D942" s="299" t="s">
        <v>453</v>
      </c>
      <c r="E942" s="522">
        <v>43.14</v>
      </c>
      <c r="F942" s="522"/>
      <c r="G942" s="333">
        <f t="shared" si="28"/>
        <v>-2080.2000000000153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3</v>
      </c>
      <c r="C943" s="298">
        <v>46154</v>
      </c>
      <c r="D943" s="299" t="s">
        <v>453</v>
      </c>
      <c r="E943" s="522">
        <v>7.29</v>
      </c>
      <c r="F943" s="522"/>
      <c r="G943" s="333">
        <f t="shared" si="28"/>
        <v>-2037.0600000000154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19</v>
      </c>
      <c r="C944" s="298">
        <v>46154</v>
      </c>
      <c r="D944" s="299" t="s">
        <v>191</v>
      </c>
      <c r="E944" s="522">
        <v>200</v>
      </c>
      <c r="F944" s="522"/>
      <c r="G944" s="333">
        <f t="shared" si="28"/>
        <v>-2029.7700000000154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46154</v>
      </c>
      <c r="D945" s="299" t="s">
        <v>445</v>
      </c>
      <c r="E945" s="522">
        <v>-0.06</v>
      </c>
      <c r="F945" s="522"/>
      <c r="G945" s="333">
        <f t="shared" si="28"/>
        <v>-1829.7700000000154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46154</v>
      </c>
      <c r="D946" s="299" t="s">
        <v>301</v>
      </c>
      <c r="E946" s="522">
        <v>21.55</v>
      </c>
      <c r="F946" s="522"/>
      <c r="G946" s="333">
        <f t="shared" si="28"/>
        <v>-1829.8300000000154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46153</v>
      </c>
      <c r="D947" s="299" t="s">
        <v>296</v>
      </c>
      <c r="E947" s="522">
        <v>4.79</v>
      </c>
      <c r="F947" s="522"/>
      <c r="G947" s="333">
        <f t="shared" si="28"/>
        <v>-1808.2800000000154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46153</v>
      </c>
      <c r="D948" s="299" t="s">
        <v>296</v>
      </c>
      <c r="E948" s="522">
        <v>66.59</v>
      </c>
      <c r="F948" s="522"/>
      <c r="G948" s="333">
        <f t="shared" si="28"/>
        <v>-1803.4900000000155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46153</v>
      </c>
      <c r="D949" s="299" t="s">
        <v>841</v>
      </c>
      <c r="E949" s="522">
        <v>-51.06</v>
      </c>
      <c r="F949" s="522">
        <v>-51.06</v>
      </c>
      <c r="G949" s="333">
        <f t="shared" si="28"/>
        <v>-1736.9000000000156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22</v>
      </c>
      <c r="C950" s="298">
        <v>46153</v>
      </c>
      <c r="D950" s="299" t="s">
        <v>351</v>
      </c>
      <c r="E950" s="522">
        <v>21.29</v>
      </c>
      <c r="F950" s="522"/>
      <c r="G950" s="333">
        <f t="shared" si="28"/>
        <v>-1736.9000000000156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46152</v>
      </c>
      <c r="D951" s="299" t="s">
        <v>319</v>
      </c>
      <c r="E951" s="522">
        <v>59.25</v>
      </c>
      <c r="F951" s="522"/>
      <c r="G951" s="333">
        <f t="shared" si="28"/>
        <v>-1715.6100000000156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46152</v>
      </c>
      <c r="D952" s="299" t="s">
        <v>304</v>
      </c>
      <c r="E952" s="522">
        <v>145.94999999999999</v>
      </c>
      <c r="F952" s="522"/>
      <c r="G952" s="333">
        <f t="shared" si="28"/>
        <v>-1656.3600000000156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46152</v>
      </c>
      <c r="D953" s="299" t="s">
        <v>311</v>
      </c>
      <c r="E953" s="522">
        <v>131.9</v>
      </c>
      <c r="F953" s="522"/>
      <c r="G953" s="333">
        <f t="shared" si="28"/>
        <v>-1510.4100000000155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46152</v>
      </c>
      <c r="D954" s="299" t="s">
        <v>848</v>
      </c>
      <c r="E954" s="522">
        <v>96.46</v>
      </c>
      <c r="F954" s="522"/>
      <c r="G954" s="333">
        <f t="shared" si="28"/>
        <v>-1378.5100000000155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7</v>
      </c>
      <c r="C955" s="298">
        <v>46152</v>
      </c>
      <c r="D955" s="299" t="s">
        <v>849</v>
      </c>
      <c r="E955" s="522">
        <v>162</v>
      </c>
      <c r="F955" s="522"/>
      <c r="G955" s="333">
        <f t="shared" si="28"/>
        <v>-1282.0500000000154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46152</v>
      </c>
      <c r="D956" s="299" t="s">
        <v>347</v>
      </c>
      <c r="E956" s="522">
        <v>25</v>
      </c>
      <c r="F956" s="522"/>
      <c r="G956" s="333">
        <f t="shared" si="28"/>
        <v>-1120.0500000000154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46151</v>
      </c>
      <c r="D957" s="299" t="s">
        <v>850</v>
      </c>
      <c r="E957" s="522">
        <v>35.83</v>
      </c>
      <c r="F957" s="522"/>
      <c r="G957" s="333">
        <f t="shared" si="28"/>
        <v>-1095.0500000000154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4</v>
      </c>
      <c r="C958" s="298">
        <v>46151</v>
      </c>
      <c r="D958" s="299" t="s">
        <v>310</v>
      </c>
      <c r="E958" s="522">
        <v>50.58</v>
      </c>
      <c r="F958" s="522"/>
      <c r="G958" s="333">
        <f t="shared" si="28"/>
        <v>-1059.2200000000155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46151</v>
      </c>
      <c r="D959" s="299" t="s">
        <v>851</v>
      </c>
      <c r="E959" s="522">
        <v>20.65</v>
      </c>
      <c r="F959" s="522"/>
      <c r="G959" s="333">
        <f t="shared" si="28"/>
        <v>-1008.6400000000156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46151</v>
      </c>
      <c r="D960" s="299" t="s">
        <v>319</v>
      </c>
      <c r="E960" s="522">
        <v>38.770000000000003</v>
      </c>
      <c r="F960" s="522"/>
      <c r="G960" s="333">
        <f t="shared" si="28"/>
        <v>-987.99000000001558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46151</v>
      </c>
      <c r="D961" s="299" t="s">
        <v>841</v>
      </c>
      <c r="E961" s="522">
        <v>383.63</v>
      </c>
      <c r="F961" s="522">
        <v>383.63</v>
      </c>
      <c r="G961" s="333">
        <f t="shared" si="28"/>
        <v>-949.2200000000156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5</v>
      </c>
      <c r="C962" s="298">
        <v>46151</v>
      </c>
      <c r="D962" s="299" t="s">
        <v>852</v>
      </c>
      <c r="E962" s="522">
        <v>10.68</v>
      </c>
      <c r="F962" s="522"/>
      <c r="G962" s="333">
        <f t="shared" si="28"/>
        <v>-949.2200000000156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3</v>
      </c>
      <c r="C963" s="298">
        <v>46151</v>
      </c>
      <c r="D963" s="299" t="s">
        <v>347</v>
      </c>
      <c r="E963" s="522">
        <v>9.35</v>
      </c>
      <c r="F963" s="522"/>
      <c r="G963" s="333">
        <f t="shared" si="28"/>
        <v>-938.54000000001565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46151</v>
      </c>
      <c r="D964" s="299" t="s">
        <v>331</v>
      </c>
      <c r="E964" s="522">
        <v>-150.9</v>
      </c>
      <c r="F964" s="522">
        <v>-150.9</v>
      </c>
      <c r="G964" s="333">
        <f t="shared" si="28"/>
        <v>-929.19000000001563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287</v>
      </c>
      <c r="B965" s="330" t="s">
        <v>287</v>
      </c>
      <c r="C965" s="298">
        <v>46151</v>
      </c>
      <c r="D965" s="299" t="s">
        <v>845</v>
      </c>
      <c r="E965" s="522">
        <v>557.9</v>
      </c>
      <c r="F965" s="522">
        <v>557.9</v>
      </c>
      <c r="G965" s="333">
        <f t="shared" si="28"/>
        <v>-929.19000000001563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18</v>
      </c>
      <c r="C966" s="298">
        <v>46150</v>
      </c>
      <c r="D966" s="299" t="s">
        <v>360</v>
      </c>
      <c r="E966" s="522">
        <v>400</v>
      </c>
      <c r="F966" s="522"/>
      <c r="G966" s="333">
        <f t="shared" si="28"/>
        <v>-929.19000000001574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46150</v>
      </c>
      <c r="D967" s="299" t="s">
        <v>840</v>
      </c>
      <c r="E967" s="522">
        <v>200</v>
      </c>
      <c r="F967" s="522">
        <v>200</v>
      </c>
      <c r="G967" s="333">
        <f t="shared" si="28"/>
        <v>-529.19000000001574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46150</v>
      </c>
      <c r="D968" s="299" t="s">
        <v>471</v>
      </c>
      <c r="E968" s="522">
        <v>52.78</v>
      </c>
      <c r="F968" s="522"/>
      <c r="G968" s="333">
        <f t="shared" si="28"/>
        <v>-529.19000000001574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287</v>
      </c>
      <c r="B969" s="330" t="s">
        <v>287</v>
      </c>
      <c r="C969" s="298">
        <v>46150</v>
      </c>
      <c r="D969" s="299" t="s">
        <v>846</v>
      </c>
      <c r="E969" s="522">
        <v>137.07</v>
      </c>
      <c r="F969" s="522">
        <v>137.07</v>
      </c>
      <c r="G969" s="333">
        <f t="shared" si="28"/>
        <v>-476.41000000001571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46150</v>
      </c>
      <c r="D970" s="299" t="s">
        <v>357</v>
      </c>
      <c r="E970" s="522">
        <v>17.440000000000001</v>
      </c>
      <c r="F970" s="522"/>
      <c r="G970" s="333">
        <f t="shared" si="28"/>
        <v>-476.41000000001566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287</v>
      </c>
      <c r="B971" s="330" t="s">
        <v>287</v>
      </c>
      <c r="C971" s="298">
        <v>46150</v>
      </c>
      <c r="D971" s="299" t="s">
        <v>847</v>
      </c>
      <c r="E971" s="522">
        <v>359.81</v>
      </c>
      <c r="F971" s="522">
        <v>359.81</v>
      </c>
      <c r="G971" s="333">
        <f t="shared" si="28"/>
        <v>-458.97000000001566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46149</v>
      </c>
      <c r="D972" s="299" t="s">
        <v>844</v>
      </c>
      <c r="E972" s="522">
        <v>23.7</v>
      </c>
      <c r="F972" s="522"/>
      <c r="G972" s="333">
        <f t="shared" si="28"/>
        <v>-458.97000000001566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46149</v>
      </c>
      <c r="D973" s="299" t="s">
        <v>370</v>
      </c>
      <c r="E973" s="522">
        <v>13.43</v>
      </c>
      <c r="F973" s="522"/>
      <c r="G973" s="333">
        <f t="shared" si="28"/>
        <v>-435.27000000001567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13</v>
      </c>
      <c r="C974" s="298">
        <v>46149</v>
      </c>
      <c r="D974" s="299" t="s">
        <v>182</v>
      </c>
      <c r="E974" s="522">
        <v>122.18</v>
      </c>
      <c r="F974" s="522"/>
      <c r="G974" s="333">
        <f t="shared" si="28"/>
        <v>-421.84000000001566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335</v>
      </c>
      <c r="B975" s="330" t="s">
        <v>335</v>
      </c>
      <c r="C975" s="298">
        <v>46149</v>
      </c>
      <c r="D975" s="299" t="s">
        <v>182</v>
      </c>
      <c r="E975" s="522">
        <v>43.62</v>
      </c>
      <c r="F975" s="522"/>
      <c r="G975" s="333">
        <f t="shared" si="28"/>
        <v>-299.66000000001566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46149</v>
      </c>
      <c r="D976" s="299" t="s">
        <v>58</v>
      </c>
      <c r="E976" s="522">
        <v>1231.68</v>
      </c>
      <c r="F976" s="522"/>
      <c r="G976" s="333">
        <f t="shared" si="28"/>
        <v>-256.04000000001565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46149</v>
      </c>
      <c r="D977" s="299" t="s">
        <v>309</v>
      </c>
      <c r="E977" s="522">
        <v>4.49</v>
      </c>
      <c r="F977" s="522"/>
      <c r="G977" s="333">
        <f t="shared" si="28"/>
        <v>975.63999999998441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46149</v>
      </c>
      <c r="D978" s="299" t="s">
        <v>844</v>
      </c>
      <c r="E978" s="522">
        <v>19.2</v>
      </c>
      <c r="F978" s="522"/>
      <c r="G978" s="333">
        <f t="shared" si="28"/>
        <v>980.12999999998442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46149</v>
      </c>
      <c r="D979" s="299" t="s">
        <v>844</v>
      </c>
      <c r="E979" s="522">
        <v>35</v>
      </c>
      <c r="F979" s="522"/>
      <c r="G979" s="333">
        <f t="shared" si="28"/>
        <v>999.32999999998447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46149</v>
      </c>
      <c r="D980" s="299" t="s">
        <v>319</v>
      </c>
      <c r="E980" s="522">
        <v>15.93</v>
      </c>
      <c r="F980" s="522"/>
      <c r="G980" s="333">
        <f t="shared" si="28"/>
        <v>1034.3299999999845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46149</v>
      </c>
      <c r="D981" s="299" t="s">
        <v>296</v>
      </c>
      <c r="E981" s="522">
        <v>11.18</v>
      </c>
      <c r="F981" s="522"/>
      <c r="G981" s="333">
        <f t="shared" si="28"/>
        <v>1050.2599999999845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46149</v>
      </c>
      <c r="D982" s="299" t="s">
        <v>301</v>
      </c>
      <c r="E982" s="522">
        <v>16.05</v>
      </c>
      <c r="F982" s="522"/>
      <c r="G982" s="333">
        <f t="shared" ref="G982:G1021" si="29">G983-E982+F982</f>
        <v>1061.4399999999846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5</v>
      </c>
      <c r="C983" s="298">
        <v>46148</v>
      </c>
      <c r="D983" s="299" t="s">
        <v>339</v>
      </c>
      <c r="E983" s="522">
        <v>47.93</v>
      </c>
      <c r="F983" s="522"/>
      <c r="G983" s="333">
        <f t="shared" si="29"/>
        <v>1077.4899999999845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14</v>
      </c>
      <c r="C984" s="298">
        <v>46148</v>
      </c>
      <c r="D984" s="299" t="s">
        <v>365</v>
      </c>
      <c r="E984" s="522">
        <v>66.67</v>
      </c>
      <c r="F984" s="522"/>
      <c r="G984" s="333">
        <f t="shared" si="29"/>
        <v>1125.4199999999846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46148</v>
      </c>
      <c r="D985" s="299" t="s">
        <v>319</v>
      </c>
      <c r="E985" s="522">
        <v>19.14</v>
      </c>
      <c r="F985" s="522"/>
      <c r="G985" s="333">
        <f t="shared" si="29"/>
        <v>1192.0899999999847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46148</v>
      </c>
      <c r="D986" s="299" t="s">
        <v>310</v>
      </c>
      <c r="E986" s="522">
        <v>103.69</v>
      </c>
      <c r="F986" s="522"/>
      <c r="G986" s="333">
        <f t="shared" si="29"/>
        <v>1211.2299999999848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46148</v>
      </c>
      <c r="D987" s="299" t="s">
        <v>841</v>
      </c>
      <c r="E987" s="522">
        <v>513.29999999999995</v>
      </c>
      <c r="F987" s="522">
        <v>513.29999999999995</v>
      </c>
      <c r="G987" s="333">
        <f t="shared" si="29"/>
        <v>1314.9199999999848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46148</v>
      </c>
      <c r="D988" s="299" t="s">
        <v>300</v>
      </c>
      <c r="E988" s="522">
        <v>41.52</v>
      </c>
      <c r="F988" s="522"/>
      <c r="G988" s="333">
        <f t="shared" si="29"/>
        <v>1314.9199999999848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287</v>
      </c>
      <c r="B989" s="330" t="s">
        <v>287</v>
      </c>
      <c r="C989" s="298">
        <v>46148</v>
      </c>
      <c r="D989" s="299" t="s">
        <v>842</v>
      </c>
      <c r="E989" s="522">
        <v>500.5</v>
      </c>
      <c r="F989" s="522">
        <v>500.5</v>
      </c>
      <c r="G989" s="333">
        <f t="shared" si="29"/>
        <v>1356.4399999999848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46148</v>
      </c>
      <c r="D990" s="299" t="s">
        <v>843</v>
      </c>
      <c r="E990" s="522">
        <v>457.94</v>
      </c>
      <c r="F990" s="522">
        <v>457.94</v>
      </c>
      <c r="G990" s="333">
        <f t="shared" si="29"/>
        <v>1356.4399999999848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46148</v>
      </c>
      <c r="D991" s="299" t="s">
        <v>306</v>
      </c>
      <c r="E991" s="522">
        <v>23.48</v>
      </c>
      <c r="F991" s="522"/>
      <c r="G991" s="333">
        <f t="shared" si="29"/>
        <v>1356.4399999999848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46147</v>
      </c>
      <c r="D992" s="299" t="s">
        <v>383</v>
      </c>
      <c r="E992" s="522">
        <v>59.03</v>
      </c>
      <c r="F992" s="522"/>
      <c r="G992" s="333">
        <f t="shared" si="29"/>
        <v>1379.9199999999848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46147</v>
      </c>
      <c r="D993" s="299" t="s">
        <v>334</v>
      </c>
      <c r="E993" s="522">
        <v>11.06</v>
      </c>
      <c r="F993" s="522"/>
      <c r="G993" s="333">
        <f t="shared" si="29"/>
        <v>1438.9499999999848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46147</v>
      </c>
      <c r="D994" s="299" t="s">
        <v>296</v>
      </c>
      <c r="E994" s="522">
        <v>8.7200000000000006</v>
      </c>
      <c r="F994" s="522"/>
      <c r="G994" s="333">
        <f t="shared" si="29"/>
        <v>1450.0099999999848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46147</v>
      </c>
      <c r="D995" s="299" t="s">
        <v>296</v>
      </c>
      <c r="E995" s="522">
        <v>42.88</v>
      </c>
      <c r="F995" s="522"/>
      <c r="G995" s="333">
        <f t="shared" si="29"/>
        <v>1458.7299999999848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46147</v>
      </c>
      <c r="D996" s="299" t="s">
        <v>300</v>
      </c>
      <c r="E996" s="522">
        <v>17.03</v>
      </c>
      <c r="F996" s="522"/>
      <c r="G996" s="333">
        <f t="shared" si="29"/>
        <v>1501.6099999999849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22</v>
      </c>
      <c r="C997" s="298">
        <v>46146</v>
      </c>
      <c r="D997" s="299" t="s">
        <v>833</v>
      </c>
      <c r="E997" s="522">
        <v>13.83</v>
      </c>
      <c r="F997" s="522"/>
      <c r="G997" s="333">
        <f t="shared" si="29"/>
        <v>1518.6399999999849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46146</v>
      </c>
      <c r="D998" s="299" t="s">
        <v>339</v>
      </c>
      <c r="E998" s="522">
        <v>47.93</v>
      </c>
      <c r="F998" s="522"/>
      <c r="G998" s="333">
        <f t="shared" si="29"/>
        <v>1532.4699999999848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46146</v>
      </c>
      <c r="D999" s="299" t="s">
        <v>334</v>
      </c>
      <c r="E999" s="522">
        <v>11.06</v>
      </c>
      <c r="F999" s="522"/>
      <c r="G999" s="333">
        <f t="shared" si="29"/>
        <v>1580.3999999999849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14</v>
      </c>
      <c r="C1000" s="298">
        <v>46146</v>
      </c>
      <c r="D1000" s="299" t="s">
        <v>366</v>
      </c>
      <c r="E1000" s="522">
        <v>70.25</v>
      </c>
      <c r="F1000" s="522"/>
      <c r="G1000" s="333">
        <f t="shared" si="29"/>
        <v>1591.4599999999848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284</v>
      </c>
      <c r="B1001" s="330">
        <v>36</v>
      </c>
      <c r="C1001" s="298">
        <v>46146</v>
      </c>
      <c r="D1001" s="299" t="s">
        <v>373</v>
      </c>
      <c r="E1001" s="522">
        <v>50</v>
      </c>
      <c r="F1001" s="522"/>
      <c r="G1001" s="333">
        <f t="shared" si="29"/>
        <v>1661.7099999999848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17</v>
      </c>
      <c r="C1002" s="298">
        <v>46146</v>
      </c>
      <c r="D1002" s="299" t="s">
        <v>369</v>
      </c>
      <c r="E1002" s="522">
        <v>99</v>
      </c>
      <c r="F1002" s="522"/>
      <c r="G1002" s="333">
        <f t="shared" si="29"/>
        <v>1711.7099999999848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46145</v>
      </c>
      <c r="D1003" s="299" t="s">
        <v>832</v>
      </c>
      <c r="E1003" s="522">
        <v>49.13</v>
      </c>
      <c r="F1003" s="522"/>
      <c r="G1003" s="333">
        <f t="shared" si="29"/>
        <v>1810.7099999999848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46145</v>
      </c>
      <c r="D1004" s="299" t="s">
        <v>829</v>
      </c>
      <c r="E1004" s="522">
        <v>50</v>
      </c>
      <c r="F1004" s="522"/>
      <c r="G1004" s="333">
        <f t="shared" si="29"/>
        <v>1859.8399999999849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46145</v>
      </c>
      <c r="D1005" s="299" t="s">
        <v>311</v>
      </c>
      <c r="E1005" s="522">
        <v>91.98</v>
      </c>
      <c r="F1005" s="522"/>
      <c r="G1005" s="333">
        <f t="shared" si="29"/>
        <v>1909.8399999999849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46145</v>
      </c>
      <c r="D1006" s="299" t="s">
        <v>830</v>
      </c>
      <c r="E1006" s="522">
        <v>24.68</v>
      </c>
      <c r="F1006" s="522"/>
      <c r="G1006" s="333">
        <f t="shared" si="29"/>
        <v>2001.8199999999849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46145</v>
      </c>
      <c r="D1007" s="299" t="s">
        <v>357</v>
      </c>
      <c r="E1007" s="522">
        <v>2.4900000000000002</v>
      </c>
      <c r="F1007" s="522"/>
      <c r="G1007" s="333">
        <f t="shared" si="29"/>
        <v>2026.499999999985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46145</v>
      </c>
      <c r="D1008" s="299" t="s">
        <v>859</v>
      </c>
      <c r="E1008" s="522">
        <v>12.77</v>
      </c>
      <c r="F1008" s="522"/>
      <c r="G1008" s="333">
        <f t="shared" si="29"/>
        <v>2028.989999999985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46145</v>
      </c>
      <c r="D1009" s="299" t="s">
        <v>456</v>
      </c>
      <c r="E1009" s="522">
        <v>192.97</v>
      </c>
      <c r="F1009" s="522"/>
      <c r="G1009" s="333">
        <f t="shared" si="29"/>
        <v>2041.759999999985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46145</v>
      </c>
      <c r="D1010" s="299" t="s">
        <v>347</v>
      </c>
      <c r="E1010" s="522">
        <v>9.35</v>
      </c>
      <c r="F1010" s="522"/>
      <c r="G1010" s="333">
        <f t="shared" si="29"/>
        <v>2234.729999999985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46144</v>
      </c>
      <c r="D1011" s="299" t="s">
        <v>310</v>
      </c>
      <c r="E1011" s="522">
        <v>57.69</v>
      </c>
      <c r="F1011" s="522"/>
      <c r="G1011" s="333">
        <f t="shared" si="29"/>
        <v>2244.0799999999849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46144</v>
      </c>
      <c r="D1012" s="299" t="s">
        <v>310</v>
      </c>
      <c r="E1012" s="522">
        <v>6.37</v>
      </c>
      <c r="F1012" s="522"/>
      <c r="G1012" s="333">
        <f t="shared" si="29"/>
        <v>2301.769999999985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46144</v>
      </c>
      <c r="D1013" s="299" t="s">
        <v>374</v>
      </c>
      <c r="E1013" s="522">
        <v>6.37</v>
      </c>
      <c r="F1013" s="522"/>
      <c r="G1013" s="333">
        <f t="shared" si="29"/>
        <v>2308.1399999999849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46144</v>
      </c>
      <c r="D1014" s="299" t="s">
        <v>300</v>
      </c>
      <c r="E1014" s="522">
        <v>41.51</v>
      </c>
      <c r="F1014" s="522"/>
      <c r="G1014" s="333">
        <f t="shared" si="29"/>
        <v>2314.5099999999848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46144</v>
      </c>
      <c r="D1015" s="299" t="s">
        <v>831</v>
      </c>
      <c r="E1015" s="522">
        <v>74.53</v>
      </c>
      <c r="F1015" s="522"/>
      <c r="G1015" s="333">
        <f t="shared" si="29"/>
        <v>2356.019999999985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46144</v>
      </c>
      <c r="D1016" s="299" t="s">
        <v>306</v>
      </c>
      <c r="E1016" s="522">
        <v>72.73</v>
      </c>
      <c r="F1016" s="522"/>
      <c r="G1016" s="333">
        <f t="shared" si="29"/>
        <v>2430.5499999999852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46144</v>
      </c>
      <c r="D1017" s="299" t="s">
        <v>347</v>
      </c>
      <c r="E1017" s="522">
        <v>25</v>
      </c>
      <c r="F1017" s="522"/>
      <c r="G1017" s="333">
        <f t="shared" si="29"/>
        <v>2503.2799999999852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287</v>
      </c>
      <c r="B1018" s="330" t="s">
        <v>287</v>
      </c>
      <c r="C1018" s="298">
        <v>46144</v>
      </c>
      <c r="D1018" s="299" t="s">
        <v>483</v>
      </c>
      <c r="E1018" s="522">
        <v>121.4</v>
      </c>
      <c r="F1018" s="522">
        <v>121.4</v>
      </c>
      <c r="G1018" s="333">
        <f t="shared" si="29"/>
        <v>2528.2799999999852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46144</v>
      </c>
      <c r="D1019" s="299" t="s">
        <v>347</v>
      </c>
      <c r="E1019" s="522">
        <v>9.73</v>
      </c>
      <c r="F1019" s="522"/>
      <c r="G1019" s="333">
        <f t="shared" si="29"/>
        <v>2528.2799999999852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46143</v>
      </c>
      <c r="D1020" s="299" t="s">
        <v>357</v>
      </c>
      <c r="E1020" s="522">
        <v>8.9700000000000006</v>
      </c>
      <c r="F1020" s="522"/>
      <c r="G1020" s="333">
        <f t="shared" si="29"/>
        <v>2538.0099999999852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s="540" customFormat="1" ht="12" customHeight="1" x14ac:dyDescent="0.3">
      <c r="A1021" s="530" t="s">
        <v>284</v>
      </c>
      <c r="B1021" s="531">
        <v>37</v>
      </c>
      <c r="C1021" s="532">
        <v>46142</v>
      </c>
      <c r="D1021" s="533" t="s">
        <v>285</v>
      </c>
      <c r="E1021" s="534">
        <v>5616.82</v>
      </c>
      <c r="F1021" s="534"/>
      <c r="G1021" s="535">
        <f t="shared" si="29"/>
        <v>2546.979999999985</v>
      </c>
      <c r="H1021" s="536"/>
      <c r="I1021" s="537"/>
      <c r="J1021" s="538"/>
      <c r="K1021" s="539"/>
      <c r="L1021" s="538"/>
      <c r="M1021" s="539"/>
      <c r="N1021" s="538"/>
      <c r="O1021" s="539"/>
      <c r="P1021" s="538"/>
      <c r="Q1021" s="539"/>
      <c r="R1021" s="538"/>
      <c r="S1021" s="539"/>
      <c r="T1021" s="538"/>
    </row>
    <row r="1022" spans="1:20" ht="12" customHeight="1" x14ac:dyDescent="0.3">
      <c r="A1022" s="329" t="s">
        <v>286</v>
      </c>
      <c r="B1022" s="330">
        <v>25</v>
      </c>
      <c r="C1022" s="298">
        <v>46142</v>
      </c>
      <c r="D1022" s="298" t="s">
        <v>204</v>
      </c>
      <c r="E1022" s="331">
        <v>350</v>
      </c>
      <c r="F1022" s="331"/>
      <c r="G1022" s="333">
        <f t="shared" ref="G1022:G1023" si="30">G1023-E1022+F1022</f>
        <v>8163.7999999999847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26</v>
      </c>
      <c r="C1023" s="298">
        <v>46142</v>
      </c>
      <c r="D1023" s="298" t="s">
        <v>205</v>
      </c>
      <c r="E1023" s="331">
        <v>320</v>
      </c>
      <c r="F1023" s="331"/>
      <c r="G1023" s="333">
        <f t="shared" si="30"/>
        <v>8513.7999999999847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27</v>
      </c>
      <c r="C1024" s="298">
        <v>46142</v>
      </c>
      <c r="D1024" s="298" t="s">
        <v>206</v>
      </c>
      <c r="E1024" s="331">
        <v>25</v>
      </c>
      <c r="F1024" s="331"/>
      <c r="G1024" s="333">
        <f t="shared" ref="G1024:G1275" si="31">G1025-E1024+F1024</f>
        <v>8833.7999999999847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28</v>
      </c>
      <c r="C1025" s="298">
        <v>46142</v>
      </c>
      <c r="D1025" s="298" t="s">
        <v>207</v>
      </c>
      <c r="E1025" s="331">
        <v>25</v>
      </c>
      <c r="F1025" s="331"/>
      <c r="G1025" s="333">
        <f t="shared" si="31"/>
        <v>8858.7999999999847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29</v>
      </c>
      <c r="C1026" s="298">
        <v>46142</v>
      </c>
      <c r="D1026" s="298" t="s">
        <v>208</v>
      </c>
      <c r="E1026" s="331">
        <v>45</v>
      </c>
      <c r="F1026" s="331"/>
      <c r="G1026" s="333">
        <f t="shared" si="31"/>
        <v>8883.7999999999847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286</v>
      </c>
      <c r="B1027" s="330">
        <v>30</v>
      </c>
      <c r="C1027" s="298">
        <v>46142</v>
      </c>
      <c r="D1027" s="298" t="s">
        <v>209</v>
      </c>
      <c r="E1027" s="331">
        <v>400</v>
      </c>
      <c r="F1027" s="331"/>
      <c r="G1027" s="333">
        <f t="shared" si="31"/>
        <v>8928.7999999999847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286</v>
      </c>
      <c r="B1028" s="330">
        <v>31</v>
      </c>
      <c r="C1028" s="298">
        <v>46142</v>
      </c>
      <c r="D1028" s="298" t="s">
        <v>210</v>
      </c>
      <c r="E1028" s="331">
        <v>375</v>
      </c>
      <c r="F1028" s="331"/>
      <c r="G1028" s="333">
        <f t="shared" si="31"/>
        <v>9328.7999999999847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286</v>
      </c>
      <c r="B1029" s="330">
        <v>32</v>
      </c>
      <c r="C1029" s="298">
        <v>46142</v>
      </c>
      <c r="D1029" s="298" t="s">
        <v>211</v>
      </c>
      <c r="E1029" s="331">
        <v>100</v>
      </c>
      <c r="F1029" s="331"/>
      <c r="G1029" s="333">
        <f t="shared" si="31"/>
        <v>9703.7999999999847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286</v>
      </c>
      <c r="B1030" s="330">
        <v>33</v>
      </c>
      <c r="C1030" s="298">
        <v>46142</v>
      </c>
      <c r="D1030" s="298" t="s">
        <v>212</v>
      </c>
      <c r="E1030" s="331">
        <v>85</v>
      </c>
      <c r="F1030" s="331"/>
      <c r="G1030" s="333">
        <f t="shared" si="31"/>
        <v>9803.7999999999847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34</v>
      </c>
      <c r="C1031" s="298">
        <v>46142</v>
      </c>
      <c r="D1031" s="298" t="s">
        <v>213</v>
      </c>
      <c r="E1031" s="331">
        <v>230</v>
      </c>
      <c r="F1031" s="331"/>
      <c r="G1031" s="333">
        <f t="shared" si="31"/>
        <v>9888.7999999999847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35</v>
      </c>
      <c r="C1032" s="298">
        <v>46142</v>
      </c>
      <c r="D1032" s="298" t="s">
        <v>214</v>
      </c>
      <c r="E1032" s="331">
        <v>45</v>
      </c>
      <c r="F1032" s="331"/>
      <c r="G1032" s="333">
        <f t="shared" si="31"/>
        <v>10118.799999999985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287</v>
      </c>
      <c r="B1033" s="330" t="s">
        <v>287</v>
      </c>
      <c r="C1033" s="298">
        <v>46142</v>
      </c>
      <c r="D1033" s="299" t="s">
        <v>288</v>
      </c>
      <c r="E1033" s="331">
        <v>185.64</v>
      </c>
      <c r="F1033" s="331">
        <v>185.64</v>
      </c>
      <c r="G1033" s="333">
        <f t="shared" si="31"/>
        <v>10163.799999999985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46142</v>
      </c>
      <c r="D1034" s="299" t="s">
        <v>290</v>
      </c>
      <c r="E1034" s="331">
        <v>30</v>
      </c>
      <c r="F1034" s="331"/>
      <c r="G1034" s="333">
        <f t="shared" si="31"/>
        <v>10163.799999999985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39</v>
      </c>
      <c r="C1035" s="298">
        <v>46142</v>
      </c>
      <c r="D1035" s="299" t="s">
        <v>292</v>
      </c>
      <c r="E1035" s="331"/>
      <c r="F1035" s="331">
        <v>2763.78</v>
      </c>
      <c r="G1035" s="333">
        <f t="shared" si="31"/>
        <v>10193.799999999985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291</v>
      </c>
      <c r="B1036" s="330">
        <v>38</v>
      </c>
      <c r="C1036" s="298">
        <v>46142</v>
      </c>
      <c r="D1036" s="299" t="s">
        <v>293</v>
      </c>
      <c r="E1036" s="331"/>
      <c r="F1036" s="331">
        <v>4597.82</v>
      </c>
      <c r="G1036" s="333">
        <f t="shared" si="31"/>
        <v>7430.019999999985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42</v>
      </c>
      <c r="C1037" s="298">
        <v>46142</v>
      </c>
      <c r="D1037" s="299" t="s">
        <v>200</v>
      </c>
      <c r="E1037" s="331">
        <v>50.92</v>
      </c>
      <c r="F1037" s="331"/>
      <c r="G1037" s="333">
        <f t="shared" si="31"/>
        <v>2832.1999999999853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43</v>
      </c>
      <c r="C1038" s="298">
        <v>46142</v>
      </c>
      <c r="D1038" s="299" t="s">
        <v>201</v>
      </c>
      <c r="E1038" s="331">
        <v>50.92</v>
      </c>
      <c r="F1038" s="331"/>
      <c r="G1038" s="333">
        <f t="shared" si="31"/>
        <v>2883.1199999999853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46142</v>
      </c>
      <c r="D1039" s="299" t="s">
        <v>295</v>
      </c>
      <c r="E1039" s="331">
        <v>35.799999999999997</v>
      </c>
      <c r="F1039" s="331"/>
      <c r="G1039" s="333">
        <f t="shared" si="31"/>
        <v>2934.0399999999854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10</v>
      </c>
      <c r="C1040" s="298">
        <v>46142</v>
      </c>
      <c r="D1040" s="299" t="s">
        <v>176</v>
      </c>
      <c r="E1040" s="331">
        <v>17.899999999999999</v>
      </c>
      <c r="F1040" s="331"/>
      <c r="G1040" s="333">
        <f t="shared" si="31"/>
        <v>2969.8399999999856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46142</v>
      </c>
      <c r="D1041" s="299" t="s">
        <v>296</v>
      </c>
      <c r="E1041" s="331">
        <v>8.7200000000000006</v>
      </c>
      <c r="F1041" s="331"/>
      <c r="G1041" s="333">
        <f t="shared" si="31"/>
        <v>2987.7399999999857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46142</v>
      </c>
      <c r="D1042" s="299" t="s">
        <v>297</v>
      </c>
      <c r="E1042" s="331">
        <v>100</v>
      </c>
      <c r="F1042" s="331"/>
      <c r="G1042" s="333">
        <f t="shared" si="31"/>
        <v>2996.4599999999855</v>
      </c>
      <c r="H1042" s="334" t="s">
        <v>298</v>
      </c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5</v>
      </c>
      <c r="C1043" s="298">
        <v>46142</v>
      </c>
      <c r="D1043" s="299" t="s">
        <v>297</v>
      </c>
      <c r="E1043" s="331">
        <v>100</v>
      </c>
      <c r="F1043" s="331"/>
      <c r="G1043" s="333">
        <f t="shared" si="31"/>
        <v>3096.4599999999855</v>
      </c>
      <c r="H1043" s="334" t="s">
        <v>298</v>
      </c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46142</v>
      </c>
      <c r="D1044" s="299" t="s">
        <v>297</v>
      </c>
      <c r="E1044" s="331">
        <v>100</v>
      </c>
      <c r="F1044" s="331"/>
      <c r="G1044" s="333">
        <f t="shared" si="31"/>
        <v>3196.4599999999855</v>
      </c>
      <c r="H1044" s="334" t="s">
        <v>298</v>
      </c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46142</v>
      </c>
      <c r="D1045" s="299" t="s">
        <v>297</v>
      </c>
      <c r="E1045" s="331">
        <v>100</v>
      </c>
      <c r="F1045" s="331"/>
      <c r="G1045" s="333">
        <f t="shared" si="31"/>
        <v>3296.4599999999855</v>
      </c>
      <c r="H1045" s="334" t="s">
        <v>298</v>
      </c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291</v>
      </c>
      <c r="B1046" s="330">
        <v>41</v>
      </c>
      <c r="C1046" s="298">
        <v>46142</v>
      </c>
      <c r="D1046" s="299" t="s">
        <v>299</v>
      </c>
      <c r="E1046" s="331"/>
      <c r="F1046" s="331">
        <v>250</v>
      </c>
      <c r="G1046" s="333">
        <f t="shared" si="31"/>
        <v>3396.4599999999855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6</v>
      </c>
      <c r="C1047" s="298">
        <v>46142</v>
      </c>
      <c r="D1047" s="299" t="s">
        <v>300</v>
      </c>
      <c r="E1047" s="331">
        <v>42.44</v>
      </c>
      <c r="F1047" s="331"/>
      <c r="G1047" s="333">
        <f t="shared" si="31"/>
        <v>3146.4599999999855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46142</v>
      </c>
      <c r="D1048" s="299" t="s">
        <v>300</v>
      </c>
      <c r="E1048" s="331">
        <v>24.05</v>
      </c>
      <c r="F1048" s="331"/>
      <c r="G1048" s="333">
        <f t="shared" si="31"/>
        <v>3188.8999999999855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46141</v>
      </c>
      <c r="D1049" s="299" t="s">
        <v>301</v>
      </c>
      <c r="E1049" s="331">
        <v>31.8</v>
      </c>
      <c r="F1049" s="331"/>
      <c r="G1049" s="333">
        <f t="shared" si="31"/>
        <v>3212.9499999999857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46141</v>
      </c>
      <c r="D1050" s="299" t="s">
        <v>302</v>
      </c>
      <c r="E1050" s="331">
        <v>100</v>
      </c>
      <c r="F1050" s="331"/>
      <c r="G1050" s="333">
        <f t="shared" si="31"/>
        <v>3244.7499999999859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46141</v>
      </c>
      <c r="D1051" s="299" t="s">
        <v>303</v>
      </c>
      <c r="E1051" s="331">
        <v>75</v>
      </c>
      <c r="F1051" s="331"/>
      <c r="G1051" s="333">
        <f t="shared" si="31"/>
        <v>3344.7499999999859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46141</v>
      </c>
      <c r="D1052" s="299" t="s">
        <v>304</v>
      </c>
      <c r="E1052" s="331">
        <v>52.5</v>
      </c>
      <c r="F1052" s="331"/>
      <c r="G1052" s="333">
        <f t="shared" si="31"/>
        <v>3419.7499999999859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46141</v>
      </c>
      <c r="D1053" s="299" t="s">
        <v>305</v>
      </c>
      <c r="E1053" s="331">
        <v>-256</v>
      </c>
      <c r="F1053" s="331"/>
      <c r="G1053" s="333">
        <f t="shared" si="31"/>
        <v>3472.2499999999859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46140</v>
      </c>
      <c r="D1054" s="299" t="s">
        <v>300</v>
      </c>
      <c r="E1054" s="331">
        <v>20.38</v>
      </c>
      <c r="F1054" s="331"/>
      <c r="G1054" s="333">
        <f t="shared" si="31"/>
        <v>3216.2499999999859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46140</v>
      </c>
      <c r="D1055" s="299" t="s">
        <v>296</v>
      </c>
      <c r="E1055" s="331">
        <v>15.41</v>
      </c>
      <c r="F1055" s="331"/>
      <c r="G1055" s="333">
        <f t="shared" si="31"/>
        <v>3236.629999999986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4</v>
      </c>
      <c r="C1056" s="298">
        <v>46140</v>
      </c>
      <c r="D1056" s="299" t="s">
        <v>296</v>
      </c>
      <c r="E1056" s="331">
        <v>33.840000000000003</v>
      </c>
      <c r="F1056" s="331"/>
      <c r="G1056" s="333">
        <f t="shared" si="31"/>
        <v>3252.0399999999859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46140</v>
      </c>
      <c r="D1057" s="299" t="s">
        <v>306</v>
      </c>
      <c r="E1057" s="331">
        <v>5.3</v>
      </c>
      <c r="F1057" s="331"/>
      <c r="G1057" s="333">
        <f t="shared" si="31"/>
        <v>3285.879999999986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5</v>
      </c>
      <c r="C1058" s="298">
        <v>46140</v>
      </c>
      <c r="D1058" s="299" t="s">
        <v>307</v>
      </c>
      <c r="E1058" s="331">
        <v>500</v>
      </c>
      <c r="F1058" s="331"/>
      <c r="G1058" s="333">
        <f t="shared" si="31"/>
        <v>3291.1799999999862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46140</v>
      </c>
      <c r="D1059" s="299" t="s">
        <v>308</v>
      </c>
      <c r="E1059" s="331">
        <v>47.99</v>
      </c>
      <c r="F1059" s="331"/>
      <c r="G1059" s="333">
        <f t="shared" si="31"/>
        <v>3791.1799999999862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46139</v>
      </c>
      <c r="D1060" s="299" t="s">
        <v>309</v>
      </c>
      <c r="E1060" s="331">
        <v>13.11</v>
      </c>
      <c r="F1060" s="331"/>
      <c r="G1060" s="333">
        <f t="shared" si="31"/>
        <v>3839.169999999986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46139</v>
      </c>
      <c r="D1061" s="299" t="s">
        <v>310</v>
      </c>
      <c r="E1061" s="331">
        <v>30.54</v>
      </c>
      <c r="F1061" s="331"/>
      <c r="G1061" s="333">
        <f t="shared" si="31"/>
        <v>3852.2799999999861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46139</v>
      </c>
      <c r="D1062" s="299" t="s">
        <v>311</v>
      </c>
      <c r="E1062" s="331">
        <v>163.01</v>
      </c>
      <c r="F1062" s="331"/>
      <c r="G1062" s="333">
        <f t="shared" si="31"/>
        <v>3882.8199999999861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46139</v>
      </c>
      <c r="D1063" s="299" t="s">
        <v>312</v>
      </c>
      <c r="E1063" s="331">
        <v>54.97</v>
      </c>
      <c r="F1063" s="331"/>
      <c r="G1063" s="333">
        <f t="shared" si="31"/>
        <v>4045.8299999999858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1</v>
      </c>
      <c r="C1064" s="298">
        <v>46139</v>
      </c>
      <c r="D1064" s="299" t="s">
        <v>306</v>
      </c>
      <c r="E1064" s="331">
        <v>51.28</v>
      </c>
      <c r="F1064" s="331"/>
      <c r="G1064" s="333">
        <f t="shared" si="31"/>
        <v>4100.7999999999856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46138</v>
      </c>
      <c r="D1065" s="299" t="s">
        <v>312</v>
      </c>
      <c r="E1065" s="331">
        <v>38.979999999999997</v>
      </c>
      <c r="F1065" s="331"/>
      <c r="G1065" s="333">
        <f t="shared" si="31"/>
        <v>4152.0799999999854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46138</v>
      </c>
      <c r="D1066" s="299" t="s">
        <v>313</v>
      </c>
      <c r="E1066" s="331">
        <v>39.83</v>
      </c>
      <c r="F1066" s="331"/>
      <c r="G1066" s="333">
        <f t="shared" si="31"/>
        <v>4191.0599999999849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46138</v>
      </c>
      <c r="D1067" s="299" t="s">
        <v>313</v>
      </c>
      <c r="E1067" s="331">
        <v>51.24</v>
      </c>
      <c r="F1067" s="331"/>
      <c r="G1067" s="333">
        <f t="shared" si="31"/>
        <v>4230.8899999999849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12</v>
      </c>
      <c r="C1068" s="298">
        <v>46137</v>
      </c>
      <c r="D1068" s="299" t="s">
        <v>314</v>
      </c>
      <c r="E1068" s="331">
        <v>214.74</v>
      </c>
      <c r="F1068" s="331"/>
      <c r="G1068" s="333">
        <f t="shared" si="31"/>
        <v>4282.1299999999846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46136</v>
      </c>
      <c r="D1069" s="299" t="s">
        <v>315</v>
      </c>
      <c r="E1069" s="331">
        <v>127.68</v>
      </c>
      <c r="F1069" s="331">
        <v>127.68</v>
      </c>
      <c r="G1069" s="333">
        <f t="shared" si="31"/>
        <v>4496.8699999999844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46135</v>
      </c>
      <c r="D1070" s="299" t="s">
        <v>861</v>
      </c>
      <c r="E1070" s="331">
        <v>65</v>
      </c>
      <c r="F1070" s="331"/>
      <c r="G1070" s="333">
        <f t="shared" si="31"/>
        <v>4496.8699999999844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291</v>
      </c>
      <c r="B1071" s="330">
        <v>40</v>
      </c>
      <c r="C1071" s="298">
        <v>46134</v>
      </c>
      <c r="D1071" s="299" t="s">
        <v>316</v>
      </c>
      <c r="E1071" s="331"/>
      <c r="F1071" s="331">
        <v>838.69</v>
      </c>
      <c r="G1071" s="333">
        <f t="shared" si="31"/>
        <v>4561.8699999999844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46134</v>
      </c>
      <c r="D1072" s="299" t="s">
        <v>317</v>
      </c>
      <c r="E1072" s="331">
        <v>17.03</v>
      </c>
      <c r="F1072" s="331"/>
      <c r="G1072" s="333">
        <f t="shared" si="31"/>
        <v>3723.1799999999848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46134</v>
      </c>
      <c r="D1073" s="299" t="s">
        <v>312</v>
      </c>
      <c r="E1073" s="331">
        <v>51.94</v>
      </c>
      <c r="F1073" s="331"/>
      <c r="G1073" s="333">
        <f t="shared" si="31"/>
        <v>3740.209999999985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46134</v>
      </c>
      <c r="D1074" s="299" t="s">
        <v>306</v>
      </c>
      <c r="E1074" s="331">
        <v>226.7</v>
      </c>
      <c r="F1074" s="331"/>
      <c r="G1074" s="333">
        <f t="shared" si="31"/>
        <v>3792.1499999999851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46133</v>
      </c>
      <c r="D1075" s="299" t="s">
        <v>318</v>
      </c>
      <c r="E1075" s="331">
        <v>70</v>
      </c>
      <c r="F1075" s="331"/>
      <c r="G1075" s="333">
        <f t="shared" si="31"/>
        <v>4018.8499999999849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46133</v>
      </c>
      <c r="D1076" s="299" t="s">
        <v>319</v>
      </c>
      <c r="E1076" s="331">
        <v>14.26</v>
      </c>
      <c r="F1076" s="331"/>
      <c r="G1076" s="333">
        <f t="shared" si="31"/>
        <v>4088.8499999999849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46133</v>
      </c>
      <c r="D1077" s="299" t="s">
        <v>320</v>
      </c>
      <c r="E1077" s="331">
        <v>8.51</v>
      </c>
      <c r="F1077" s="331"/>
      <c r="G1077" s="333">
        <f t="shared" si="31"/>
        <v>4103.1099999999851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5</v>
      </c>
      <c r="C1078" s="298">
        <v>46133</v>
      </c>
      <c r="D1078" s="299" t="s">
        <v>321</v>
      </c>
      <c r="E1078" s="331">
        <v>20</v>
      </c>
      <c r="F1078" s="331"/>
      <c r="G1078" s="333">
        <f t="shared" si="31"/>
        <v>4111.6199999999853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23</v>
      </c>
      <c r="C1079" s="298">
        <v>46133</v>
      </c>
      <c r="D1079" s="299" t="s">
        <v>67</v>
      </c>
      <c r="E1079" s="331">
        <v>650.88</v>
      </c>
      <c r="F1079" s="331"/>
      <c r="G1079" s="333">
        <f t="shared" si="31"/>
        <v>4131.6199999999853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46133</v>
      </c>
      <c r="D1080" s="299" t="s">
        <v>322</v>
      </c>
      <c r="E1080" s="331">
        <v>15</v>
      </c>
      <c r="F1080" s="331"/>
      <c r="G1080" s="333">
        <f t="shared" si="31"/>
        <v>4782.4999999999854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5</v>
      </c>
      <c r="C1081" s="298">
        <v>46133</v>
      </c>
      <c r="D1081" s="299" t="s">
        <v>322</v>
      </c>
      <c r="E1081" s="331">
        <v>250</v>
      </c>
      <c r="F1081" s="331"/>
      <c r="G1081" s="333">
        <f t="shared" si="31"/>
        <v>4797.4999999999854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22</v>
      </c>
      <c r="C1082" s="298">
        <v>46132</v>
      </c>
      <c r="D1082" s="299" t="s">
        <v>323</v>
      </c>
      <c r="E1082" s="331">
        <v>20.22</v>
      </c>
      <c r="F1082" s="331"/>
      <c r="G1082" s="333">
        <f t="shared" si="31"/>
        <v>5047.4999999999854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46132</v>
      </c>
      <c r="D1083" s="299" t="s">
        <v>402</v>
      </c>
      <c r="E1083" s="331">
        <v>44</v>
      </c>
      <c r="F1083" s="331"/>
      <c r="G1083" s="333">
        <f t="shared" si="31"/>
        <v>5067.7199999999857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46132</v>
      </c>
      <c r="D1084" s="299" t="s">
        <v>324</v>
      </c>
      <c r="E1084" s="331">
        <v>12.01</v>
      </c>
      <c r="F1084" s="331"/>
      <c r="G1084" s="333">
        <f t="shared" si="31"/>
        <v>5111.7199999999857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46132</v>
      </c>
      <c r="D1085" s="299" t="s">
        <v>296</v>
      </c>
      <c r="E1085" s="331">
        <v>12.21</v>
      </c>
      <c r="F1085" s="331"/>
      <c r="G1085" s="333">
        <f t="shared" si="31"/>
        <v>5123.7299999999859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46132</v>
      </c>
      <c r="D1086" s="299" t="s">
        <v>325</v>
      </c>
      <c r="E1086" s="331">
        <v>46.4</v>
      </c>
      <c r="F1086" s="331"/>
      <c r="G1086" s="333">
        <f t="shared" si="31"/>
        <v>5135.939999999986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46131</v>
      </c>
      <c r="D1087" s="299" t="s">
        <v>326</v>
      </c>
      <c r="E1087" s="331">
        <v>31.7</v>
      </c>
      <c r="F1087" s="331"/>
      <c r="G1087" s="333">
        <f t="shared" si="31"/>
        <v>5182.3399999999856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46131</v>
      </c>
      <c r="D1088" s="299" t="s">
        <v>327</v>
      </c>
      <c r="E1088" s="331">
        <v>11.11</v>
      </c>
      <c r="F1088" s="331"/>
      <c r="G1088" s="333">
        <f t="shared" si="31"/>
        <v>5214.0399999999854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46131</v>
      </c>
      <c r="D1089" s="299" t="s">
        <v>306</v>
      </c>
      <c r="E1089" s="331">
        <v>79.16</v>
      </c>
      <c r="F1089" s="331"/>
      <c r="G1089" s="333">
        <f t="shared" si="31"/>
        <v>5225.1499999999851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22</v>
      </c>
      <c r="C1090" s="298">
        <v>46131</v>
      </c>
      <c r="D1090" s="299" t="s">
        <v>328</v>
      </c>
      <c r="E1090" s="331">
        <v>7.46</v>
      </c>
      <c r="F1090" s="331"/>
      <c r="G1090" s="333">
        <f t="shared" si="31"/>
        <v>5304.3099999999849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46131</v>
      </c>
      <c r="D1091" s="299" t="s">
        <v>300</v>
      </c>
      <c r="E1091" s="331">
        <v>13.83</v>
      </c>
      <c r="F1091" s="331"/>
      <c r="G1091" s="333">
        <f t="shared" si="31"/>
        <v>5311.769999999985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46131</v>
      </c>
      <c r="D1092" s="299" t="s">
        <v>300</v>
      </c>
      <c r="E1092" s="331">
        <v>30</v>
      </c>
      <c r="F1092" s="331"/>
      <c r="G1092" s="333">
        <f t="shared" si="31"/>
        <v>5325.5999999999849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46131</v>
      </c>
      <c r="D1093" s="299" t="s">
        <v>300</v>
      </c>
      <c r="E1093" s="331">
        <v>15.17</v>
      </c>
      <c r="F1093" s="331"/>
      <c r="G1093" s="333">
        <f t="shared" si="31"/>
        <v>5355.5999999999849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46130</v>
      </c>
      <c r="D1094" s="299" t="s">
        <v>329</v>
      </c>
      <c r="E1094" s="331">
        <v>75.55</v>
      </c>
      <c r="F1094" s="331"/>
      <c r="G1094" s="333">
        <f t="shared" si="31"/>
        <v>5370.769999999985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46130</v>
      </c>
      <c r="D1095" s="299" t="s">
        <v>330</v>
      </c>
      <c r="E1095" s="331">
        <v>26</v>
      </c>
      <c r="F1095" s="331"/>
      <c r="G1095" s="333">
        <f t="shared" si="31"/>
        <v>5446.3199999999852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1</v>
      </c>
      <c r="C1096" s="298">
        <v>46130</v>
      </c>
      <c r="D1096" s="299" t="s">
        <v>311</v>
      </c>
      <c r="E1096" s="331">
        <v>25.28</v>
      </c>
      <c r="F1096" s="331"/>
      <c r="G1096" s="333">
        <f t="shared" si="31"/>
        <v>5472.3199999999852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46130</v>
      </c>
      <c r="D1097" s="299" t="s">
        <v>296</v>
      </c>
      <c r="E1097" s="331">
        <v>7.76</v>
      </c>
      <c r="F1097" s="331"/>
      <c r="G1097" s="333">
        <f t="shared" si="31"/>
        <v>5497.5999999999849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22</v>
      </c>
      <c r="C1098" s="298">
        <v>46130</v>
      </c>
      <c r="D1098" s="299" t="s">
        <v>400</v>
      </c>
      <c r="E1098" s="331">
        <v>13.84</v>
      </c>
      <c r="F1098" s="331"/>
      <c r="G1098" s="333">
        <f t="shared" si="31"/>
        <v>5505.3599999999851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46130</v>
      </c>
      <c r="D1099" s="299" t="s">
        <v>331</v>
      </c>
      <c r="E1099" s="331">
        <v>578.57000000000005</v>
      </c>
      <c r="F1099" s="331">
        <v>578.57000000000005</v>
      </c>
      <c r="G1099" s="333">
        <f t="shared" si="31"/>
        <v>5519.1999999999853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46129</v>
      </c>
      <c r="D1100" s="299" t="s">
        <v>324</v>
      </c>
      <c r="E1100" s="331">
        <v>12.84</v>
      </c>
      <c r="F1100" s="331"/>
      <c r="G1100" s="333">
        <f t="shared" si="31"/>
        <v>5519.1999999999853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46129</v>
      </c>
      <c r="D1101" s="299" t="s">
        <v>332</v>
      </c>
      <c r="E1101" s="331">
        <v>59.71</v>
      </c>
      <c r="F1101" s="331"/>
      <c r="G1101" s="333">
        <f t="shared" si="31"/>
        <v>5532.0399999999854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21</v>
      </c>
      <c r="C1102" s="298">
        <v>46129</v>
      </c>
      <c r="D1102" s="299" t="s">
        <v>194</v>
      </c>
      <c r="E1102" s="331">
        <v>75.599999999999994</v>
      </c>
      <c r="F1102" s="331"/>
      <c r="G1102" s="333">
        <f t="shared" si="31"/>
        <v>5591.7499999999854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43</v>
      </c>
      <c r="C1103" s="298">
        <v>46129</v>
      </c>
      <c r="D1103" s="299" t="s">
        <v>333</v>
      </c>
      <c r="E1103" s="331">
        <v>22.35</v>
      </c>
      <c r="F1103" s="331"/>
      <c r="G1103" s="333">
        <f t="shared" si="31"/>
        <v>5667.3499999999858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42</v>
      </c>
      <c r="C1104" s="298">
        <v>46129</v>
      </c>
      <c r="D1104" s="299" t="s">
        <v>333</v>
      </c>
      <c r="E1104" s="331">
        <v>37.25</v>
      </c>
      <c r="F1104" s="331"/>
      <c r="G1104" s="333">
        <f t="shared" si="31"/>
        <v>5689.6999999999862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46129</v>
      </c>
      <c r="D1105" s="299" t="s">
        <v>319</v>
      </c>
      <c r="E1105" s="331">
        <v>35.119999999999997</v>
      </c>
      <c r="F1105" s="331"/>
      <c r="G1105" s="333">
        <f t="shared" si="31"/>
        <v>5726.9499999999862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46129</v>
      </c>
      <c r="D1106" s="299" t="s">
        <v>296</v>
      </c>
      <c r="E1106" s="331">
        <v>8.7200000000000006</v>
      </c>
      <c r="F1106" s="331"/>
      <c r="G1106" s="333">
        <f t="shared" si="31"/>
        <v>5762.0699999999861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46129</v>
      </c>
      <c r="D1107" s="299" t="s">
        <v>334</v>
      </c>
      <c r="E1107" s="331">
        <v>13.21</v>
      </c>
      <c r="F1107" s="331"/>
      <c r="G1107" s="333">
        <f t="shared" si="31"/>
        <v>5770.7899999999863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17</v>
      </c>
      <c r="C1108" s="298">
        <v>46129</v>
      </c>
      <c r="D1108" s="299" t="s">
        <v>188</v>
      </c>
      <c r="E1108" s="331">
        <v>42.65</v>
      </c>
      <c r="F1108" s="331"/>
      <c r="G1108" s="333">
        <f t="shared" si="31"/>
        <v>5783.9999999999864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335</v>
      </c>
      <c r="B1109" s="330" t="s">
        <v>335</v>
      </c>
      <c r="C1109" s="298">
        <v>46129</v>
      </c>
      <c r="D1109" s="299" t="s">
        <v>185</v>
      </c>
      <c r="E1109" s="331">
        <v>130.31</v>
      </c>
      <c r="F1109" s="331"/>
      <c r="G1109" s="333">
        <f t="shared" si="31"/>
        <v>5826.649999999986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15</v>
      </c>
      <c r="C1110" s="298">
        <v>46129</v>
      </c>
      <c r="D1110" s="299" t="s">
        <v>185</v>
      </c>
      <c r="E1110" s="331">
        <v>131.22999999999999</v>
      </c>
      <c r="F1110" s="331"/>
      <c r="G1110" s="333">
        <f t="shared" si="31"/>
        <v>5956.9599999999864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46129</v>
      </c>
      <c r="D1111" s="299" t="s">
        <v>336</v>
      </c>
      <c r="E1111" s="331">
        <v>210</v>
      </c>
      <c r="F1111" s="331"/>
      <c r="G1111" s="333">
        <f t="shared" si="31"/>
        <v>6088.189999999986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23</v>
      </c>
      <c r="C1112" s="298">
        <v>46129</v>
      </c>
      <c r="D1112" s="299" t="s">
        <v>63</v>
      </c>
      <c r="E1112" s="331">
        <v>529.46</v>
      </c>
      <c r="F1112" s="331"/>
      <c r="G1112" s="333">
        <f t="shared" si="31"/>
        <v>6298.189999999986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7</v>
      </c>
      <c r="C1113" s="298">
        <v>46129</v>
      </c>
      <c r="D1113" s="299" t="s">
        <v>337</v>
      </c>
      <c r="E1113" s="331">
        <v>32.78</v>
      </c>
      <c r="F1113" s="331"/>
      <c r="G1113" s="333">
        <f t="shared" si="31"/>
        <v>6827.649999999986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46128</v>
      </c>
      <c r="D1114" s="299" t="s">
        <v>310</v>
      </c>
      <c r="E1114" s="331">
        <v>44.41</v>
      </c>
      <c r="F1114" s="331"/>
      <c r="G1114" s="333">
        <f t="shared" si="31"/>
        <v>6860.4299999999857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16</v>
      </c>
      <c r="C1115" s="298">
        <v>46128</v>
      </c>
      <c r="D1115" s="299" t="s">
        <v>338</v>
      </c>
      <c r="E1115" s="331">
        <v>15</v>
      </c>
      <c r="F1115" s="331"/>
      <c r="G1115" s="333">
        <f t="shared" si="31"/>
        <v>6904.8399999999856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46128</v>
      </c>
      <c r="D1116" s="299" t="s">
        <v>301</v>
      </c>
      <c r="E1116" s="331">
        <v>41.95</v>
      </c>
      <c r="F1116" s="331"/>
      <c r="G1116" s="333">
        <f t="shared" si="31"/>
        <v>6919.8399999999856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5</v>
      </c>
      <c r="C1117" s="298">
        <v>46128</v>
      </c>
      <c r="D1117" s="299" t="s">
        <v>339</v>
      </c>
      <c r="E1117" s="331">
        <v>21.3</v>
      </c>
      <c r="F1117" s="331"/>
      <c r="G1117" s="333">
        <f t="shared" si="31"/>
        <v>6961.7899999999854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46128</v>
      </c>
      <c r="D1118" s="299" t="s">
        <v>296</v>
      </c>
      <c r="E1118" s="331">
        <v>70.03</v>
      </c>
      <c r="F1118" s="331"/>
      <c r="G1118" s="333">
        <f t="shared" si="31"/>
        <v>6983.0899999999856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46128</v>
      </c>
      <c r="D1119" s="299" t="s">
        <v>296</v>
      </c>
      <c r="E1119" s="331">
        <v>11.48</v>
      </c>
      <c r="F1119" s="331"/>
      <c r="G1119" s="333">
        <f t="shared" si="31"/>
        <v>7053.1199999999853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46128</v>
      </c>
      <c r="D1120" s="299" t="s">
        <v>340</v>
      </c>
      <c r="E1120" s="331">
        <v>26.61</v>
      </c>
      <c r="F1120" s="331"/>
      <c r="G1120" s="333">
        <f t="shared" si="31"/>
        <v>7064.5999999999849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46128</v>
      </c>
      <c r="D1121" s="299" t="s">
        <v>341</v>
      </c>
      <c r="E1121" s="331">
        <v>42.59</v>
      </c>
      <c r="F1121" s="331"/>
      <c r="G1121" s="333">
        <f t="shared" si="31"/>
        <v>7091.2099999999846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46128</v>
      </c>
      <c r="D1122" s="299" t="s">
        <v>300</v>
      </c>
      <c r="E1122" s="331">
        <v>20.58</v>
      </c>
      <c r="F1122" s="331"/>
      <c r="G1122" s="333">
        <f t="shared" si="31"/>
        <v>7133.7999999999847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11</v>
      </c>
      <c r="C1123" s="298">
        <v>46128</v>
      </c>
      <c r="D1123" s="299" t="s">
        <v>178</v>
      </c>
      <c r="E1123" s="331">
        <v>267.91000000000003</v>
      </c>
      <c r="F1123" s="331"/>
      <c r="G1123" s="333">
        <f t="shared" si="31"/>
        <v>7154.3799999999846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291</v>
      </c>
      <c r="B1124" s="330">
        <v>41</v>
      </c>
      <c r="C1124" s="298">
        <v>46128</v>
      </c>
      <c r="D1124" s="299" t="s">
        <v>299</v>
      </c>
      <c r="E1124" s="331"/>
      <c r="F1124" s="331">
        <v>300</v>
      </c>
      <c r="G1124" s="333">
        <f t="shared" si="31"/>
        <v>7422.2899999999845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291</v>
      </c>
      <c r="B1125" s="330">
        <v>39</v>
      </c>
      <c r="C1125" s="298">
        <v>46128</v>
      </c>
      <c r="D1125" s="299" t="s">
        <v>292</v>
      </c>
      <c r="E1125" s="331"/>
      <c r="F1125" s="331">
        <v>2763.78</v>
      </c>
      <c r="G1125" s="333">
        <f t="shared" si="31"/>
        <v>7122.2899999999845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287</v>
      </c>
      <c r="B1126" s="330" t="s">
        <v>287</v>
      </c>
      <c r="C1126" s="298">
        <v>46127</v>
      </c>
      <c r="D1126" s="299" t="s">
        <v>342</v>
      </c>
      <c r="E1126" s="331">
        <v>93.71</v>
      </c>
      <c r="F1126" s="331">
        <v>93.71</v>
      </c>
      <c r="G1126" s="333">
        <f t="shared" si="31"/>
        <v>4358.5099999999848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46127</v>
      </c>
      <c r="D1127" s="299" t="s">
        <v>343</v>
      </c>
      <c r="E1127" s="331">
        <v>27</v>
      </c>
      <c r="F1127" s="331"/>
      <c r="G1127" s="333">
        <f t="shared" si="31"/>
        <v>4358.5099999999848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291</v>
      </c>
      <c r="B1128" s="330">
        <v>38</v>
      </c>
      <c r="C1128" s="298">
        <v>46127</v>
      </c>
      <c r="D1128" s="299" t="s">
        <v>293</v>
      </c>
      <c r="E1128" s="331"/>
      <c r="F1128" s="331">
        <v>4597.82</v>
      </c>
      <c r="G1128" s="333">
        <f t="shared" si="31"/>
        <v>4385.5099999999848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46127</v>
      </c>
      <c r="D1129" s="299" t="s">
        <v>296</v>
      </c>
      <c r="E1129" s="331">
        <v>14.67</v>
      </c>
      <c r="F1129" s="331"/>
      <c r="G1129" s="333">
        <f t="shared" si="31"/>
        <v>-212.31000000001481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46127</v>
      </c>
      <c r="D1130" s="299" t="s">
        <v>344</v>
      </c>
      <c r="E1130" s="331">
        <v>102.2</v>
      </c>
      <c r="F1130" s="331"/>
      <c r="G1130" s="333">
        <f t="shared" si="31"/>
        <v>-197.64000000001482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8</v>
      </c>
      <c r="C1131" s="298">
        <v>46126</v>
      </c>
      <c r="D1131" s="299" t="s">
        <v>319</v>
      </c>
      <c r="E1131" s="331">
        <v>15.53</v>
      </c>
      <c r="F1131" s="331"/>
      <c r="G1131" s="333">
        <f t="shared" si="31"/>
        <v>-95.440000000014805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24</v>
      </c>
      <c r="C1132" s="298">
        <v>46126</v>
      </c>
      <c r="D1132" s="299" t="s">
        <v>858</v>
      </c>
      <c r="E1132" s="331">
        <v>105.33</v>
      </c>
      <c r="F1132" s="331"/>
      <c r="G1132" s="333">
        <f t="shared" si="31"/>
        <v>-79.910000000014804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46125</v>
      </c>
      <c r="D1133" s="299" t="s">
        <v>345</v>
      </c>
      <c r="E1133" s="331">
        <v>11.64</v>
      </c>
      <c r="F1133" s="331"/>
      <c r="G1133" s="333">
        <f t="shared" si="31"/>
        <v>25.419999999985201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1</v>
      </c>
      <c r="C1134" s="298">
        <v>46125</v>
      </c>
      <c r="D1134" s="299" t="s">
        <v>306</v>
      </c>
      <c r="E1134" s="331">
        <v>50.71</v>
      </c>
      <c r="F1134" s="331"/>
      <c r="G1134" s="333">
        <f t="shared" si="31"/>
        <v>37.059999999985202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46125</v>
      </c>
      <c r="D1135" s="299" t="s">
        <v>334</v>
      </c>
      <c r="E1135" s="331">
        <v>11.06</v>
      </c>
      <c r="F1135" s="331"/>
      <c r="G1135" s="333">
        <f t="shared" si="31"/>
        <v>87.769999999985203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4</v>
      </c>
      <c r="C1136" s="298">
        <v>46125</v>
      </c>
      <c r="D1136" s="299" t="s">
        <v>295</v>
      </c>
      <c r="E1136" s="331">
        <v>35.979999999999997</v>
      </c>
      <c r="F1136" s="331"/>
      <c r="G1136" s="333">
        <f t="shared" si="31"/>
        <v>98.829999999985205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8</v>
      </c>
      <c r="C1137" s="298">
        <v>46125</v>
      </c>
      <c r="D1137" s="299" t="s">
        <v>346</v>
      </c>
      <c r="E1137" s="331">
        <v>7.83</v>
      </c>
      <c r="F1137" s="331"/>
      <c r="G1137" s="333">
        <f t="shared" si="31"/>
        <v>134.80999999998519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46125</v>
      </c>
      <c r="D1138" s="299" t="s">
        <v>347</v>
      </c>
      <c r="E1138" s="331">
        <v>4.1900000000000004</v>
      </c>
      <c r="F1138" s="331"/>
      <c r="G1138" s="333">
        <f t="shared" si="31"/>
        <v>142.63999999998521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46125</v>
      </c>
      <c r="D1139" s="299" t="s">
        <v>348</v>
      </c>
      <c r="E1139" s="331">
        <v>39.25</v>
      </c>
      <c r="F1139" s="331"/>
      <c r="G1139" s="333">
        <f t="shared" si="31"/>
        <v>146.8299999999852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287</v>
      </c>
      <c r="B1140" s="330" t="s">
        <v>287</v>
      </c>
      <c r="C1140" s="298">
        <v>46125</v>
      </c>
      <c r="D1140" s="299" t="s">
        <v>349</v>
      </c>
      <c r="E1140" s="331">
        <v>318.36</v>
      </c>
      <c r="F1140" s="331">
        <v>318.36</v>
      </c>
      <c r="G1140" s="333">
        <f t="shared" si="31"/>
        <v>186.0799999999852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19</v>
      </c>
      <c r="C1141" s="298">
        <v>46125</v>
      </c>
      <c r="D1141" s="299" t="s">
        <v>191</v>
      </c>
      <c r="E1141" s="331">
        <v>200</v>
      </c>
      <c r="F1141" s="331"/>
      <c r="G1141" s="333">
        <f t="shared" si="31"/>
        <v>186.0799999999852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1</v>
      </c>
      <c r="C1142" s="298">
        <v>46124</v>
      </c>
      <c r="D1142" s="299" t="s">
        <v>304</v>
      </c>
      <c r="E1142" s="331">
        <v>136.05000000000001</v>
      </c>
      <c r="F1142" s="331"/>
      <c r="G1142" s="333">
        <f t="shared" si="31"/>
        <v>386.0799999999852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46124</v>
      </c>
      <c r="D1143" s="299" t="s">
        <v>347</v>
      </c>
      <c r="E1143" s="331">
        <v>13.09</v>
      </c>
      <c r="F1143" s="331"/>
      <c r="G1143" s="333">
        <f t="shared" si="31"/>
        <v>522.12999999998522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46124</v>
      </c>
      <c r="D1144" s="299" t="s">
        <v>319</v>
      </c>
      <c r="E1144" s="331">
        <v>24.47</v>
      </c>
      <c r="F1144" s="331"/>
      <c r="G1144" s="333">
        <f t="shared" si="31"/>
        <v>535.21999999998525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46124</v>
      </c>
      <c r="D1145" s="299" t="s">
        <v>319</v>
      </c>
      <c r="E1145" s="331">
        <v>14.29</v>
      </c>
      <c r="F1145" s="331"/>
      <c r="G1145" s="333">
        <f t="shared" si="31"/>
        <v>559.68999999998528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22</v>
      </c>
      <c r="C1146" s="298">
        <v>46124</v>
      </c>
      <c r="D1146" s="299" t="s">
        <v>833</v>
      </c>
      <c r="E1146" s="331">
        <v>9.57</v>
      </c>
      <c r="F1146" s="331"/>
      <c r="G1146" s="333">
        <f t="shared" si="31"/>
        <v>573.97999999998524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46124</v>
      </c>
      <c r="D1147" s="299" t="s">
        <v>350</v>
      </c>
      <c r="E1147" s="331">
        <v>25</v>
      </c>
      <c r="F1147" s="331"/>
      <c r="G1147" s="333">
        <f t="shared" si="31"/>
        <v>583.54999999998529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46123</v>
      </c>
      <c r="D1148" s="299" t="s">
        <v>351</v>
      </c>
      <c r="E1148" s="331">
        <v>19.16</v>
      </c>
      <c r="F1148" s="331"/>
      <c r="G1148" s="333">
        <f t="shared" si="31"/>
        <v>608.54999999998529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46123</v>
      </c>
      <c r="D1149" s="299" t="s">
        <v>301</v>
      </c>
      <c r="E1149" s="331">
        <v>20.91</v>
      </c>
      <c r="F1149" s="331"/>
      <c r="G1149" s="333">
        <f t="shared" si="31"/>
        <v>627.70999999998526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46123</v>
      </c>
      <c r="D1150" s="299" t="s">
        <v>296</v>
      </c>
      <c r="E1150" s="331">
        <v>12.44</v>
      </c>
      <c r="F1150" s="331"/>
      <c r="G1150" s="333">
        <f t="shared" si="31"/>
        <v>648.61999999998523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46123</v>
      </c>
      <c r="D1151" s="299" t="s">
        <v>352</v>
      </c>
      <c r="E1151" s="331">
        <v>41.34</v>
      </c>
      <c r="F1151" s="331"/>
      <c r="G1151" s="333">
        <f t="shared" si="31"/>
        <v>661.05999999998528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46122</v>
      </c>
      <c r="D1152" s="299" t="s">
        <v>445</v>
      </c>
      <c r="E1152" s="331">
        <v>-0.04</v>
      </c>
      <c r="F1152" s="331"/>
      <c r="G1152" s="333">
        <f t="shared" si="31"/>
        <v>702.39999999998531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46122</v>
      </c>
      <c r="D1153" s="299" t="s">
        <v>353</v>
      </c>
      <c r="E1153" s="331">
        <v>372</v>
      </c>
      <c r="F1153" s="331"/>
      <c r="G1153" s="333">
        <f t="shared" si="31"/>
        <v>702.35999999998535</v>
      </c>
      <c r="H1153" s="334" t="s">
        <v>298</v>
      </c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46122</v>
      </c>
      <c r="D1154" s="299" t="s">
        <v>354</v>
      </c>
      <c r="E1154" s="331">
        <v>15.22</v>
      </c>
      <c r="F1154" s="331"/>
      <c r="G1154" s="333">
        <f t="shared" si="31"/>
        <v>1074.3599999999853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3</v>
      </c>
      <c r="C1155" s="298">
        <v>46122</v>
      </c>
      <c r="D1155" s="299" t="s">
        <v>296</v>
      </c>
      <c r="E1155" s="331">
        <v>9.5500000000000007</v>
      </c>
      <c r="F1155" s="331"/>
      <c r="G1155" s="333">
        <f t="shared" si="31"/>
        <v>1089.5799999999854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46122</v>
      </c>
      <c r="D1156" s="299" t="s">
        <v>355</v>
      </c>
      <c r="E1156" s="331">
        <v>52.65</v>
      </c>
      <c r="F1156" s="331"/>
      <c r="G1156" s="333">
        <f t="shared" si="31"/>
        <v>1099.1299999999853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1</v>
      </c>
      <c r="C1157" s="298">
        <v>46122</v>
      </c>
      <c r="D1157" s="299" t="s">
        <v>311</v>
      </c>
      <c r="E1157" s="331">
        <v>68.989999999999995</v>
      </c>
      <c r="F1157" s="331"/>
      <c r="G1157" s="333">
        <f t="shared" si="31"/>
        <v>1151.7799999999854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46122</v>
      </c>
      <c r="D1158" s="299" t="s">
        <v>324</v>
      </c>
      <c r="E1158" s="331">
        <v>17.37</v>
      </c>
      <c r="F1158" s="331"/>
      <c r="G1158" s="333">
        <f t="shared" si="31"/>
        <v>1220.7699999999854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46121</v>
      </c>
      <c r="D1159" s="299" t="s">
        <v>356</v>
      </c>
      <c r="E1159" s="331">
        <v>64.42</v>
      </c>
      <c r="F1159" s="331"/>
      <c r="G1159" s="333">
        <f t="shared" si="31"/>
        <v>1238.1399999999853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46121</v>
      </c>
      <c r="D1160" s="299" t="s">
        <v>357</v>
      </c>
      <c r="E1160" s="331">
        <v>9.4700000000000006</v>
      </c>
      <c r="F1160" s="331"/>
      <c r="G1160" s="333">
        <f t="shared" si="31"/>
        <v>1302.5599999999854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5</v>
      </c>
      <c r="C1161" s="298">
        <v>46121</v>
      </c>
      <c r="D1161" s="299" t="s">
        <v>852</v>
      </c>
      <c r="E1161" s="331">
        <v>10.68</v>
      </c>
      <c r="F1161" s="331"/>
      <c r="G1161" s="333">
        <f t="shared" si="31"/>
        <v>1312.0299999999854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7</v>
      </c>
      <c r="C1162" s="298">
        <v>46121</v>
      </c>
      <c r="D1162" s="299" t="s">
        <v>358</v>
      </c>
      <c r="E1162" s="331">
        <v>68.010000000000005</v>
      </c>
      <c r="F1162" s="331"/>
      <c r="G1162" s="333">
        <f t="shared" si="31"/>
        <v>1322.7099999999855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4</v>
      </c>
      <c r="C1163" s="298">
        <v>46121</v>
      </c>
      <c r="D1163" s="299" t="s">
        <v>310</v>
      </c>
      <c r="E1163" s="331">
        <v>40.85</v>
      </c>
      <c r="F1163" s="331"/>
      <c r="G1163" s="333">
        <f t="shared" si="31"/>
        <v>1390.7199999999855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46121</v>
      </c>
      <c r="D1164" s="299" t="s">
        <v>359</v>
      </c>
      <c r="E1164" s="331">
        <v>25</v>
      </c>
      <c r="F1164" s="331"/>
      <c r="G1164" s="333">
        <f t="shared" si="31"/>
        <v>1431.5699999999854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18</v>
      </c>
      <c r="C1165" s="298">
        <v>46120</v>
      </c>
      <c r="D1165" s="299" t="s">
        <v>360</v>
      </c>
      <c r="E1165" s="331">
        <v>400</v>
      </c>
      <c r="F1165" s="331"/>
      <c r="G1165" s="333">
        <f t="shared" si="31"/>
        <v>1456.5699999999854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335</v>
      </c>
      <c r="B1166" s="330" t="s">
        <v>335</v>
      </c>
      <c r="C1166" s="298">
        <v>46120</v>
      </c>
      <c r="D1166" s="299" t="s">
        <v>182</v>
      </c>
      <c r="E1166" s="331">
        <v>44.96</v>
      </c>
      <c r="F1166" s="331"/>
      <c r="G1166" s="333">
        <f t="shared" si="31"/>
        <v>1856.5699999999854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13</v>
      </c>
      <c r="C1167" s="298">
        <v>46120</v>
      </c>
      <c r="D1167" s="299" t="s">
        <v>182</v>
      </c>
      <c r="E1167" s="331">
        <v>104.98</v>
      </c>
      <c r="F1167" s="331"/>
      <c r="G1167" s="333">
        <f t="shared" si="31"/>
        <v>1901.5299999999854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46120</v>
      </c>
      <c r="D1168" s="299" t="s">
        <v>296</v>
      </c>
      <c r="E1168" s="331">
        <v>13.8</v>
      </c>
      <c r="F1168" s="331"/>
      <c r="G1168" s="333">
        <f t="shared" si="31"/>
        <v>2006.5099999999854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46120</v>
      </c>
      <c r="D1169" s="299" t="s">
        <v>295</v>
      </c>
      <c r="E1169" s="331">
        <v>37.92</v>
      </c>
      <c r="F1169" s="331"/>
      <c r="G1169" s="333">
        <f t="shared" si="31"/>
        <v>2020.3099999999854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46120</v>
      </c>
      <c r="D1170" s="299" t="s">
        <v>300</v>
      </c>
      <c r="E1170" s="331">
        <v>56.68</v>
      </c>
      <c r="F1170" s="331"/>
      <c r="G1170" s="333">
        <f t="shared" si="31"/>
        <v>2058.2299999999855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6</v>
      </c>
      <c r="C1171" s="298">
        <v>46120</v>
      </c>
      <c r="D1171" s="299" t="s">
        <v>361</v>
      </c>
      <c r="E1171" s="331">
        <v>29.26</v>
      </c>
      <c r="F1171" s="331"/>
      <c r="G1171" s="333">
        <f t="shared" si="31"/>
        <v>2114.9099999999853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9</v>
      </c>
      <c r="C1172" s="298">
        <v>46119</v>
      </c>
      <c r="D1172" s="299" t="s">
        <v>58</v>
      </c>
      <c r="E1172" s="331">
        <v>1281.53</v>
      </c>
      <c r="F1172" s="331"/>
      <c r="G1172" s="333">
        <f t="shared" si="31"/>
        <v>2144.1699999999855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46119</v>
      </c>
      <c r="D1173" s="299" t="s">
        <v>362</v>
      </c>
      <c r="E1173" s="331">
        <v>25.84</v>
      </c>
      <c r="F1173" s="331"/>
      <c r="G1173" s="333">
        <f t="shared" si="31"/>
        <v>3425.6999999999853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46119</v>
      </c>
      <c r="D1174" s="299" t="s">
        <v>319</v>
      </c>
      <c r="E1174" s="331">
        <v>12.05</v>
      </c>
      <c r="F1174" s="331"/>
      <c r="G1174" s="333">
        <f t="shared" si="31"/>
        <v>3451.5399999999854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4</v>
      </c>
      <c r="C1175" s="298">
        <v>46119</v>
      </c>
      <c r="D1175" s="299" t="s">
        <v>334</v>
      </c>
      <c r="E1175" s="331">
        <v>82.04</v>
      </c>
      <c r="F1175" s="331"/>
      <c r="G1175" s="333">
        <f t="shared" si="31"/>
        <v>3463.5899999999856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46119</v>
      </c>
      <c r="D1176" s="299" t="s">
        <v>363</v>
      </c>
      <c r="E1176" s="331">
        <v>22.92</v>
      </c>
      <c r="F1176" s="331"/>
      <c r="G1176" s="333">
        <f t="shared" si="31"/>
        <v>3545.6299999999856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5</v>
      </c>
      <c r="C1177" s="298">
        <v>46118</v>
      </c>
      <c r="D1177" s="299" t="s">
        <v>364</v>
      </c>
      <c r="E1177" s="331">
        <v>400</v>
      </c>
      <c r="F1177" s="331"/>
      <c r="G1177" s="333">
        <f t="shared" si="31"/>
        <v>3568.5499999999856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14</v>
      </c>
      <c r="C1178" s="298">
        <v>46118</v>
      </c>
      <c r="D1178" s="299" t="s">
        <v>365</v>
      </c>
      <c r="E1178" s="331">
        <v>66.67</v>
      </c>
      <c r="F1178" s="331"/>
      <c r="G1178" s="333">
        <f t="shared" si="31"/>
        <v>3968.5499999999856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14</v>
      </c>
      <c r="C1179" s="298">
        <v>46118</v>
      </c>
      <c r="D1179" s="299" t="s">
        <v>366</v>
      </c>
      <c r="E1179" s="331">
        <v>70.25</v>
      </c>
      <c r="F1179" s="331"/>
      <c r="G1179" s="333">
        <f t="shared" si="31"/>
        <v>4035.2199999999857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1</v>
      </c>
      <c r="C1180" s="298">
        <v>46117</v>
      </c>
      <c r="D1180" s="299" t="s">
        <v>367</v>
      </c>
      <c r="E1180" s="331">
        <v>25.6</v>
      </c>
      <c r="F1180" s="331"/>
      <c r="G1180" s="333">
        <f t="shared" si="31"/>
        <v>4105.4699999999857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46117</v>
      </c>
      <c r="D1181" s="299" t="s">
        <v>319</v>
      </c>
      <c r="E1181" s="331">
        <v>8.56</v>
      </c>
      <c r="F1181" s="331"/>
      <c r="G1181" s="333">
        <f t="shared" si="31"/>
        <v>4131.0699999999861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46117</v>
      </c>
      <c r="D1182" s="299" t="s">
        <v>368</v>
      </c>
      <c r="E1182" s="331">
        <v>301.67</v>
      </c>
      <c r="F1182" s="331"/>
      <c r="G1182" s="333">
        <f t="shared" si="31"/>
        <v>4139.6299999999865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46116</v>
      </c>
      <c r="D1183" s="299" t="s">
        <v>306</v>
      </c>
      <c r="E1183" s="331">
        <v>176.85</v>
      </c>
      <c r="F1183" s="331"/>
      <c r="G1183" s="333">
        <f t="shared" si="31"/>
        <v>4441.2999999999865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46116</v>
      </c>
      <c r="D1184" s="299" t="s">
        <v>311</v>
      </c>
      <c r="E1184" s="331">
        <v>139.34</v>
      </c>
      <c r="F1184" s="331"/>
      <c r="G1184" s="333">
        <f t="shared" si="31"/>
        <v>4618.1499999999869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17</v>
      </c>
      <c r="C1185" s="298">
        <v>46116</v>
      </c>
      <c r="D1185" s="299" t="s">
        <v>369</v>
      </c>
      <c r="E1185" s="331">
        <v>99</v>
      </c>
      <c r="F1185" s="331"/>
      <c r="G1185" s="333">
        <f t="shared" si="31"/>
        <v>4757.489999999987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46116</v>
      </c>
      <c r="D1186" s="299" t="s">
        <v>370</v>
      </c>
      <c r="E1186" s="331">
        <v>34</v>
      </c>
      <c r="F1186" s="331"/>
      <c r="G1186" s="333">
        <f t="shared" si="31"/>
        <v>4856.489999999987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3</v>
      </c>
      <c r="C1187" s="298">
        <v>46116</v>
      </c>
      <c r="D1187" s="299" t="s">
        <v>347</v>
      </c>
      <c r="E1187" s="331">
        <v>10.24</v>
      </c>
      <c r="F1187" s="331"/>
      <c r="G1187" s="333">
        <f t="shared" si="31"/>
        <v>4890.489999999987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7</v>
      </c>
      <c r="C1188" s="298">
        <v>46115</v>
      </c>
      <c r="D1188" s="299" t="s">
        <v>371</v>
      </c>
      <c r="E1188" s="331">
        <v>100</v>
      </c>
      <c r="F1188" s="331"/>
      <c r="G1188" s="333">
        <f t="shared" si="31"/>
        <v>4900.7299999999868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46115</v>
      </c>
      <c r="D1189" s="299" t="s">
        <v>300</v>
      </c>
      <c r="E1189" s="331">
        <v>7.68</v>
      </c>
      <c r="F1189" s="331"/>
      <c r="G1189" s="333">
        <f t="shared" si="31"/>
        <v>5000.7299999999868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46115</v>
      </c>
      <c r="D1190" s="299" t="s">
        <v>296</v>
      </c>
      <c r="E1190" s="331">
        <v>8.7200000000000006</v>
      </c>
      <c r="F1190" s="331"/>
      <c r="G1190" s="333">
        <f t="shared" si="31"/>
        <v>5008.4099999999871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46114</v>
      </c>
      <c r="D1191" s="299" t="s">
        <v>372</v>
      </c>
      <c r="E1191" s="331">
        <v>81.739999999999995</v>
      </c>
      <c r="F1191" s="331"/>
      <c r="G1191" s="333">
        <f t="shared" si="31"/>
        <v>5017.1299999999874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284</v>
      </c>
      <c r="B1192" s="330">
        <v>36</v>
      </c>
      <c r="C1192" s="298">
        <v>46114</v>
      </c>
      <c r="D1192" s="299" t="s">
        <v>373</v>
      </c>
      <c r="E1192" s="331">
        <v>50</v>
      </c>
      <c r="F1192" s="331"/>
      <c r="G1192" s="333">
        <f t="shared" si="31"/>
        <v>5098.8699999999872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22</v>
      </c>
      <c r="C1193" s="298">
        <v>46114</v>
      </c>
      <c r="D1193" s="299" t="s">
        <v>374</v>
      </c>
      <c r="E1193" s="331">
        <v>6.37</v>
      </c>
      <c r="F1193" s="331"/>
      <c r="G1193" s="333">
        <f t="shared" si="31"/>
        <v>5148.8699999999872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46114</v>
      </c>
      <c r="D1194" s="299" t="s">
        <v>326</v>
      </c>
      <c r="E1194" s="331">
        <v>55.22</v>
      </c>
      <c r="F1194" s="331"/>
      <c r="G1194" s="333">
        <f t="shared" si="31"/>
        <v>5155.239999999987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46114</v>
      </c>
      <c r="D1195" s="299" t="s">
        <v>319</v>
      </c>
      <c r="E1195" s="331">
        <v>8.5</v>
      </c>
      <c r="F1195" s="331"/>
      <c r="G1195" s="333">
        <f t="shared" si="31"/>
        <v>5210.4599999999873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46114</v>
      </c>
      <c r="D1196" s="299" t="s">
        <v>334</v>
      </c>
      <c r="E1196" s="331">
        <v>38.99</v>
      </c>
      <c r="F1196" s="331"/>
      <c r="G1196" s="333">
        <f t="shared" si="31"/>
        <v>5218.9599999999873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39</v>
      </c>
      <c r="C1197" s="298">
        <v>46113</v>
      </c>
      <c r="D1197" s="299" t="s">
        <v>292</v>
      </c>
      <c r="E1197" s="331"/>
      <c r="F1197" s="331">
        <v>2763.78</v>
      </c>
      <c r="G1197" s="333">
        <f t="shared" si="31"/>
        <v>5257.9499999999871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46113</v>
      </c>
      <c r="D1198" s="299" t="s">
        <v>296</v>
      </c>
      <c r="E1198" s="331">
        <v>36.090000000000003</v>
      </c>
      <c r="F1198" s="331"/>
      <c r="G1198" s="333">
        <f t="shared" si="31"/>
        <v>2494.1699999999869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46113</v>
      </c>
      <c r="D1199" s="299" t="s">
        <v>310</v>
      </c>
      <c r="E1199" s="331">
        <v>80</v>
      </c>
      <c r="F1199" s="331"/>
      <c r="G1199" s="333">
        <f t="shared" si="31"/>
        <v>2530.259999999987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7</v>
      </c>
      <c r="C1200" s="298">
        <v>46113</v>
      </c>
      <c r="D1200" s="299" t="s">
        <v>320</v>
      </c>
      <c r="E1200" s="331">
        <v>47.84</v>
      </c>
      <c r="F1200" s="331"/>
      <c r="G1200" s="333">
        <f t="shared" si="31"/>
        <v>2610.259999999987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7</v>
      </c>
      <c r="C1201" s="298">
        <v>46113</v>
      </c>
      <c r="D1201" s="299" t="s">
        <v>320</v>
      </c>
      <c r="E1201" s="331">
        <v>21.25</v>
      </c>
      <c r="F1201" s="331"/>
      <c r="G1201" s="333">
        <f t="shared" si="31"/>
        <v>2658.0999999999872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46113</v>
      </c>
      <c r="D1202" s="299" t="s">
        <v>375</v>
      </c>
      <c r="E1202" s="331">
        <v>42.9</v>
      </c>
      <c r="F1202" s="331"/>
      <c r="G1202" s="333">
        <f t="shared" si="31"/>
        <v>2679.3499999999872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284</v>
      </c>
      <c r="B1203" s="330">
        <v>37</v>
      </c>
      <c r="C1203" s="298">
        <v>46112</v>
      </c>
      <c r="D1203" s="299" t="s">
        <v>376</v>
      </c>
      <c r="E1203" s="331">
        <v>4309.58</v>
      </c>
      <c r="F1203" s="331"/>
      <c r="G1203" s="333">
        <f t="shared" si="31"/>
        <v>2722.2499999999873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286</v>
      </c>
      <c r="B1204" s="330">
        <v>25</v>
      </c>
      <c r="C1204" s="298">
        <v>46112</v>
      </c>
      <c r="D1204" s="298" t="s">
        <v>204</v>
      </c>
      <c r="E1204" s="331">
        <v>350</v>
      </c>
      <c r="F1204" s="331"/>
      <c r="G1204" s="333">
        <f t="shared" si="31"/>
        <v>7031.8299999999872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286</v>
      </c>
      <c r="B1205" s="330">
        <v>26</v>
      </c>
      <c r="C1205" s="298">
        <v>46112</v>
      </c>
      <c r="D1205" s="298" t="s">
        <v>205</v>
      </c>
      <c r="E1205" s="331">
        <v>320</v>
      </c>
      <c r="F1205" s="331"/>
      <c r="G1205" s="333">
        <f t="shared" si="31"/>
        <v>7381.8299999999872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286</v>
      </c>
      <c r="B1206" s="330">
        <v>27</v>
      </c>
      <c r="C1206" s="298">
        <v>46112</v>
      </c>
      <c r="D1206" s="298" t="s">
        <v>206</v>
      </c>
      <c r="E1206" s="331">
        <v>25</v>
      </c>
      <c r="F1206" s="331"/>
      <c r="G1206" s="333">
        <f t="shared" si="31"/>
        <v>7701.8299999999872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286</v>
      </c>
      <c r="B1207" s="330">
        <v>28</v>
      </c>
      <c r="C1207" s="298">
        <v>46112</v>
      </c>
      <c r="D1207" s="298" t="s">
        <v>207</v>
      </c>
      <c r="E1207" s="331">
        <v>25</v>
      </c>
      <c r="F1207" s="331"/>
      <c r="G1207" s="333">
        <f t="shared" si="31"/>
        <v>7726.8299999999872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286</v>
      </c>
      <c r="B1208" s="330">
        <v>29</v>
      </c>
      <c r="C1208" s="298">
        <v>46112</v>
      </c>
      <c r="D1208" s="298" t="s">
        <v>208</v>
      </c>
      <c r="E1208" s="331">
        <v>45</v>
      </c>
      <c r="F1208" s="331"/>
      <c r="G1208" s="333">
        <f t="shared" si="31"/>
        <v>7751.8299999999872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286</v>
      </c>
      <c r="B1209" s="330">
        <v>30</v>
      </c>
      <c r="C1209" s="298">
        <v>46112</v>
      </c>
      <c r="D1209" s="298" t="s">
        <v>209</v>
      </c>
      <c r="E1209" s="331">
        <v>400</v>
      </c>
      <c r="F1209" s="331"/>
      <c r="G1209" s="333">
        <f t="shared" si="31"/>
        <v>7796.8299999999872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286</v>
      </c>
      <c r="B1210" s="330">
        <v>31</v>
      </c>
      <c r="C1210" s="298">
        <v>46112</v>
      </c>
      <c r="D1210" s="298" t="s">
        <v>210</v>
      </c>
      <c r="E1210" s="331">
        <v>375</v>
      </c>
      <c r="F1210" s="331"/>
      <c r="G1210" s="333">
        <f t="shared" si="31"/>
        <v>8196.8299999999872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286</v>
      </c>
      <c r="B1211" s="330">
        <v>32</v>
      </c>
      <c r="C1211" s="298">
        <v>46112</v>
      </c>
      <c r="D1211" s="298" t="s">
        <v>211</v>
      </c>
      <c r="E1211" s="331">
        <v>100</v>
      </c>
      <c r="F1211" s="331"/>
      <c r="G1211" s="333">
        <f t="shared" si="31"/>
        <v>8571.8299999999872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286</v>
      </c>
      <c r="B1212" s="330">
        <v>33</v>
      </c>
      <c r="C1212" s="298">
        <v>46112</v>
      </c>
      <c r="D1212" s="298" t="s">
        <v>212</v>
      </c>
      <c r="E1212" s="331">
        <v>85</v>
      </c>
      <c r="F1212" s="331"/>
      <c r="G1212" s="333">
        <f t="shared" si="31"/>
        <v>8671.8299999999872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286</v>
      </c>
      <c r="B1213" s="330">
        <v>34</v>
      </c>
      <c r="C1213" s="298">
        <v>46112</v>
      </c>
      <c r="D1213" s="298" t="s">
        <v>213</v>
      </c>
      <c r="E1213" s="331">
        <v>230</v>
      </c>
      <c r="F1213" s="331"/>
      <c r="G1213" s="333">
        <f t="shared" si="31"/>
        <v>8756.8299999999872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286</v>
      </c>
      <c r="B1214" s="330">
        <v>35</v>
      </c>
      <c r="C1214" s="298">
        <v>46112</v>
      </c>
      <c r="D1214" s="298" t="s">
        <v>214</v>
      </c>
      <c r="E1214" s="331">
        <v>45</v>
      </c>
      <c r="F1214" s="331"/>
      <c r="G1214" s="333">
        <f t="shared" si="31"/>
        <v>8986.8299999999872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46112</v>
      </c>
      <c r="D1215" s="298" t="s">
        <v>377</v>
      </c>
      <c r="E1215" s="331">
        <v>40</v>
      </c>
      <c r="F1215" s="331"/>
      <c r="G1215" s="333">
        <f t="shared" si="31"/>
        <v>9031.8299999999872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42</v>
      </c>
      <c r="C1216" s="298">
        <v>46112</v>
      </c>
      <c r="D1216" s="298" t="s">
        <v>200</v>
      </c>
      <c r="E1216" s="331">
        <v>59</v>
      </c>
      <c r="F1216" s="331"/>
      <c r="G1216" s="333">
        <f t="shared" si="31"/>
        <v>9071.8299999999872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43</v>
      </c>
      <c r="C1217" s="298">
        <v>46112</v>
      </c>
      <c r="D1217" s="298" t="s">
        <v>201</v>
      </c>
      <c r="E1217" s="331">
        <v>42.84</v>
      </c>
      <c r="F1217" s="331"/>
      <c r="G1217" s="333">
        <f t="shared" si="31"/>
        <v>9130.8299999999872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46112</v>
      </c>
      <c r="D1218" s="298" t="s">
        <v>300</v>
      </c>
      <c r="E1218" s="331">
        <v>57.21</v>
      </c>
      <c r="F1218" s="331"/>
      <c r="G1218" s="333">
        <f t="shared" si="31"/>
        <v>9173.6699999999873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46112</v>
      </c>
      <c r="D1219" s="298" t="s">
        <v>296</v>
      </c>
      <c r="E1219" s="331">
        <v>11.18</v>
      </c>
      <c r="F1219" s="331"/>
      <c r="G1219" s="333">
        <f t="shared" si="31"/>
        <v>9230.8799999999865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10</v>
      </c>
      <c r="C1220" s="298">
        <v>46112</v>
      </c>
      <c r="D1220" s="298" t="s">
        <v>176</v>
      </c>
      <c r="E1220" s="331">
        <v>17.899999999999999</v>
      </c>
      <c r="F1220" s="331"/>
      <c r="G1220" s="333">
        <f t="shared" si="31"/>
        <v>9242.0599999999868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46111</v>
      </c>
      <c r="D1221" s="298" t="s">
        <v>334</v>
      </c>
      <c r="E1221" s="331">
        <v>23.83</v>
      </c>
      <c r="F1221" s="331"/>
      <c r="G1221" s="333">
        <f t="shared" si="31"/>
        <v>9259.9599999999864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291</v>
      </c>
      <c r="B1222" s="330">
        <v>38</v>
      </c>
      <c r="C1222" s="298">
        <v>46111</v>
      </c>
      <c r="D1222" s="299" t="s">
        <v>293</v>
      </c>
      <c r="E1222" s="331"/>
      <c r="F1222" s="331">
        <v>4278.1400000000003</v>
      </c>
      <c r="G1222" s="333">
        <f t="shared" si="31"/>
        <v>9283.7899999999863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3</v>
      </c>
      <c r="C1223" s="298">
        <v>46111</v>
      </c>
      <c r="D1223" s="299" t="s">
        <v>350</v>
      </c>
      <c r="E1223" s="331">
        <v>30</v>
      </c>
      <c r="F1223" s="331"/>
      <c r="G1223" s="333">
        <f t="shared" si="31"/>
        <v>5005.649999999986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6</v>
      </c>
      <c r="C1224" s="298">
        <v>46111</v>
      </c>
      <c r="D1224" s="299" t="s">
        <v>300</v>
      </c>
      <c r="E1224" s="331">
        <v>15.96</v>
      </c>
      <c r="F1224" s="331"/>
      <c r="G1224" s="333">
        <f t="shared" si="31"/>
        <v>5035.649999999986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3</v>
      </c>
      <c r="C1225" s="298">
        <v>46111</v>
      </c>
      <c r="D1225" s="299" t="s">
        <v>378</v>
      </c>
      <c r="E1225" s="331">
        <v>18.96</v>
      </c>
      <c r="F1225" s="331"/>
      <c r="G1225" s="333">
        <f t="shared" si="31"/>
        <v>5051.609999999986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1</v>
      </c>
      <c r="C1226" s="298">
        <v>46110</v>
      </c>
      <c r="D1226" s="299" t="s">
        <v>311</v>
      </c>
      <c r="E1226" s="331">
        <v>144.22</v>
      </c>
      <c r="F1226" s="331"/>
      <c r="G1226" s="333">
        <f t="shared" si="31"/>
        <v>5070.5699999999861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7</v>
      </c>
      <c r="C1227" s="298">
        <v>46110</v>
      </c>
      <c r="D1227" s="299" t="s">
        <v>379</v>
      </c>
      <c r="E1227" s="331">
        <v>181.04</v>
      </c>
      <c r="F1227" s="331"/>
      <c r="G1227" s="333">
        <f t="shared" si="31"/>
        <v>5214.7899999999863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46110</v>
      </c>
      <c r="D1228" s="299" t="s">
        <v>380</v>
      </c>
      <c r="E1228" s="331">
        <v>196.9</v>
      </c>
      <c r="F1228" s="331"/>
      <c r="G1228" s="333">
        <f t="shared" si="31"/>
        <v>5395.8299999999863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3</v>
      </c>
      <c r="C1229" s="298">
        <v>46110</v>
      </c>
      <c r="D1229" s="299" t="s">
        <v>381</v>
      </c>
      <c r="E1229" s="331">
        <v>7.5</v>
      </c>
      <c r="F1229" s="331"/>
      <c r="G1229" s="333">
        <f t="shared" si="31"/>
        <v>5592.7299999999859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46109</v>
      </c>
      <c r="D1230" s="299" t="s">
        <v>319</v>
      </c>
      <c r="E1230" s="331">
        <v>11.7</v>
      </c>
      <c r="F1230" s="331"/>
      <c r="G1230" s="333">
        <f t="shared" si="31"/>
        <v>5600.2299999999859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46109</v>
      </c>
      <c r="D1231" s="299" t="s">
        <v>308</v>
      </c>
      <c r="E1231" s="331">
        <v>210.76</v>
      </c>
      <c r="F1231" s="331"/>
      <c r="G1231" s="333">
        <f t="shared" si="31"/>
        <v>5611.9299999999857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46109</v>
      </c>
      <c r="D1232" s="299" t="s">
        <v>310</v>
      </c>
      <c r="E1232" s="331">
        <v>46.9</v>
      </c>
      <c r="F1232" s="331"/>
      <c r="G1232" s="333">
        <f t="shared" si="31"/>
        <v>5822.689999999986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46109</v>
      </c>
      <c r="D1233" s="299" t="s">
        <v>329</v>
      </c>
      <c r="E1233" s="331">
        <v>179.1</v>
      </c>
      <c r="F1233" s="331"/>
      <c r="G1233" s="333">
        <f t="shared" si="31"/>
        <v>5869.5899999999856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46109</v>
      </c>
      <c r="D1234" s="299" t="s">
        <v>308</v>
      </c>
      <c r="E1234" s="331">
        <v>31.97</v>
      </c>
      <c r="F1234" s="331"/>
      <c r="G1234" s="333">
        <f t="shared" si="31"/>
        <v>6048.689999999986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46109</v>
      </c>
      <c r="D1235" s="299" t="s">
        <v>308</v>
      </c>
      <c r="E1235" s="331">
        <v>12.19</v>
      </c>
      <c r="F1235" s="331"/>
      <c r="G1235" s="333">
        <f t="shared" si="31"/>
        <v>6080.6599999999862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291</v>
      </c>
      <c r="B1236" s="330">
        <v>41</v>
      </c>
      <c r="C1236" s="298">
        <v>46108</v>
      </c>
      <c r="D1236" s="299" t="s">
        <v>382</v>
      </c>
      <c r="E1236" s="331"/>
      <c r="F1236" s="331">
        <v>400</v>
      </c>
      <c r="G1236" s="333">
        <f t="shared" si="31"/>
        <v>6092.8499999999858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46108</v>
      </c>
      <c r="D1237" s="299" t="s">
        <v>301</v>
      </c>
      <c r="E1237" s="331">
        <v>19.5</v>
      </c>
      <c r="F1237" s="331"/>
      <c r="G1237" s="333">
        <f t="shared" si="31"/>
        <v>5692.8499999999858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46108</v>
      </c>
      <c r="D1238" s="299" t="s">
        <v>296</v>
      </c>
      <c r="E1238" s="331">
        <v>11.48</v>
      </c>
      <c r="F1238" s="331"/>
      <c r="G1238" s="333">
        <f t="shared" si="31"/>
        <v>5712.3499999999858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46108</v>
      </c>
      <c r="D1239" s="299" t="s">
        <v>334</v>
      </c>
      <c r="E1239" s="331">
        <v>11.46</v>
      </c>
      <c r="F1239" s="331"/>
      <c r="G1239" s="333">
        <f t="shared" si="31"/>
        <v>5723.8299999999854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46108</v>
      </c>
      <c r="D1240" s="299" t="s">
        <v>334</v>
      </c>
      <c r="E1240" s="331">
        <v>38.21</v>
      </c>
      <c r="F1240" s="331"/>
      <c r="G1240" s="333">
        <f t="shared" si="31"/>
        <v>5735.2899999999854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46108</v>
      </c>
      <c r="D1241" s="299" t="s">
        <v>383</v>
      </c>
      <c r="E1241" s="331">
        <v>69.95</v>
      </c>
      <c r="F1241" s="331"/>
      <c r="G1241" s="333">
        <f t="shared" si="31"/>
        <v>5773.4999999999854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46108</v>
      </c>
      <c r="D1242" s="299" t="s">
        <v>347</v>
      </c>
      <c r="E1242" s="331">
        <v>10.78</v>
      </c>
      <c r="F1242" s="331"/>
      <c r="G1242" s="333">
        <f t="shared" si="31"/>
        <v>5843.4499999999853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46108</v>
      </c>
      <c r="D1243" s="299" t="s">
        <v>300</v>
      </c>
      <c r="E1243" s="331">
        <v>15.84</v>
      </c>
      <c r="F1243" s="331"/>
      <c r="G1243" s="333">
        <f t="shared" si="31"/>
        <v>5854.229999999985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46108</v>
      </c>
      <c r="D1244" s="299" t="s">
        <v>384</v>
      </c>
      <c r="E1244" s="331">
        <v>22.48</v>
      </c>
      <c r="F1244" s="331"/>
      <c r="G1244" s="333">
        <f t="shared" si="31"/>
        <v>5870.0699999999852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46107</v>
      </c>
      <c r="D1245" s="299" t="s">
        <v>357</v>
      </c>
      <c r="E1245" s="331">
        <v>11.17</v>
      </c>
      <c r="F1245" s="331"/>
      <c r="G1245" s="333">
        <f t="shared" si="31"/>
        <v>5892.5499999999847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46107</v>
      </c>
      <c r="D1246" s="299" t="s">
        <v>385</v>
      </c>
      <c r="E1246" s="331">
        <v>14.38</v>
      </c>
      <c r="F1246" s="331"/>
      <c r="G1246" s="333">
        <f t="shared" si="31"/>
        <v>5903.7199999999848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46107</v>
      </c>
      <c r="D1247" s="299" t="s">
        <v>386</v>
      </c>
      <c r="E1247" s="331">
        <v>45</v>
      </c>
      <c r="F1247" s="331"/>
      <c r="G1247" s="333">
        <f t="shared" si="31"/>
        <v>5918.0999999999849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46107</v>
      </c>
      <c r="D1248" s="299" t="s">
        <v>324</v>
      </c>
      <c r="E1248" s="331">
        <v>9.0299999999999994</v>
      </c>
      <c r="F1248" s="331"/>
      <c r="G1248" s="333">
        <f t="shared" si="31"/>
        <v>5963.0999999999849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46107</v>
      </c>
      <c r="D1249" s="299" t="s">
        <v>301</v>
      </c>
      <c r="E1249" s="331">
        <v>30</v>
      </c>
      <c r="F1249" s="331"/>
      <c r="G1249" s="333">
        <f t="shared" si="31"/>
        <v>5972.1299999999846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6</v>
      </c>
      <c r="C1250" s="298">
        <v>46106</v>
      </c>
      <c r="D1250" s="299" t="s">
        <v>387</v>
      </c>
      <c r="E1250" s="331">
        <v>12</v>
      </c>
      <c r="F1250" s="331"/>
      <c r="G1250" s="333">
        <f t="shared" si="31"/>
        <v>6002.1299999999846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46106</v>
      </c>
      <c r="D1251" s="299" t="s">
        <v>388</v>
      </c>
      <c r="E1251" s="331">
        <v>20</v>
      </c>
      <c r="F1251" s="331"/>
      <c r="G1251" s="333">
        <f t="shared" si="31"/>
        <v>6014.1299999999846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46106</v>
      </c>
      <c r="D1252" s="299" t="s">
        <v>296</v>
      </c>
      <c r="E1252" s="331">
        <v>21.05</v>
      </c>
      <c r="F1252" s="331"/>
      <c r="G1252" s="333">
        <f t="shared" si="31"/>
        <v>6034.1299999999846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46106</v>
      </c>
      <c r="D1253" s="299" t="s">
        <v>296</v>
      </c>
      <c r="E1253" s="331">
        <v>38.58</v>
      </c>
      <c r="F1253" s="331"/>
      <c r="G1253" s="333">
        <f t="shared" si="31"/>
        <v>6055.1799999999848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12</v>
      </c>
      <c r="C1254" s="298">
        <v>46106</v>
      </c>
      <c r="D1254" s="299" t="s">
        <v>314</v>
      </c>
      <c r="E1254" s="331">
        <v>204.47</v>
      </c>
      <c r="F1254" s="331"/>
      <c r="G1254" s="333">
        <f t="shared" si="31"/>
        <v>6093.7599999999848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24</v>
      </c>
      <c r="C1255" s="298">
        <v>46105</v>
      </c>
      <c r="D1255" s="299" t="s">
        <v>858</v>
      </c>
      <c r="E1255" s="331">
        <v>86.58</v>
      </c>
      <c r="F1255" s="331"/>
      <c r="G1255" s="333">
        <f t="shared" si="31"/>
        <v>6298.229999999985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46105</v>
      </c>
      <c r="D1256" s="299" t="s">
        <v>388</v>
      </c>
      <c r="E1256" s="331">
        <v>20</v>
      </c>
      <c r="F1256" s="331"/>
      <c r="G1256" s="333">
        <f t="shared" si="31"/>
        <v>6384.8099999999849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46105</v>
      </c>
      <c r="D1257" s="299" t="s">
        <v>389</v>
      </c>
      <c r="E1257" s="331">
        <v>15.29</v>
      </c>
      <c r="F1257" s="331"/>
      <c r="G1257" s="333">
        <f t="shared" si="31"/>
        <v>6404.8099999999849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8</v>
      </c>
      <c r="C1258" s="298">
        <v>46105</v>
      </c>
      <c r="D1258" s="299" t="s">
        <v>308</v>
      </c>
      <c r="E1258" s="331">
        <v>47.99</v>
      </c>
      <c r="F1258" s="331"/>
      <c r="G1258" s="333">
        <f t="shared" si="31"/>
        <v>6420.0999999999849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23</v>
      </c>
      <c r="C1259" s="298">
        <v>46104</v>
      </c>
      <c r="D1259" s="299" t="s">
        <v>67</v>
      </c>
      <c r="E1259" s="331">
        <v>650.88</v>
      </c>
      <c r="F1259" s="331"/>
      <c r="G1259" s="333">
        <f t="shared" si="31"/>
        <v>6468.0899999999847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46104</v>
      </c>
      <c r="D1260" s="299" t="s">
        <v>390</v>
      </c>
      <c r="E1260" s="331">
        <v>46</v>
      </c>
      <c r="F1260" s="331"/>
      <c r="G1260" s="333">
        <f t="shared" si="31"/>
        <v>7118.9699999999848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46103</v>
      </c>
      <c r="D1261" s="299" t="s">
        <v>391</v>
      </c>
      <c r="E1261" s="331">
        <v>24.81</v>
      </c>
      <c r="F1261" s="331"/>
      <c r="G1261" s="333">
        <f t="shared" si="31"/>
        <v>7164.9699999999848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46103</v>
      </c>
      <c r="D1262" s="299" t="s">
        <v>296</v>
      </c>
      <c r="E1262" s="331">
        <v>28.77</v>
      </c>
      <c r="F1262" s="331"/>
      <c r="G1262" s="333">
        <f t="shared" si="31"/>
        <v>7189.7799999999852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8</v>
      </c>
      <c r="C1263" s="298">
        <v>46103</v>
      </c>
      <c r="D1263" s="299" t="s">
        <v>296</v>
      </c>
      <c r="E1263" s="331">
        <v>11.9</v>
      </c>
      <c r="F1263" s="331"/>
      <c r="G1263" s="333">
        <f t="shared" si="31"/>
        <v>7218.5499999999856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46103</v>
      </c>
      <c r="D1264" s="299" t="s">
        <v>300</v>
      </c>
      <c r="E1264" s="331">
        <v>42.59</v>
      </c>
      <c r="F1264" s="331"/>
      <c r="G1264" s="333">
        <f t="shared" si="31"/>
        <v>7230.4499999999853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46103</v>
      </c>
      <c r="D1265" s="299" t="s">
        <v>300</v>
      </c>
      <c r="E1265" s="331">
        <v>17.579999999999998</v>
      </c>
      <c r="F1265" s="331"/>
      <c r="G1265" s="333">
        <f t="shared" si="31"/>
        <v>7273.0399999999854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46103</v>
      </c>
      <c r="D1266" s="299" t="s">
        <v>300</v>
      </c>
      <c r="E1266" s="331">
        <v>11.99</v>
      </c>
      <c r="F1266" s="331"/>
      <c r="G1266" s="333">
        <f t="shared" si="31"/>
        <v>7290.6199999999853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46103</v>
      </c>
      <c r="D1267" s="299" t="s">
        <v>311</v>
      </c>
      <c r="E1267" s="331">
        <v>81.31</v>
      </c>
      <c r="F1267" s="331"/>
      <c r="G1267" s="333">
        <f t="shared" si="31"/>
        <v>7302.6099999999851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1</v>
      </c>
      <c r="C1268" s="298">
        <v>46103</v>
      </c>
      <c r="D1268" s="299" t="s">
        <v>392</v>
      </c>
      <c r="E1268" s="331">
        <v>38.44</v>
      </c>
      <c r="F1268" s="331"/>
      <c r="G1268" s="333">
        <f t="shared" si="31"/>
        <v>7383.9199999999855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46103</v>
      </c>
      <c r="D1269" s="299" t="s">
        <v>393</v>
      </c>
      <c r="E1269" s="331">
        <v>35.700000000000003</v>
      </c>
      <c r="F1269" s="331"/>
      <c r="G1269" s="333">
        <f t="shared" si="31"/>
        <v>7422.3599999999851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46102</v>
      </c>
      <c r="D1270" s="299" t="s">
        <v>300</v>
      </c>
      <c r="E1270" s="331">
        <v>10.64</v>
      </c>
      <c r="F1270" s="331"/>
      <c r="G1270" s="333">
        <f t="shared" si="31"/>
        <v>7458.0599999999849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1</v>
      </c>
      <c r="C1271" s="298">
        <v>46102</v>
      </c>
      <c r="D1271" s="299" t="s">
        <v>300</v>
      </c>
      <c r="E1271" s="331">
        <v>28.69</v>
      </c>
      <c r="F1271" s="331"/>
      <c r="G1271" s="333">
        <f t="shared" si="31"/>
        <v>7468.6999999999853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46102</v>
      </c>
      <c r="D1272" s="299" t="s">
        <v>347</v>
      </c>
      <c r="E1272" s="331">
        <v>11.59</v>
      </c>
      <c r="F1272" s="331"/>
      <c r="G1272" s="333">
        <f t="shared" si="31"/>
        <v>7497.3899999999849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291</v>
      </c>
      <c r="B1273" s="330">
        <v>41</v>
      </c>
      <c r="C1273" s="298">
        <v>46102</v>
      </c>
      <c r="D1273" s="299" t="s">
        <v>382</v>
      </c>
      <c r="E1273" s="331"/>
      <c r="F1273" s="331">
        <v>400</v>
      </c>
      <c r="G1273" s="333">
        <f t="shared" si="31"/>
        <v>7508.979999999985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5</v>
      </c>
      <c r="C1274" s="298">
        <v>46102</v>
      </c>
      <c r="D1274" s="299" t="s">
        <v>394</v>
      </c>
      <c r="E1274" s="331">
        <v>170</v>
      </c>
      <c r="F1274" s="331"/>
      <c r="G1274" s="333">
        <f t="shared" si="31"/>
        <v>7108.979999999985</v>
      </c>
      <c r="H1274" s="334" t="s">
        <v>298</v>
      </c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5</v>
      </c>
      <c r="C1275" s="298">
        <v>46102</v>
      </c>
      <c r="D1275" s="299" t="s">
        <v>353</v>
      </c>
      <c r="E1275" s="331">
        <v>70</v>
      </c>
      <c r="F1275" s="331"/>
      <c r="G1275" s="333">
        <f t="shared" si="31"/>
        <v>7278.979999999985</v>
      </c>
      <c r="H1275" s="334" t="s">
        <v>298</v>
      </c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5</v>
      </c>
      <c r="C1276" s="298">
        <v>46102</v>
      </c>
      <c r="D1276" s="299" t="s">
        <v>395</v>
      </c>
      <c r="E1276" s="331">
        <v>40</v>
      </c>
      <c r="F1276" s="331"/>
      <c r="G1276" s="333">
        <f t="shared" ref="G1276:G1530" si="32">G1277-E1276+F1276</f>
        <v>7348.979999999985</v>
      </c>
      <c r="H1276" s="334" t="s">
        <v>298</v>
      </c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46102</v>
      </c>
      <c r="D1277" s="299" t="s">
        <v>347</v>
      </c>
      <c r="E1277" s="331">
        <v>25</v>
      </c>
      <c r="F1277" s="331"/>
      <c r="G1277" s="333">
        <f t="shared" si="32"/>
        <v>7388.979999999985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1</v>
      </c>
      <c r="C1278" s="298">
        <v>46102</v>
      </c>
      <c r="D1278" s="299" t="s">
        <v>304</v>
      </c>
      <c r="E1278" s="331">
        <v>65.19</v>
      </c>
      <c r="F1278" s="331"/>
      <c r="G1278" s="333">
        <f t="shared" si="32"/>
        <v>7413.979999999985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4</v>
      </c>
      <c r="C1279" s="298">
        <v>46102</v>
      </c>
      <c r="D1279" s="299" t="s">
        <v>310</v>
      </c>
      <c r="E1279" s="331">
        <v>37.450000000000003</v>
      </c>
      <c r="F1279" s="331"/>
      <c r="G1279" s="333">
        <f t="shared" si="32"/>
        <v>7479.1699999999846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46101</v>
      </c>
      <c r="D1280" s="299" t="s">
        <v>355</v>
      </c>
      <c r="E1280" s="331">
        <v>65.099999999999994</v>
      </c>
      <c r="F1280" s="331"/>
      <c r="G1280" s="333">
        <f t="shared" si="32"/>
        <v>7516.6199999999844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22</v>
      </c>
      <c r="C1281" s="298">
        <v>46101</v>
      </c>
      <c r="D1281" s="299" t="s">
        <v>323</v>
      </c>
      <c r="E1281" s="331">
        <v>20.22</v>
      </c>
      <c r="F1281" s="331"/>
      <c r="G1281" s="333">
        <f t="shared" si="32"/>
        <v>7581.7199999999848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46101</v>
      </c>
      <c r="D1282" s="299" t="s">
        <v>432</v>
      </c>
      <c r="E1282" s="331">
        <v>-73</v>
      </c>
      <c r="F1282" s="331"/>
      <c r="G1282" s="333">
        <f t="shared" si="32"/>
        <v>7601.939999999985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46101</v>
      </c>
      <c r="D1283" s="299" t="s">
        <v>300</v>
      </c>
      <c r="E1283" s="331">
        <v>34.68</v>
      </c>
      <c r="F1283" s="331"/>
      <c r="G1283" s="333">
        <f t="shared" si="32"/>
        <v>7528.939999999985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6</v>
      </c>
      <c r="C1284" s="298">
        <v>46101</v>
      </c>
      <c r="D1284" s="299" t="s">
        <v>396</v>
      </c>
      <c r="E1284" s="331">
        <v>10.63</v>
      </c>
      <c r="F1284" s="331"/>
      <c r="G1284" s="333">
        <f t="shared" si="32"/>
        <v>7563.6199999999853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5</v>
      </c>
      <c r="C1285" s="298">
        <v>46101</v>
      </c>
      <c r="D1285" s="299" t="s">
        <v>397</v>
      </c>
      <c r="E1285" s="331">
        <v>106.49</v>
      </c>
      <c r="F1285" s="331"/>
      <c r="G1285" s="333">
        <f t="shared" si="32"/>
        <v>7574.2499999999854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8</v>
      </c>
      <c r="C1286" s="298">
        <v>46100</v>
      </c>
      <c r="D1286" s="299" t="s">
        <v>356</v>
      </c>
      <c r="E1286" s="331">
        <v>16.739999999999998</v>
      </c>
      <c r="F1286" s="331"/>
      <c r="G1286" s="333">
        <f t="shared" si="32"/>
        <v>7680.7399999999852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8</v>
      </c>
      <c r="C1287" s="298">
        <v>46100</v>
      </c>
      <c r="D1287" s="299" t="s">
        <v>398</v>
      </c>
      <c r="E1287" s="331">
        <v>108.54</v>
      </c>
      <c r="F1287" s="331"/>
      <c r="G1287" s="333">
        <f t="shared" si="32"/>
        <v>7697.479999999985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22</v>
      </c>
      <c r="C1288" s="298">
        <v>46100</v>
      </c>
      <c r="D1288" s="299" t="s">
        <v>833</v>
      </c>
      <c r="E1288" s="331">
        <v>12.77</v>
      </c>
      <c r="F1288" s="331"/>
      <c r="G1288" s="333">
        <f t="shared" si="32"/>
        <v>7806.019999999985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8</v>
      </c>
      <c r="C1289" s="298">
        <v>46100</v>
      </c>
      <c r="D1289" s="299" t="s">
        <v>334</v>
      </c>
      <c r="E1289" s="331">
        <v>28.33</v>
      </c>
      <c r="F1289" s="331"/>
      <c r="G1289" s="333">
        <f t="shared" si="32"/>
        <v>7818.7899999999854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46100</v>
      </c>
      <c r="D1290" s="299" t="s">
        <v>357</v>
      </c>
      <c r="E1290" s="331">
        <v>17.45</v>
      </c>
      <c r="F1290" s="331"/>
      <c r="G1290" s="333">
        <f t="shared" si="32"/>
        <v>7847.1199999999853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22</v>
      </c>
      <c r="C1291" s="298">
        <v>46100</v>
      </c>
      <c r="D1291" s="299" t="s">
        <v>328</v>
      </c>
      <c r="E1291" s="331">
        <v>7.46</v>
      </c>
      <c r="F1291" s="331"/>
      <c r="G1291" s="333">
        <f t="shared" si="32"/>
        <v>7864.5699999999852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335</v>
      </c>
      <c r="B1292" s="330" t="s">
        <v>335</v>
      </c>
      <c r="C1292" s="298">
        <v>46100</v>
      </c>
      <c r="D1292" s="299" t="s">
        <v>185</v>
      </c>
      <c r="E1292" s="331">
        <v>172.29</v>
      </c>
      <c r="F1292" s="331"/>
      <c r="G1292" s="333">
        <f t="shared" si="32"/>
        <v>7872.0299999999852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15</v>
      </c>
      <c r="C1293" s="298">
        <v>46100</v>
      </c>
      <c r="D1293" s="299" t="s">
        <v>185</v>
      </c>
      <c r="E1293" s="331">
        <v>175.09</v>
      </c>
      <c r="F1293" s="331"/>
      <c r="G1293" s="333">
        <f t="shared" si="32"/>
        <v>8044.3199999999852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291</v>
      </c>
      <c r="B1294" s="330">
        <v>39</v>
      </c>
      <c r="C1294" s="298">
        <v>46100</v>
      </c>
      <c r="D1294" s="299" t="s">
        <v>292</v>
      </c>
      <c r="E1294" s="331"/>
      <c r="F1294" s="331">
        <v>2763.78</v>
      </c>
      <c r="G1294" s="333">
        <f t="shared" si="32"/>
        <v>8219.4099999999853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46099</v>
      </c>
      <c r="D1295" s="299" t="s">
        <v>399</v>
      </c>
      <c r="E1295" s="331">
        <v>47.46</v>
      </c>
      <c r="F1295" s="331"/>
      <c r="G1295" s="333">
        <f t="shared" si="32"/>
        <v>5455.6299999999856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46099</v>
      </c>
      <c r="D1296" s="299" t="s">
        <v>399</v>
      </c>
      <c r="E1296" s="331">
        <v>15.01</v>
      </c>
      <c r="F1296" s="331"/>
      <c r="G1296" s="333">
        <f t="shared" si="32"/>
        <v>5503.0899999999856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291</v>
      </c>
      <c r="B1297" s="330">
        <v>40</v>
      </c>
      <c r="C1297" s="298">
        <v>46099</v>
      </c>
      <c r="D1297" s="299" t="s">
        <v>316</v>
      </c>
      <c r="E1297" s="331"/>
      <c r="F1297" s="331">
        <v>838.67</v>
      </c>
      <c r="G1297" s="333">
        <f t="shared" si="32"/>
        <v>5518.0999999999858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46099</v>
      </c>
      <c r="D1298" s="299" t="s">
        <v>296</v>
      </c>
      <c r="E1298" s="331">
        <v>14.67</v>
      </c>
      <c r="F1298" s="331"/>
      <c r="G1298" s="333">
        <f t="shared" si="32"/>
        <v>4679.4299999999857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46099</v>
      </c>
      <c r="D1299" s="299" t="s">
        <v>296</v>
      </c>
      <c r="E1299" s="331">
        <v>40.22</v>
      </c>
      <c r="F1299" s="331"/>
      <c r="G1299" s="333">
        <f t="shared" si="32"/>
        <v>4694.0999999999858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46099</v>
      </c>
      <c r="D1300" s="299" t="s">
        <v>295</v>
      </c>
      <c r="E1300" s="331">
        <v>3.49</v>
      </c>
      <c r="F1300" s="331"/>
      <c r="G1300" s="333">
        <f t="shared" si="32"/>
        <v>4734.3199999999861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22</v>
      </c>
      <c r="C1301" s="298">
        <v>46099</v>
      </c>
      <c r="D1301" s="299" t="s">
        <v>400</v>
      </c>
      <c r="E1301" s="331">
        <v>13.84</v>
      </c>
      <c r="F1301" s="331"/>
      <c r="G1301" s="333">
        <f t="shared" si="32"/>
        <v>4737.8099999999858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17</v>
      </c>
      <c r="C1302" s="298">
        <v>46098</v>
      </c>
      <c r="D1302" s="299" t="s">
        <v>188</v>
      </c>
      <c r="E1302" s="331">
        <v>42.65</v>
      </c>
      <c r="F1302" s="331"/>
      <c r="G1302" s="333">
        <f t="shared" si="32"/>
        <v>4751.649999999986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294</v>
      </c>
      <c r="B1303" s="330">
        <v>23</v>
      </c>
      <c r="C1303" s="298">
        <v>46098</v>
      </c>
      <c r="D1303" s="299" t="s">
        <v>401</v>
      </c>
      <c r="E1303" s="331">
        <v>529.46</v>
      </c>
      <c r="F1303" s="331"/>
      <c r="G1303" s="333">
        <f t="shared" si="32"/>
        <v>4794.2999999999856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43</v>
      </c>
      <c r="C1304" s="298">
        <v>46098</v>
      </c>
      <c r="D1304" s="299" t="s">
        <v>333</v>
      </c>
      <c r="E1304" s="331">
        <v>22.35</v>
      </c>
      <c r="F1304" s="331"/>
      <c r="G1304" s="333">
        <f t="shared" si="32"/>
        <v>5323.7599999999857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42</v>
      </c>
      <c r="C1305" s="298">
        <v>46098</v>
      </c>
      <c r="D1305" s="299" t="s">
        <v>333</v>
      </c>
      <c r="E1305" s="331">
        <v>37.25</v>
      </c>
      <c r="F1305" s="331"/>
      <c r="G1305" s="333">
        <f t="shared" si="32"/>
        <v>5346.109999999986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8</v>
      </c>
      <c r="C1306" s="298">
        <v>46098</v>
      </c>
      <c r="D1306" s="299" t="s">
        <v>319</v>
      </c>
      <c r="E1306" s="331">
        <v>3.99</v>
      </c>
      <c r="F1306" s="331"/>
      <c r="G1306" s="333">
        <f t="shared" si="32"/>
        <v>5383.359999999986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46098</v>
      </c>
      <c r="D1307" s="299" t="s">
        <v>319</v>
      </c>
      <c r="E1307" s="331">
        <v>24.47</v>
      </c>
      <c r="F1307" s="331"/>
      <c r="G1307" s="333">
        <f t="shared" si="32"/>
        <v>5387.3499999999858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21</v>
      </c>
      <c r="C1308" s="298">
        <v>46098</v>
      </c>
      <c r="D1308" s="299" t="s">
        <v>194</v>
      </c>
      <c r="E1308" s="331">
        <v>75.599999999999994</v>
      </c>
      <c r="F1308" s="331"/>
      <c r="G1308" s="333">
        <f t="shared" si="32"/>
        <v>5411.8199999999861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5</v>
      </c>
      <c r="C1309" s="298">
        <v>46097</v>
      </c>
      <c r="D1309" s="299" t="s">
        <v>339</v>
      </c>
      <c r="E1309" s="331">
        <v>21.3</v>
      </c>
      <c r="F1309" s="331"/>
      <c r="G1309" s="333">
        <f t="shared" si="32"/>
        <v>5487.4199999999864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11</v>
      </c>
      <c r="C1310" s="298">
        <v>46097</v>
      </c>
      <c r="D1310" s="299" t="s">
        <v>178</v>
      </c>
      <c r="E1310" s="331">
        <v>267.91000000000003</v>
      </c>
      <c r="F1310" s="331"/>
      <c r="G1310" s="333">
        <f t="shared" si="32"/>
        <v>5508.7199999999866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287</v>
      </c>
      <c r="B1311" s="330" t="s">
        <v>287</v>
      </c>
      <c r="C1311" s="298">
        <v>46097</v>
      </c>
      <c r="D1311" s="299" t="s">
        <v>402</v>
      </c>
      <c r="E1311" s="331"/>
      <c r="F1311" s="331">
        <v>80</v>
      </c>
      <c r="G1311" s="333">
        <f t="shared" si="32"/>
        <v>5776.6299999999865</v>
      </c>
      <c r="H1311" s="334" t="s">
        <v>298</v>
      </c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287</v>
      </c>
      <c r="B1312" s="330" t="s">
        <v>287</v>
      </c>
      <c r="C1312" s="298">
        <v>46097</v>
      </c>
      <c r="D1312" s="299" t="s">
        <v>302</v>
      </c>
      <c r="E1312" s="331">
        <v>80</v>
      </c>
      <c r="F1312" s="331"/>
      <c r="G1312" s="333">
        <f t="shared" si="32"/>
        <v>5696.6299999999865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4</v>
      </c>
      <c r="C1313" s="298">
        <v>46097</v>
      </c>
      <c r="D1313" s="299" t="s">
        <v>310</v>
      </c>
      <c r="E1313" s="331">
        <v>42.47</v>
      </c>
      <c r="F1313" s="331"/>
      <c r="G1313" s="333">
        <f t="shared" si="32"/>
        <v>5776.6299999999865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2</v>
      </c>
      <c r="C1314" s="298">
        <v>46097</v>
      </c>
      <c r="D1314" s="299" t="s">
        <v>296</v>
      </c>
      <c r="E1314" s="331">
        <v>11.18</v>
      </c>
      <c r="F1314" s="331"/>
      <c r="G1314" s="333">
        <f t="shared" si="32"/>
        <v>5819.0999999999867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46096</v>
      </c>
      <c r="D1315" s="299" t="s">
        <v>403</v>
      </c>
      <c r="E1315" s="331">
        <v>38.67</v>
      </c>
      <c r="F1315" s="331"/>
      <c r="G1315" s="333">
        <f t="shared" si="32"/>
        <v>5830.279999999987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3</v>
      </c>
      <c r="C1316" s="298">
        <v>46096</v>
      </c>
      <c r="D1316" s="299" t="s">
        <v>347</v>
      </c>
      <c r="E1316" s="331">
        <v>7.11</v>
      </c>
      <c r="F1316" s="331"/>
      <c r="G1316" s="333">
        <f t="shared" si="32"/>
        <v>5868.9499999999871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1</v>
      </c>
      <c r="C1317" s="298">
        <v>46096</v>
      </c>
      <c r="D1317" s="299" t="s">
        <v>304</v>
      </c>
      <c r="E1317" s="331">
        <v>126.64</v>
      </c>
      <c r="F1317" s="331"/>
      <c r="G1317" s="333">
        <f t="shared" si="32"/>
        <v>5876.0599999999868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46096</v>
      </c>
      <c r="D1318" s="299" t="s">
        <v>311</v>
      </c>
      <c r="E1318" s="331">
        <v>125.2</v>
      </c>
      <c r="F1318" s="331"/>
      <c r="G1318" s="333">
        <f t="shared" si="32"/>
        <v>6002.6999999999871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1</v>
      </c>
      <c r="C1319" s="298">
        <v>46096</v>
      </c>
      <c r="D1319" s="299" t="s">
        <v>306</v>
      </c>
      <c r="E1319" s="331">
        <v>37.159999999999997</v>
      </c>
      <c r="F1319" s="331"/>
      <c r="G1319" s="333">
        <f t="shared" si="32"/>
        <v>6127.8999999999869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16</v>
      </c>
      <c r="C1320" s="298">
        <v>46096</v>
      </c>
      <c r="D1320" s="299" t="s">
        <v>404</v>
      </c>
      <c r="E1320" s="331">
        <v>713.06</v>
      </c>
      <c r="F1320" s="331"/>
      <c r="G1320" s="333">
        <f t="shared" si="32"/>
        <v>6165.0599999999868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5</v>
      </c>
      <c r="C1321" s="298">
        <v>46095</v>
      </c>
      <c r="D1321" s="299" t="s">
        <v>405</v>
      </c>
      <c r="E1321" s="331">
        <v>24</v>
      </c>
      <c r="F1321" s="331"/>
      <c r="G1321" s="333">
        <f t="shared" si="32"/>
        <v>6878.1199999999862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3</v>
      </c>
      <c r="C1322" s="298">
        <v>46095</v>
      </c>
      <c r="D1322" s="299" t="s">
        <v>347</v>
      </c>
      <c r="E1322" s="331">
        <v>14.58</v>
      </c>
      <c r="F1322" s="331"/>
      <c r="G1322" s="333">
        <f t="shared" si="32"/>
        <v>6902.1199999999862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291</v>
      </c>
      <c r="B1323" s="330">
        <v>41</v>
      </c>
      <c r="C1323" s="298">
        <v>46094</v>
      </c>
      <c r="D1323" s="299" t="s">
        <v>406</v>
      </c>
      <c r="E1323" s="331"/>
      <c r="F1323" s="331">
        <v>300</v>
      </c>
      <c r="G1323" s="333">
        <f t="shared" si="32"/>
        <v>6916.6999999999862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1</v>
      </c>
      <c r="C1324" s="298">
        <v>46094</v>
      </c>
      <c r="D1324" s="299" t="s">
        <v>311</v>
      </c>
      <c r="E1324" s="331">
        <v>17.71</v>
      </c>
      <c r="F1324" s="331"/>
      <c r="G1324" s="333">
        <f t="shared" si="32"/>
        <v>6616.6999999999862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46094</v>
      </c>
      <c r="D1325" s="299" t="s">
        <v>296</v>
      </c>
      <c r="E1325" s="331">
        <v>31.56</v>
      </c>
      <c r="F1325" s="331"/>
      <c r="G1325" s="333">
        <f t="shared" si="32"/>
        <v>6634.4099999999862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46094</v>
      </c>
      <c r="D1326" s="299" t="s">
        <v>296</v>
      </c>
      <c r="E1326" s="331">
        <v>34.79</v>
      </c>
      <c r="F1326" s="331"/>
      <c r="G1326" s="333">
        <f t="shared" si="32"/>
        <v>6665.9699999999866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46094</v>
      </c>
      <c r="D1327" s="299" t="s">
        <v>407</v>
      </c>
      <c r="E1327" s="331">
        <v>23.9</v>
      </c>
      <c r="F1327" s="331"/>
      <c r="G1327" s="333">
        <f t="shared" si="32"/>
        <v>6700.7599999999866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46094</v>
      </c>
      <c r="D1328" s="299" t="s">
        <v>347</v>
      </c>
      <c r="E1328" s="331">
        <v>7.26</v>
      </c>
      <c r="F1328" s="331"/>
      <c r="G1328" s="333">
        <f t="shared" si="32"/>
        <v>6724.6599999999862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5</v>
      </c>
      <c r="C1329" s="298">
        <v>46094</v>
      </c>
      <c r="D1329" s="299" t="s">
        <v>353</v>
      </c>
      <c r="E1329" s="331">
        <v>85</v>
      </c>
      <c r="F1329" s="331"/>
      <c r="G1329" s="333">
        <f t="shared" si="32"/>
        <v>6731.9199999999864</v>
      </c>
      <c r="H1329" s="334" t="s">
        <v>298</v>
      </c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46093</v>
      </c>
      <c r="D1330" s="299" t="s">
        <v>408</v>
      </c>
      <c r="E1330" s="331">
        <v>51.22</v>
      </c>
      <c r="F1330" s="331"/>
      <c r="G1330" s="333">
        <f t="shared" si="32"/>
        <v>6816.9199999999864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46093</v>
      </c>
      <c r="D1331" s="299" t="s">
        <v>409</v>
      </c>
      <c r="E1331" s="331">
        <v>57.43</v>
      </c>
      <c r="F1331" s="331"/>
      <c r="G1331" s="333">
        <f t="shared" si="32"/>
        <v>6868.1399999999867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46093</v>
      </c>
      <c r="D1332" s="299" t="s">
        <v>357</v>
      </c>
      <c r="E1332" s="331">
        <v>17.45</v>
      </c>
      <c r="F1332" s="331"/>
      <c r="G1332" s="333">
        <f t="shared" si="32"/>
        <v>6925.569999999987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8</v>
      </c>
      <c r="C1333" s="298">
        <v>46093</v>
      </c>
      <c r="D1333" s="299" t="s">
        <v>319</v>
      </c>
      <c r="E1333" s="331">
        <v>7.92</v>
      </c>
      <c r="F1333" s="331"/>
      <c r="G1333" s="333">
        <f t="shared" si="32"/>
        <v>6943.0199999999868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291</v>
      </c>
      <c r="B1334" s="330">
        <v>38</v>
      </c>
      <c r="C1334" s="298">
        <v>46093</v>
      </c>
      <c r="D1334" s="299" t="s">
        <v>293</v>
      </c>
      <c r="E1334" s="331"/>
      <c r="F1334" s="331">
        <v>4726.92</v>
      </c>
      <c r="G1334" s="333">
        <f t="shared" si="32"/>
        <v>6950.9399999999869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46093</v>
      </c>
      <c r="D1335" s="299" t="s">
        <v>385</v>
      </c>
      <c r="E1335" s="331">
        <v>15</v>
      </c>
      <c r="F1335" s="331"/>
      <c r="G1335" s="333">
        <f t="shared" si="32"/>
        <v>2224.0199999999868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46093</v>
      </c>
      <c r="D1336" s="299" t="s">
        <v>410</v>
      </c>
      <c r="E1336" s="331">
        <v>12</v>
      </c>
      <c r="F1336" s="331"/>
      <c r="G1336" s="333">
        <f t="shared" si="32"/>
        <v>2239.0199999999868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19</v>
      </c>
      <c r="C1337" s="298">
        <v>46093</v>
      </c>
      <c r="D1337" s="299" t="s">
        <v>191</v>
      </c>
      <c r="E1337" s="331">
        <v>200</v>
      </c>
      <c r="F1337" s="331"/>
      <c r="G1337" s="333">
        <f t="shared" si="32"/>
        <v>2251.0199999999868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46092</v>
      </c>
      <c r="D1338" s="299" t="s">
        <v>411</v>
      </c>
      <c r="E1338" s="331">
        <v>-10.050000000000001</v>
      </c>
      <c r="F1338" s="331"/>
      <c r="G1338" s="333">
        <f t="shared" si="32"/>
        <v>2451.0199999999868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6</v>
      </c>
      <c r="C1339" s="298">
        <v>46092</v>
      </c>
      <c r="D1339" s="299" t="s">
        <v>412</v>
      </c>
      <c r="E1339" s="331">
        <v>25</v>
      </c>
      <c r="F1339" s="331"/>
      <c r="G1339" s="333">
        <f t="shared" si="32"/>
        <v>2440.9699999999866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46092</v>
      </c>
      <c r="D1340" s="299" t="s">
        <v>301</v>
      </c>
      <c r="E1340" s="331">
        <v>-9</v>
      </c>
      <c r="F1340" s="331"/>
      <c r="G1340" s="333">
        <f t="shared" si="32"/>
        <v>2465.9699999999866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291</v>
      </c>
      <c r="B1341" s="330">
        <v>41</v>
      </c>
      <c r="C1341" s="298">
        <v>46092</v>
      </c>
      <c r="D1341" s="299" t="s">
        <v>406</v>
      </c>
      <c r="E1341" s="331"/>
      <c r="F1341" s="331">
        <v>500</v>
      </c>
      <c r="G1341" s="333">
        <f t="shared" si="32"/>
        <v>2456.9699999999866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46092</v>
      </c>
      <c r="D1342" s="299" t="s">
        <v>296</v>
      </c>
      <c r="E1342" s="331">
        <v>16.170000000000002</v>
      </c>
      <c r="F1342" s="331"/>
      <c r="G1342" s="333">
        <f t="shared" si="32"/>
        <v>1956.9699999999864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22</v>
      </c>
      <c r="C1343" s="298">
        <v>46092</v>
      </c>
      <c r="D1343" s="299" t="s">
        <v>351</v>
      </c>
      <c r="E1343" s="331">
        <v>19.16</v>
      </c>
      <c r="F1343" s="331"/>
      <c r="G1343" s="333">
        <f t="shared" si="32"/>
        <v>1973.1399999999865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335</v>
      </c>
      <c r="B1344" s="330" t="s">
        <v>335</v>
      </c>
      <c r="C1344" s="298">
        <v>46091</v>
      </c>
      <c r="D1344" s="299" t="s">
        <v>182</v>
      </c>
      <c r="E1344" s="331">
        <v>47.28</v>
      </c>
      <c r="F1344" s="331"/>
      <c r="G1344" s="333">
        <f t="shared" si="32"/>
        <v>1992.2999999999865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13</v>
      </c>
      <c r="C1345" s="298">
        <v>46091</v>
      </c>
      <c r="D1345" s="299" t="s">
        <v>182</v>
      </c>
      <c r="E1345" s="331">
        <v>134.93</v>
      </c>
      <c r="F1345" s="331"/>
      <c r="G1345" s="333">
        <f t="shared" si="32"/>
        <v>2039.5799999999865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46091</v>
      </c>
      <c r="D1346" s="299" t="s">
        <v>295</v>
      </c>
      <c r="E1346" s="331">
        <v>7.44</v>
      </c>
      <c r="F1346" s="331"/>
      <c r="G1346" s="333">
        <f t="shared" si="32"/>
        <v>2174.5099999999866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46091</v>
      </c>
      <c r="D1347" s="299" t="s">
        <v>295</v>
      </c>
      <c r="E1347" s="331">
        <v>29.53</v>
      </c>
      <c r="F1347" s="331"/>
      <c r="G1347" s="333">
        <f t="shared" si="32"/>
        <v>2181.9499999999866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4</v>
      </c>
      <c r="C1348" s="298">
        <v>46091</v>
      </c>
      <c r="D1348" s="299" t="s">
        <v>310</v>
      </c>
      <c r="E1348" s="331">
        <v>34.119999999999997</v>
      </c>
      <c r="F1348" s="331"/>
      <c r="G1348" s="333">
        <f t="shared" si="32"/>
        <v>2211.4799999999868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46091</v>
      </c>
      <c r="D1349" s="299" t="s">
        <v>413</v>
      </c>
      <c r="E1349" s="331">
        <v>18.57</v>
      </c>
      <c r="F1349" s="331"/>
      <c r="G1349" s="333">
        <f t="shared" si="32"/>
        <v>2245.5999999999867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16</v>
      </c>
      <c r="C1350" s="298">
        <v>46091</v>
      </c>
      <c r="D1350" s="299" t="s">
        <v>414</v>
      </c>
      <c r="E1350" s="331">
        <v>107</v>
      </c>
      <c r="F1350" s="331"/>
      <c r="G1350" s="333">
        <f t="shared" si="32"/>
        <v>2264.1699999999869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294</v>
      </c>
      <c r="B1351" s="330">
        <v>18</v>
      </c>
      <c r="C1351" s="298">
        <v>46090</v>
      </c>
      <c r="D1351" s="299" t="s">
        <v>360</v>
      </c>
      <c r="E1351" s="331">
        <v>400</v>
      </c>
      <c r="F1351" s="331"/>
      <c r="G1351" s="333">
        <f t="shared" si="32"/>
        <v>2371.1699999999869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4</v>
      </c>
      <c r="C1352" s="298">
        <v>46090</v>
      </c>
      <c r="D1352" s="299" t="s">
        <v>296</v>
      </c>
      <c r="E1352" s="331">
        <v>24.69</v>
      </c>
      <c r="F1352" s="331"/>
      <c r="G1352" s="333">
        <f t="shared" si="32"/>
        <v>2771.1699999999869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3</v>
      </c>
      <c r="C1353" s="298">
        <v>46090</v>
      </c>
      <c r="D1353" s="299" t="s">
        <v>415</v>
      </c>
      <c r="E1353" s="331">
        <v>4.59</v>
      </c>
      <c r="F1353" s="331"/>
      <c r="G1353" s="333">
        <f t="shared" si="32"/>
        <v>2795.8599999999869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9</v>
      </c>
      <c r="C1354" s="298">
        <v>46090</v>
      </c>
      <c r="D1354" s="299" t="s">
        <v>58</v>
      </c>
      <c r="E1354" s="331">
        <v>1281.53</v>
      </c>
      <c r="F1354" s="331"/>
      <c r="G1354" s="333">
        <f t="shared" si="32"/>
        <v>2800.4499999999871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7</v>
      </c>
      <c r="C1355" s="298">
        <v>46090</v>
      </c>
      <c r="D1355" s="299" t="s">
        <v>337</v>
      </c>
      <c r="E1355" s="331">
        <v>40.61</v>
      </c>
      <c r="F1355" s="331"/>
      <c r="G1355" s="333">
        <f t="shared" si="32"/>
        <v>4081.9799999999873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46090</v>
      </c>
      <c r="D1356" s="299" t="s">
        <v>416</v>
      </c>
      <c r="E1356" s="331">
        <v>380</v>
      </c>
      <c r="F1356" s="331">
        <v>380</v>
      </c>
      <c r="G1356" s="333">
        <f t="shared" si="32"/>
        <v>4122.5899999999874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46090</v>
      </c>
      <c r="D1357" s="299" t="s">
        <v>417</v>
      </c>
      <c r="E1357" s="331">
        <v>15</v>
      </c>
      <c r="F1357" s="331"/>
      <c r="G1357" s="333">
        <f t="shared" si="32"/>
        <v>4122.5899999999874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46090</v>
      </c>
      <c r="D1358" s="299" t="s">
        <v>385</v>
      </c>
      <c r="E1358" s="331">
        <v>15</v>
      </c>
      <c r="F1358" s="331"/>
      <c r="G1358" s="333">
        <f t="shared" si="32"/>
        <v>4137.5899999999874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6</v>
      </c>
      <c r="C1359" s="298">
        <v>46090</v>
      </c>
      <c r="D1359" s="299" t="s">
        <v>300</v>
      </c>
      <c r="E1359" s="331">
        <v>70.66</v>
      </c>
      <c r="F1359" s="331"/>
      <c r="G1359" s="333">
        <f t="shared" si="32"/>
        <v>4152.5899999999874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1</v>
      </c>
      <c r="C1360" s="298">
        <v>46089</v>
      </c>
      <c r="D1360" s="299" t="s">
        <v>311</v>
      </c>
      <c r="E1360" s="331">
        <v>109.77</v>
      </c>
      <c r="F1360" s="331"/>
      <c r="G1360" s="333">
        <f t="shared" si="32"/>
        <v>4223.2499999999873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46089</v>
      </c>
      <c r="D1361" s="299" t="s">
        <v>306</v>
      </c>
      <c r="E1361" s="331">
        <v>9.3800000000000008</v>
      </c>
      <c r="F1361" s="331"/>
      <c r="G1361" s="333">
        <f t="shared" si="32"/>
        <v>4333.0199999999877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3</v>
      </c>
      <c r="C1362" s="298">
        <v>46089</v>
      </c>
      <c r="D1362" s="299" t="s">
        <v>418</v>
      </c>
      <c r="E1362" s="331">
        <v>3.85</v>
      </c>
      <c r="F1362" s="331"/>
      <c r="G1362" s="333">
        <f t="shared" si="32"/>
        <v>4342.3999999999878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46089</v>
      </c>
      <c r="D1363" s="299" t="s">
        <v>403</v>
      </c>
      <c r="E1363" s="331">
        <v>88.54</v>
      </c>
      <c r="F1363" s="331"/>
      <c r="G1363" s="333">
        <f t="shared" si="32"/>
        <v>4346.2499999999882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46089</v>
      </c>
      <c r="D1364" s="299" t="s">
        <v>357</v>
      </c>
      <c r="E1364" s="331">
        <v>8.3800000000000008</v>
      </c>
      <c r="F1364" s="331"/>
      <c r="G1364" s="333">
        <f t="shared" si="32"/>
        <v>4434.7899999999881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46089</v>
      </c>
      <c r="D1365" s="299" t="s">
        <v>301</v>
      </c>
      <c r="E1365" s="331">
        <v>39.549999999999997</v>
      </c>
      <c r="F1365" s="331"/>
      <c r="G1365" s="333">
        <f t="shared" si="32"/>
        <v>4443.1699999999882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46089</v>
      </c>
      <c r="D1366" s="299" t="s">
        <v>419</v>
      </c>
      <c r="E1366" s="331">
        <v>31.68</v>
      </c>
      <c r="F1366" s="331"/>
      <c r="G1366" s="333">
        <f t="shared" si="32"/>
        <v>4482.7199999999884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46088</v>
      </c>
      <c r="D1367" s="299" t="s">
        <v>308</v>
      </c>
      <c r="E1367" s="331">
        <v>24.65</v>
      </c>
      <c r="F1367" s="331"/>
      <c r="G1367" s="333">
        <f t="shared" si="32"/>
        <v>4514.3999999999887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46088</v>
      </c>
      <c r="D1368" s="299" t="s">
        <v>345</v>
      </c>
      <c r="E1368" s="331">
        <v>11.04</v>
      </c>
      <c r="F1368" s="331"/>
      <c r="G1368" s="333">
        <f t="shared" si="32"/>
        <v>4539.0499999999884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8</v>
      </c>
      <c r="C1369" s="298">
        <v>46088</v>
      </c>
      <c r="D1369" s="299" t="s">
        <v>319</v>
      </c>
      <c r="E1369" s="331">
        <v>11.5</v>
      </c>
      <c r="F1369" s="331"/>
      <c r="G1369" s="333">
        <f t="shared" si="32"/>
        <v>4550.0899999999883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8</v>
      </c>
      <c r="C1370" s="298">
        <v>46088</v>
      </c>
      <c r="D1370" s="299" t="s">
        <v>296</v>
      </c>
      <c r="E1370" s="331">
        <v>12.44</v>
      </c>
      <c r="F1370" s="331"/>
      <c r="G1370" s="333">
        <f t="shared" si="32"/>
        <v>4561.5899999999883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4</v>
      </c>
      <c r="C1371" s="298">
        <v>46088</v>
      </c>
      <c r="D1371" s="299" t="s">
        <v>296</v>
      </c>
      <c r="E1371" s="331">
        <v>23.62</v>
      </c>
      <c r="F1371" s="331"/>
      <c r="G1371" s="333">
        <f t="shared" si="32"/>
        <v>4574.0299999999879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46088</v>
      </c>
      <c r="D1372" s="299" t="s">
        <v>301</v>
      </c>
      <c r="E1372" s="331">
        <v>36.049999999999997</v>
      </c>
      <c r="F1372" s="331"/>
      <c r="G1372" s="333">
        <f t="shared" si="32"/>
        <v>4597.6499999999878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294</v>
      </c>
      <c r="B1373" s="330">
        <v>14</v>
      </c>
      <c r="C1373" s="298">
        <v>46087</v>
      </c>
      <c r="D1373" s="299" t="s">
        <v>365</v>
      </c>
      <c r="E1373" s="331">
        <v>66.67</v>
      </c>
      <c r="F1373" s="331"/>
      <c r="G1373" s="333">
        <f t="shared" si="32"/>
        <v>4633.699999999988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46087</v>
      </c>
      <c r="D1374" s="299" t="s">
        <v>296</v>
      </c>
      <c r="E1374" s="331">
        <v>17.850000000000001</v>
      </c>
      <c r="F1374" s="331"/>
      <c r="G1374" s="333">
        <f t="shared" si="32"/>
        <v>4700.3699999999881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1</v>
      </c>
      <c r="C1375" s="298">
        <v>46087</v>
      </c>
      <c r="D1375" s="299" t="s">
        <v>304</v>
      </c>
      <c r="E1375" s="331">
        <v>112.13</v>
      </c>
      <c r="F1375" s="331"/>
      <c r="G1375" s="333">
        <f t="shared" si="32"/>
        <v>4718.2199999999884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3</v>
      </c>
      <c r="C1376" s="298">
        <v>46087</v>
      </c>
      <c r="D1376" s="299" t="s">
        <v>324</v>
      </c>
      <c r="E1376" s="331">
        <v>7.31</v>
      </c>
      <c r="F1376" s="331"/>
      <c r="G1376" s="333">
        <f t="shared" si="32"/>
        <v>4830.3499999999885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291</v>
      </c>
      <c r="B1377" s="330">
        <v>39</v>
      </c>
      <c r="C1377" s="298">
        <v>46086</v>
      </c>
      <c r="D1377" s="299" t="s">
        <v>292</v>
      </c>
      <c r="E1377" s="331"/>
      <c r="F1377" s="331">
        <v>2763.78</v>
      </c>
      <c r="G1377" s="333">
        <f t="shared" si="32"/>
        <v>4837.6599999999889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4</v>
      </c>
      <c r="C1378" s="298">
        <v>46086</v>
      </c>
      <c r="D1378" s="299" t="s">
        <v>295</v>
      </c>
      <c r="E1378" s="331">
        <v>31.52</v>
      </c>
      <c r="F1378" s="331"/>
      <c r="G1378" s="333">
        <f t="shared" si="32"/>
        <v>2073.8799999999892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46086</v>
      </c>
      <c r="D1379" s="299" t="s">
        <v>357</v>
      </c>
      <c r="E1379" s="331">
        <v>14.86</v>
      </c>
      <c r="F1379" s="331"/>
      <c r="G1379" s="333">
        <f t="shared" si="32"/>
        <v>2105.3999999999892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46086</v>
      </c>
      <c r="D1380" s="299" t="s">
        <v>408</v>
      </c>
      <c r="E1380" s="331">
        <v>44.99</v>
      </c>
      <c r="F1380" s="331"/>
      <c r="G1380" s="333">
        <f t="shared" si="32"/>
        <v>2120.2599999999893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46085</v>
      </c>
      <c r="D1381" s="299" t="s">
        <v>420</v>
      </c>
      <c r="E1381" s="331">
        <v>15</v>
      </c>
      <c r="F1381" s="331"/>
      <c r="G1381" s="333">
        <f t="shared" si="32"/>
        <v>2165.2499999999891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46085</v>
      </c>
      <c r="D1382" s="299" t="s">
        <v>296</v>
      </c>
      <c r="E1382" s="331">
        <v>10.84</v>
      </c>
      <c r="F1382" s="331"/>
      <c r="G1382" s="333">
        <f t="shared" si="32"/>
        <v>2180.2499999999891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14</v>
      </c>
      <c r="C1383" s="298">
        <v>46085</v>
      </c>
      <c r="D1383" s="299" t="s">
        <v>366</v>
      </c>
      <c r="E1383" s="331">
        <v>68.739999999999995</v>
      </c>
      <c r="F1383" s="331"/>
      <c r="G1383" s="333">
        <f t="shared" si="32"/>
        <v>2191.0899999999892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4</v>
      </c>
      <c r="C1384" s="298">
        <v>46085</v>
      </c>
      <c r="D1384" s="299" t="s">
        <v>310</v>
      </c>
      <c r="E1384" s="331">
        <v>30.67</v>
      </c>
      <c r="F1384" s="331"/>
      <c r="G1384" s="333">
        <f t="shared" si="32"/>
        <v>2259.829999999989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17</v>
      </c>
      <c r="C1385" s="298">
        <v>46085</v>
      </c>
      <c r="D1385" s="299" t="s">
        <v>369</v>
      </c>
      <c r="E1385" s="331">
        <v>99</v>
      </c>
      <c r="F1385" s="331"/>
      <c r="G1385" s="333">
        <f t="shared" si="32"/>
        <v>2290.4999999999891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21</v>
      </c>
      <c r="C1386" s="298">
        <v>46084</v>
      </c>
      <c r="D1386" s="299" t="s">
        <v>194</v>
      </c>
      <c r="E1386" s="331">
        <v>40.72</v>
      </c>
      <c r="F1386" s="331"/>
      <c r="G1386" s="333">
        <f t="shared" si="32"/>
        <v>2389.4999999999891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284</v>
      </c>
      <c r="B1387" s="330">
        <v>36</v>
      </c>
      <c r="C1387" s="298">
        <v>46084</v>
      </c>
      <c r="D1387" s="299" t="s">
        <v>373</v>
      </c>
      <c r="E1387" s="331">
        <v>50</v>
      </c>
      <c r="F1387" s="331"/>
      <c r="G1387" s="333">
        <f t="shared" si="32"/>
        <v>2430.2199999999889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46084</v>
      </c>
      <c r="D1388" s="299" t="s">
        <v>296</v>
      </c>
      <c r="E1388" s="331">
        <v>14.67</v>
      </c>
      <c r="F1388" s="331"/>
      <c r="G1388" s="333">
        <f t="shared" si="32"/>
        <v>2480.2199999999889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4</v>
      </c>
      <c r="C1389" s="298">
        <v>46084</v>
      </c>
      <c r="D1389" s="299" t="s">
        <v>296</v>
      </c>
      <c r="E1389" s="331">
        <v>27.42</v>
      </c>
      <c r="F1389" s="331"/>
      <c r="G1389" s="333">
        <f t="shared" si="32"/>
        <v>2494.889999999989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46084</v>
      </c>
      <c r="D1390" s="299" t="s">
        <v>421</v>
      </c>
      <c r="E1390" s="331">
        <v>106.27</v>
      </c>
      <c r="F1390" s="331"/>
      <c r="G1390" s="333">
        <f t="shared" si="32"/>
        <v>2522.309999999989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6</v>
      </c>
      <c r="C1391" s="298">
        <v>46084</v>
      </c>
      <c r="D1391" s="299" t="s">
        <v>421</v>
      </c>
      <c r="E1391" s="331">
        <v>-107</v>
      </c>
      <c r="F1391" s="331"/>
      <c r="G1391" s="333">
        <f t="shared" si="32"/>
        <v>2628.579999999989</v>
      </c>
      <c r="H1391" s="334" t="s">
        <v>298</v>
      </c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46083</v>
      </c>
      <c r="D1392" s="299" t="s">
        <v>301</v>
      </c>
      <c r="E1392" s="331">
        <v>20</v>
      </c>
      <c r="F1392" s="331"/>
      <c r="G1392" s="333">
        <f t="shared" si="32"/>
        <v>2521.579999999989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287</v>
      </c>
      <c r="B1393" s="330" t="s">
        <v>287</v>
      </c>
      <c r="C1393" s="298">
        <v>46083</v>
      </c>
      <c r="D1393" s="299" t="s">
        <v>288</v>
      </c>
      <c r="E1393" s="331">
        <v>185.64</v>
      </c>
      <c r="F1393" s="331">
        <v>185.64</v>
      </c>
      <c r="G1393" s="333">
        <f t="shared" si="32"/>
        <v>2541.579999999989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46083</v>
      </c>
      <c r="D1394" s="299" t="s">
        <v>423</v>
      </c>
      <c r="E1394" s="331">
        <v>70.12</v>
      </c>
      <c r="F1394" s="331"/>
      <c r="G1394" s="333">
        <f t="shared" si="32"/>
        <v>2541.579999999989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17</v>
      </c>
      <c r="C1395" s="298">
        <v>46083</v>
      </c>
      <c r="D1395" s="299" t="s">
        <v>188</v>
      </c>
      <c r="E1395" s="331">
        <v>41.44</v>
      </c>
      <c r="F1395" s="331"/>
      <c r="G1395" s="333">
        <f t="shared" si="32"/>
        <v>2611.6999999999889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46083</v>
      </c>
      <c r="D1396" s="299" t="s">
        <v>296</v>
      </c>
      <c r="E1396" s="331">
        <v>8.7200000000000006</v>
      </c>
      <c r="F1396" s="331"/>
      <c r="G1396" s="333">
        <f t="shared" si="32"/>
        <v>2653.139999999989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22</v>
      </c>
      <c r="C1397" s="298">
        <v>46082</v>
      </c>
      <c r="D1397" s="299" t="s">
        <v>374</v>
      </c>
      <c r="E1397" s="331">
        <v>6.37</v>
      </c>
      <c r="F1397" s="331"/>
      <c r="G1397" s="333">
        <f t="shared" si="32"/>
        <v>2661.8599999999888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46082</v>
      </c>
      <c r="D1398" s="299" t="s">
        <v>296</v>
      </c>
      <c r="E1398" s="331">
        <v>9.8699999999999992</v>
      </c>
      <c r="F1398" s="331"/>
      <c r="G1398" s="333">
        <f t="shared" si="32"/>
        <v>2668.2299999999886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1</v>
      </c>
      <c r="C1399" s="298">
        <v>46082</v>
      </c>
      <c r="D1399" s="299" t="s">
        <v>311</v>
      </c>
      <c r="E1399" s="331">
        <v>119.55</v>
      </c>
      <c r="F1399" s="331"/>
      <c r="G1399" s="333">
        <f t="shared" si="32"/>
        <v>2678.0999999999885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3</v>
      </c>
      <c r="C1400" s="298">
        <v>46082</v>
      </c>
      <c r="D1400" s="299" t="s">
        <v>347</v>
      </c>
      <c r="E1400" s="331">
        <v>25</v>
      </c>
      <c r="F1400" s="331"/>
      <c r="G1400" s="333">
        <f t="shared" si="32"/>
        <v>2797.6499999999887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1</v>
      </c>
      <c r="C1401" s="298">
        <v>46082</v>
      </c>
      <c r="D1401" s="299" t="s">
        <v>304</v>
      </c>
      <c r="E1401" s="331">
        <v>119.17</v>
      </c>
      <c r="F1401" s="331"/>
      <c r="G1401" s="333">
        <f t="shared" si="32"/>
        <v>2822.6499999999887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284</v>
      </c>
      <c r="B1402" s="330">
        <v>37</v>
      </c>
      <c r="C1402" s="298">
        <v>46081</v>
      </c>
      <c r="D1402" s="299" t="s">
        <v>424</v>
      </c>
      <c r="E1402" s="331">
        <v>3764.91</v>
      </c>
      <c r="F1402" s="331"/>
      <c r="G1402" s="333">
        <f t="shared" si="32"/>
        <v>2941.8199999999888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286</v>
      </c>
      <c r="B1403" s="330">
        <v>25</v>
      </c>
      <c r="C1403" s="298">
        <v>46081</v>
      </c>
      <c r="D1403" s="298" t="s">
        <v>204</v>
      </c>
      <c r="E1403" s="331">
        <v>350</v>
      </c>
      <c r="F1403" s="331"/>
      <c r="G1403" s="333">
        <f t="shared" si="32"/>
        <v>6706.7299999999886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286</v>
      </c>
      <c r="B1404" s="330">
        <v>26</v>
      </c>
      <c r="C1404" s="298">
        <v>46081</v>
      </c>
      <c r="D1404" s="298" t="s">
        <v>205</v>
      </c>
      <c r="E1404" s="331">
        <v>320</v>
      </c>
      <c r="F1404" s="331"/>
      <c r="G1404" s="333">
        <f t="shared" si="32"/>
        <v>7056.7299999999886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286</v>
      </c>
      <c r="B1405" s="330">
        <v>27</v>
      </c>
      <c r="C1405" s="298">
        <v>46081</v>
      </c>
      <c r="D1405" s="298" t="s">
        <v>206</v>
      </c>
      <c r="E1405" s="331">
        <v>25</v>
      </c>
      <c r="F1405" s="331"/>
      <c r="G1405" s="333">
        <f t="shared" si="32"/>
        <v>7376.7299999999886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286</v>
      </c>
      <c r="B1406" s="330">
        <v>28</v>
      </c>
      <c r="C1406" s="298">
        <v>46081</v>
      </c>
      <c r="D1406" s="298" t="s">
        <v>207</v>
      </c>
      <c r="E1406" s="331">
        <v>25</v>
      </c>
      <c r="F1406" s="331"/>
      <c r="G1406" s="333">
        <f t="shared" si="32"/>
        <v>7401.7299999999886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286</v>
      </c>
      <c r="B1407" s="330">
        <v>29</v>
      </c>
      <c r="C1407" s="298">
        <v>46081</v>
      </c>
      <c r="D1407" s="298" t="s">
        <v>208</v>
      </c>
      <c r="E1407" s="331">
        <v>45</v>
      </c>
      <c r="F1407" s="331"/>
      <c r="G1407" s="333">
        <f t="shared" si="32"/>
        <v>7426.7299999999886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286</v>
      </c>
      <c r="B1408" s="330">
        <v>30</v>
      </c>
      <c r="C1408" s="298">
        <v>46081</v>
      </c>
      <c r="D1408" s="298" t="s">
        <v>209</v>
      </c>
      <c r="E1408" s="331">
        <v>400</v>
      </c>
      <c r="F1408" s="331"/>
      <c r="G1408" s="333">
        <f t="shared" si="32"/>
        <v>7471.7299999999886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286</v>
      </c>
      <c r="B1409" s="330">
        <v>31</v>
      </c>
      <c r="C1409" s="298">
        <v>46081</v>
      </c>
      <c r="D1409" s="298" t="s">
        <v>210</v>
      </c>
      <c r="E1409" s="331">
        <v>375</v>
      </c>
      <c r="F1409" s="331"/>
      <c r="G1409" s="333">
        <f t="shared" si="32"/>
        <v>7871.7299999999886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286</v>
      </c>
      <c r="B1410" s="330">
        <v>32</v>
      </c>
      <c r="C1410" s="298">
        <v>46081</v>
      </c>
      <c r="D1410" s="298" t="s">
        <v>211</v>
      </c>
      <c r="E1410" s="331">
        <v>100</v>
      </c>
      <c r="F1410" s="331"/>
      <c r="G1410" s="333">
        <f t="shared" si="32"/>
        <v>8246.7299999999886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286</v>
      </c>
      <c r="B1411" s="330">
        <v>33</v>
      </c>
      <c r="C1411" s="298">
        <v>46081</v>
      </c>
      <c r="D1411" s="298" t="s">
        <v>212</v>
      </c>
      <c r="E1411" s="331">
        <v>85</v>
      </c>
      <c r="F1411" s="331"/>
      <c r="G1411" s="333">
        <f t="shared" si="32"/>
        <v>8346.7299999999886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286</v>
      </c>
      <c r="B1412" s="330">
        <v>34</v>
      </c>
      <c r="C1412" s="298">
        <v>46081</v>
      </c>
      <c r="D1412" s="298" t="s">
        <v>213</v>
      </c>
      <c r="E1412" s="331">
        <v>230</v>
      </c>
      <c r="F1412" s="331"/>
      <c r="G1412" s="333">
        <f t="shared" si="32"/>
        <v>8431.7299999999886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286</v>
      </c>
      <c r="B1413" s="330">
        <v>35</v>
      </c>
      <c r="C1413" s="298">
        <v>46081</v>
      </c>
      <c r="D1413" s="298" t="s">
        <v>214</v>
      </c>
      <c r="E1413" s="331">
        <v>45</v>
      </c>
      <c r="F1413" s="331"/>
      <c r="G1413" s="333">
        <f t="shared" si="32"/>
        <v>8661.7299999999886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294</v>
      </c>
      <c r="B1414" s="330">
        <v>42</v>
      </c>
      <c r="C1414" s="298">
        <v>46081</v>
      </c>
      <c r="D1414" s="298" t="s">
        <v>200</v>
      </c>
      <c r="E1414" s="331">
        <v>51.19</v>
      </c>
      <c r="F1414" s="331"/>
      <c r="G1414" s="333">
        <f t="shared" si="32"/>
        <v>8706.7299999999886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43</v>
      </c>
      <c r="C1415" s="298">
        <v>46081</v>
      </c>
      <c r="D1415" s="298" t="s">
        <v>201</v>
      </c>
      <c r="E1415" s="331">
        <v>37.17</v>
      </c>
      <c r="F1415" s="331"/>
      <c r="G1415" s="333">
        <f t="shared" si="32"/>
        <v>8757.9199999999892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10</v>
      </c>
      <c r="C1416" s="298">
        <v>46081</v>
      </c>
      <c r="D1416" s="298" t="s">
        <v>176</v>
      </c>
      <c r="E1416" s="331">
        <v>17.899999999999999</v>
      </c>
      <c r="F1416" s="331"/>
      <c r="G1416" s="333">
        <f t="shared" si="32"/>
        <v>8795.0899999999892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46080</v>
      </c>
      <c r="D1417" s="298" t="s">
        <v>357</v>
      </c>
      <c r="E1417" s="331">
        <v>11.17</v>
      </c>
      <c r="F1417" s="331"/>
      <c r="G1417" s="333">
        <f t="shared" si="32"/>
        <v>8812.9899999999889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46080</v>
      </c>
      <c r="D1418" s="299" t="s">
        <v>425</v>
      </c>
      <c r="E1418" s="331">
        <v>25</v>
      </c>
      <c r="F1418" s="331"/>
      <c r="G1418" s="333">
        <f t="shared" si="32"/>
        <v>8824.1599999999889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46080</v>
      </c>
      <c r="D1419" s="299" t="s">
        <v>357</v>
      </c>
      <c r="E1419" s="331">
        <v>22.84</v>
      </c>
      <c r="F1419" s="331"/>
      <c r="G1419" s="333">
        <f t="shared" si="32"/>
        <v>8849.1599999999889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6</v>
      </c>
      <c r="C1420" s="298">
        <v>46080</v>
      </c>
      <c r="D1420" s="299" t="s">
        <v>426</v>
      </c>
      <c r="E1420" s="331">
        <v>-88</v>
      </c>
      <c r="F1420" s="331"/>
      <c r="G1420" s="333">
        <f t="shared" si="32"/>
        <v>8871.9999999999891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291</v>
      </c>
      <c r="B1421" s="330">
        <v>38</v>
      </c>
      <c r="C1421" s="298">
        <v>46080</v>
      </c>
      <c r="D1421" s="299" t="s">
        <v>293</v>
      </c>
      <c r="E1421" s="331"/>
      <c r="F1421" s="331">
        <v>4278.1499999999996</v>
      </c>
      <c r="G1421" s="333">
        <f t="shared" si="32"/>
        <v>8783.9999999999891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6</v>
      </c>
      <c r="C1422" s="298">
        <v>46080</v>
      </c>
      <c r="D1422" s="299" t="s">
        <v>427</v>
      </c>
      <c r="E1422" s="331">
        <v>25.93</v>
      </c>
      <c r="F1422" s="331"/>
      <c r="G1422" s="333">
        <f t="shared" si="32"/>
        <v>4505.8499999999904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46079</v>
      </c>
      <c r="D1423" s="299" t="s">
        <v>310</v>
      </c>
      <c r="E1423" s="331">
        <v>29.84</v>
      </c>
      <c r="F1423" s="331"/>
      <c r="G1423" s="333">
        <f t="shared" si="32"/>
        <v>4531.7799999999907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5</v>
      </c>
      <c r="C1424" s="298">
        <v>46079</v>
      </c>
      <c r="D1424" s="299" t="s">
        <v>428</v>
      </c>
      <c r="E1424" s="331">
        <v>103.25</v>
      </c>
      <c r="F1424" s="331"/>
      <c r="G1424" s="333">
        <f t="shared" si="32"/>
        <v>4561.6199999999908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8</v>
      </c>
      <c r="C1425" s="298">
        <v>46079</v>
      </c>
      <c r="D1425" s="299" t="s">
        <v>356</v>
      </c>
      <c r="E1425" s="331">
        <v>26.02</v>
      </c>
      <c r="F1425" s="331"/>
      <c r="G1425" s="333">
        <f t="shared" si="32"/>
        <v>4664.8699999999908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294</v>
      </c>
      <c r="B1426" s="330">
        <v>24</v>
      </c>
      <c r="C1426" s="298">
        <v>46079</v>
      </c>
      <c r="D1426" s="299" t="s">
        <v>858</v>
      </c>
      <c r="E1426" s="331">
        <v>84.83</v>
      </c>
      <c r="F1426" s="331"/>
      <c r="G1426" s="333">
        <f t="shared" si="32"/>
        <v>4690.8899999999912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46079</v>
      </c>
      <c r="D1427" s="299" t="s">
        <v>296</v>
      </c>
      <c r="E1427" s="331">
        <v>17.87</v>
      </c>
      <c r="F1427" s="331"/>
      <c r="G1427" s="333">
        <f t="shared" si="32"/>
        <v>4775.7199999999912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5</v>
      </c>
      <c r="C1428" s="298">
        <v>46079</v>
      </c>
      <c r="D1428" s="299" t="s">
        <v>429</v>
      </c>
      <c r="E1428" s="331">
        <v>123.64</v>
      </c>
      <c r="F1428" s="331"/>
      <c r="G1428" s="333">
        <f t="shared" si="32"/>
        <v>4793.5899999999911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8</v>
      </c>
      <c r="C1429" s="298">
        <v>46078</v>
      </c>
      <c r="D1429" s="299" t="s">
        <v>319</v>
      </c>
      <c r="E1429" s="331">
        <v>18.5</v>
      </c>
      <c r="F1429" s="331"/>
      <c r="G1429" s="333">
        <f t="shared" si="32"/>
        <v>4917.2299999999914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4</v>
      </c>
      <c r="C1430" s="298">
        <v>46078</v>
      </c>
      <c r="D1430" s="299" t="s">
        <v>296</v>
      </c>
      <c r="E1430" s="331">
        <v>50.96</v>
      </c>
      <c r="F1430" s="331"/>
      <c r="G1430" s="333">
        <f t="shared" si="32"/>
        <v>4935.7299999999914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8</v>
      </c>
      <c r="C1431" s="298">
        <v>46078</v>
      </c>
      <c r="D1431" s="299" t="s">
        <v>296</v>
      </c>
      <c r="E1431" s="331">
        <v>11.28</v>
      </c>
      <c r="F1431" s="331"/>
      <c r="G1431" s="333">
        <f t="shared" si="32"/>
        <v>4986.6899999999914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12</v>
      </c>
      <c r="C1432" s="298">
        <v>46078</v>
      </c>
      <c r="D1432" s="299" t="s">
        <v>314</v>
      </c>
      <c r="E1432" s="331">
        <v>204.47</v>
      </c>
      <c r="F1432" s="331"/>
      <c r="G1432" s="333">
        <f t="shared" si="32"/>
        <v>4997.9699999999912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8</v>
      </c>
      <c r="C1433" s="298">
        <v>46078</v>
      </c>
      <c r="D1433" s="299" t="s">
        <v>308</v>
      </c>
      <c r="E1433" s="331">
        <v>47.99</v>
      </c>
      <c r="F1433" s="331"/>
      <c r="G1433" s="333">
        <f t="shared" si="32"/>
        <v>5202.4399999999914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1</v>
      </c>
      <c r="C1434" s="298">
        <v>46078</v>
      </c>
      <c r="D1434" s="299" t="s">
        <v>304</v>
      </c>
      <c r="E1434" s="331">
        <v>19.09</v>
      </c>
      <c r="F1434" s="331"/>
      <c r="G1434" s="333">
        <f t="shared" si="32"/>
        <v>5250.4299999999912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23</v>
      </c>
      <c r="C1435" s="298">
        <v>46076</v>
      </c>
      <c r="D1435" s="299" t="s">
        <v>67</v>
      </c>
      <c r="E1435" s="331">
        <v>650.88</v>
      </c>
      <c r="F1435" s="331"/>
      <c r="G1435" s="333">
        <f t="shared" si="32"/>
        <v>5269.5199999999913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6</v>
      </c>
      <c r="C1436" s="298">
        <v>46076</v>
      </c>
      <c r="D1436" s="299" t="s">
        <v>350</v>
      </c>
      <c r="E1436" s="331">
        <v>35</v>
      </c>
      <c r="F1436" s="331"/>
      <c r="G1436" s="333">
        <f t="shared" si="32"/>
        <v>5920.3999999999915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46076</v>
      </c>
      <c r="D1437" s="299" t="s">
        <v>306</v>
      </c>
      <c r="E1437" s="331">
        <v>128.97999999999999</v>
      </c>
      <c r="F1437" s="331"/>
      <c r="G1437" s="333">
        <f t="shared" si="32"/>
        <v>5955.3999999999915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1</v>
      </c>
      <c r="C1438" s="298">
        <v>46076</v>
      </c>
      <c r="D1438" s="299" t="s">
        <v>320</v>
      </c>
      <c r="E1438" s="331">
        <v>52.55</v>
      </c>
      <c r="F1438" s="331"/>
      <c r="G1438" s="333">
        <f t="shared" si="32"/>
        <v>6084.379999999991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3</v>
      </c>
      <c r="C1439" s="298">
        <v>46075</v>
      </c>
      <c r="D1439" s="299" t="s">
        <v>347</v>
      </c>
      <c r="E1439" s="331">
        <v>13.76</v>
      </c>
      <c r="F1439" s="331"/>
      <c r="G1439" s="333">
        <f t="shared" si="32"/>
        <v>6136.9299999999912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1</v>
      </c>
      <c r="C1440" s="298">
        <v>46075</v>
      </c>
      <c r="D1440" s="299" t="s">
        <v>311</v>
      </c>
      <c r="E1440" s="331">
        <v>187.64</v>
      </c>
      <c r="F1440" s="331"/>
      <c r="G1440" s="333">
        <f t="shared" si="32"/>
        <v>6150.6899999999914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1</v>
      </c>
      <c r="C1441" s="298">
        <v>46074</v>
      </c>
      <c r="D1441" s="299" t="s">
        <v>392</v>
      </c>
      <c r="E1441" s="331">
        <v>75.78</v>
      </c>
      <c r="F1441" s="331"/>
      <c r="G1441" s="333">
        <f t="shared" si="32"/>
        <v>6338.3299999999917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46074</v>
      </c>
      <c r="D1442" s="299" t="s">
        <v>391</v>
      </c>
      <c r="E1442" s="331">
        <v>27.41</v>
      </c>
      <c r="F1442" s="331"/>
      <c r="G1442" s="333">
        <f t="shared" si="32"/>
        <v>6414.1099999999915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46074</v>
      </c>
      <c r="D1443" s="299" t="s">
        <v>430</v>
      </c>
      <c r="E1443" s="331">
        <v>32.049999999999997</v>
      </c>
      <c r="F1443" s="331"/>
      <c r="G1443" s="333">
        <f t="shared" si="32"/>
        <v>6441.5199999999913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46074</v>
      </c>
      <c r="D1444" s="299" t="s">
        <v>357</v>
      </c>
      <c r="E1444" s="331">
        <v>9.4700000000000006</v>
      </c>
      <c r="F1444" s="331"/>
      <c r="G1444" s="333">
        <f t="shared" si="32"/>
        <v>6473.5699999999915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46073</v>
      </c>
      <c r="D1445" s="299" t="s">
        <v>296</v>
      </c>
      <c r="E1445" s="331">
        <v>14.47</v>
      </c>
      <c r="F1445" s="331"/>
      <c r="G1445" s="333">
        <f t="shared" si="32"/>
        <v>6483.0399999999918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46073</v>
      </c>
      <c r="D1446" s="299" t="s">
        <v>354</v>
      </c>
      <c r="E1446" s="331">
        <v>11.97</v>
      </c>
      <c r="F1446" s="331"/>
      <c r="G1446" s="333">
        <f t="shared" si="32"/>
        <v>6497.509999999992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4</v>
      </c>
      <c r="C1447" s="298">
        <v>46073</v>
      </c>
      <c r="D1447" s="299" t="s">
        <v>354</v>
      </c>
      <c r="E1447" s="331">
        <v>59.88</v>
      </c>
      <c r="F1447" s="331"/>
      <c r="G1447" s="333">
        <f t="shared" si="32"/>
        <v>6509.4799999999923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46073</v>
      </c>
      <c r="D1448" s="299" t="s">
        <v>417</v>
      </c>
      <c r="E1448" s="331">
        <v>19.57</v>
      </c>
      <c r="F1448" s="331"/>
      <c r="G1448" s="333">
        <f t="shared" si="32"/>
        <v>6569.3599999999924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294</v>
      </c>
      <c r="B1449" s="330">
        <v>22</v>
      </c>
      <c r="C1449" s="298">
        <v>46073</v>
      </c>
      <c r="D1449" s="299" t="s">
        <v>323</v>
      </c>
      <c r="E1449" s="331">
        <v>20.22</v>
      </c>
      <c r="F1449" s="331"/>
      <c r="G1449" s="333">
        <f t="shared" si="32"/>
        <v>6588.9299999999921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46073</v>
      </c>
      <c r="D1450" s="299" t="s">
        <v>357</v>
      </c>
      <c r="E1450" s="331">
        <v>5.3</v>
      </c>
      <c r="F1450" s="331"/>
      <c r="G1450" s="333">
        <f t="shared" si="32"/>
        <v>6609.1499999999924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3</v>
      </c>
      <c r="C1451" s="298">
        <v>46073</v>
      </c>
      <c r="D1451" s="299" t="s">
        <v>324</v>
      </c>
      <c r="E1451" s="331">
        <v>8.1300000000000008</v>
      </c>
      <c r="F1451" s="331"/>
      <c r="G1451" s="333">
        <f t="shared" si="32"/>
        <v>6614.4499999999925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4</v>
      </c>
      <c r="C1452" s="298">
        <v>46073</v>
      </c>
      <c r="D1452" s="299" t="s">
        <v>310</v>
      </c>
      <c r="E1452" s="331">
        <v>32.43</v>
      </c>
      <c r="F1452" s="331"/>
      <c r="G1452" s="333">
        <f t="shared" si="32"/>
        <v>6622.5799999999927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46073</v>
      </c>
      <c r="D1453" s="299" t="s">
        <v>431</v>
      </c>
      <c r="E1453" s="331">
        <v>98.65</v>
      </c>
      <c r="F1453" s="331"/>
      <c r="G1453" s="333">
        <f t="shared" si="32"/>
        <v>6655.0099999999929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6</v>
      </c>
      <c r="C1454" s="298">
        <v>46072</v>
      </c>
      <c r="D1454" s="299" t="s">
        <v>300</v>
      </c>
      <c r="E1454" s="331">
        <v>30.87</v>
      </c>
      <c r="F1454" s="331"/>
      <c r="G1454" s="333">
        <f t="shared" si="32"/>
        <v>6753.6599999999926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6</v>
      </c>
      <c r="C1455" s="298">
        <v>46072</v>
      </c>
      <c r="D1455" s="299" t="s">
        <v>300</v>
      </c>
      <c r="E1455" s="331">
        <v>15.96</v>
      </c>
      <c r="F1455" s="331"/>
      <c r="G1455" s="333">
        <f t="shared" si="32"/>
        <v>6784.5299999999925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46072</v>
      </c>
      <c r="D1456" s="299" t="s">
        <v>296</v>
      </c>
      <c r="E1456" s="331">
        <v>17.36</v>
      </c>
      <c r="F1456" s="331"/>
      <c r="G1456" s="333">
        <f t="shared" si="32"/>
        <v>6800.4899999999925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22</v>
      </c>
      <c r="C1457" s="298">
        <v>46072</v>
      </c>
      <c r="D1457" s="299" t="s">
        <v>328</v>
      </c>
      <c r="E1457" s="331">
        <v>7.46</v>
      </c>
      <c r="F1457" s="331"/>
      <c r="G1457" s="333">
        <f t="shared" si="32"/>
        <v>6817.8499999999922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291</v>
      </c>
      <c r="B1458" s="330">
        <v>39</v>
      </c>
      <c r="C1458" s="298">
        <v>46072</v>
      </c>
      <c r="D1458" s="299" t="s">
        <v>292</v>
      </c>
      <c r="E1458" s="331"/>
      <c r="F1458" s="331">
        <v>2763.77</v>
      </c>
      <c r="G1458" s="333">
        <f t="shared" si="32"/>
        <v>6825.3099999999922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335</v>
      </c>
      <c r="B1459" s="330" t="s">
        <v>335</v>
      </c>
      <c r="C1459" s="298">
        <v>46071</v>
      </c>
      <c r="D1459" s="299" t="s">
        <v>185</v>
      </c>
      <c r="E1459" s="331">
        <v>182.55</v>
      </c>
      <c r="F1459" s="331"/>
      <c r="G1459" s="333">
        <f t="shared" si="32"/>
        <v>4061.5399999999927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15</v>
      </c>
      <c r="C1460" s="298">
        <v>46071</v>
      </c>
      <c r="D1460" s="299" t="s">
        <v>185</v>
      </c>
      <c r="E1460" s="331">
        <v>188.16</v>
      </c>
      <c r="F1460" s="331"/>
      <c r="G1460" s="333">
        <f t="shared" si="32"/>
        <v>4244.0899999999929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291</v>
      </c>
      <c r="B1461" s="330">
        <v>40</v>
      </c>
      <c r="C1461" s="298">
        <v>46071</v>
      </c>
      <c r="D1461" s="299" t="s">
        <v>316</v>
      </c>
      <c r="E1461" s="331"/>
      <c r="F1461" s="331">
        <v>1281.58</v>
      </c>
      <c r="G1461" s="333">
        <f t="shared" si="32"/>
        <v>4432.2499999999927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6</v>
      </c>
      <c r="C1462" s="298">
        <v>46071</v>
      </c>
      <c r="D1462" s="299" t="s">
        <v>432</v>
      </c>
      <c r="E1462" s="331">
        <v>-146</v>
      </c>
      <c r="F1462" s="331"/>
      <c r="G1462" s="333">
        <f t="shared" si="32"/>
        <v>3150.6699999999933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46071</v>
      </c>
      <c r="D1463" s="299" t="s">
        <v>433</v>
      </c>
      <c r="E1463" s="331">
        <v>-13</v>
      </c>
      <c r="F1463" s="331"/>
      <c r="G1463" s="333">
        <f t="shared" si="32"/>
        <v>3004.6699999999933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335</v>
      </c>
      <c r="B1464" s="330" t="s">
        <v>335</v>
      </c>
      <c r="C1464" s="298">
        <v>46071</v>
      </c>
      <c r="D1464" s="299" t="s">
        <v>458</v>
      </c>
      <c r="E1464" s="331"/>
      <c r="F1464" s="331">
        <v>191</v>
      </c>
      <c r="G1464" s="333">
        <f t="shared" si="32"/>
        <v>2991.6699999999933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6</v>
      </c>
      <c r="C1465" s="298">
        <v>46071</v>
      </c>
      <c r="D1465" s="299" t="s">
        <v>300</v>
      </c>
      <c r="E1465" s="331">
        <v>43.63</v>
      </c>
      <c r="F1465" s="331"/>
      <c r="G1465" s="333">
        <f t="shared" si="32"/>
        <v>2800.6699999999933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6</v>
      </c>
      <c r="C1466" s="298">
        <v>46071</v>
      </c>
      <c r="D1466" s="299" t="s">
        <v>300</v>
      </c>
      <c r="E1466" s="331">
        <v>10.64</v>
      </c>
      <c r="F1466" s="331"/>
      <c r="G1466" s="333">
        <f t="shared" si="32"/>
        <v>2844.2999999999934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46071</v>
      </c>
      <c r="D1467" s="299" t="s">
        <v>296</v>
      </c>
      <c r="E1467" s="331">
        <v>14.87</v>
      </c>
      <c r="F1467" s="331"/>
      <c r="G1467" s="333">
        <f t="shared" si="32"/>
        <v>2854.9399999999932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46071</v>
      </c>
      <c r="D1468" s="299" t="s">
        <v>295</v>
      </c>
      <c r="E1468" s="331">
        <v>12.99</v>
      </c>
      <c r="F1468" s="331"/>
      <c r="G1468" s="333">
        <f t="shared" si="32"/>
        <v>2869.8099999999931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4</v>
      </c>
      <c r="C1469" s="298">
        <v>46071</v>
      </c>
      <c r="D1469" s="299" t="s">
        <v>295</v>
      </c>
      <c r="E1469" s="331">
        <v>29.47</v>
      </c>
      <c r="F1469" s="331"/>
      <c r="G1469" s="333">
        <f t="shared" si="32"/>
        <v>2882.7999999999929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22</v>
      </c>
      <c r="C1470" s="298">
        <v>46071</v>
      </c>
      <c r="D1470" s="299" t="s">
        <v>400</v>
      </c>
      <c r="E1470" s="331">
        <v>13.84</v>
      </c>
      <c r="F1470" s="331"/>
      <c r="G1470" s="333">
        <f t="shared" si="32"/>
        <v>2912.2699999999927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46071</v>
      </c>
      <c r="D1471" s="299" t="s">
        <v>434</v>
      </c>
      <c r="E1471" s="331">
        <v>64.569999999999993</v>
      </c>
      <c r="F1471" s="331"/>
      <c r="G1471" s="333">
        <f t="shared" si="32"/>
        <v>2926.1099999999929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294</v>
      </c>
      <c r="B1472" s="330">
        <v>21</v>
      </c>
      <c r="C1472" s="298">
        <v>46070</v>
      </c>
      <c r="D1472" s="299" t="s">
        <v>194</v>
      </c>
      <c r="E1472" s="331">
        <v>81</v>
      </c>
      <c r="F1472" s="331"/>
      <c r="G1472" s="333">
        <f t="shared" si="32"/>
        <v>2990.679999999993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46070</v>
      </c>
      <c r="D1473" s="299" t="s">
        <v>383</v>
      </c>
      <c r="E1473" s="331">
        <v>81.41</v>
      </c>
      <c r="F1473" s="331"/>
      <c r="G1473" s="333">
        <f t="shared" si="32"/>
        <v>3071.679999999993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6</v>
      </c>
      <c r="C1474" s="298">
        <v>46070</v>
      </c>
      <c r="D1474" s="299" t="s">
        <v>300</v>
      </c>
      <c r="E1474" s="331">
        <v>113.74</v>
      </c>
      <c r="F1474" s="331"/>
      <c r="G1474" s="333">
        <f t="shared" si="32"/>
        <v>3153.0899999999929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43</v>
      </c>
      <c r="C1475" s="298">
        <v>46070</v>
      </c>
      <c r="D1475" s="299" t="s">
        <v>333</v>
      </c>
      <c r="E1475" s="331">
        <v>29.8</v>
      </c>
      <c r="F1475" s="331"/>
      <c r="G1475" s="333">
        <f t="shared" si="32"/>
        <v>3266.8299999999927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294</v>
      </c>
      <c r="B1476" s="330">
        <v>42</v>
      </c>
      <c r="C1476" s="298">
        <v>46070</v>
      </c>
      <c r="D1476" s="299" t="s">
        <v>333</v>
      </c>
      <c r="E1476" s="331">
        <v>37.25</v>
      </c>
      <c r="F1476" s="331"/>
      <c r="G1476" s="333">
        <f t="shared" si="32"/>
        <v>3296.6299999999928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46070</v>
      </c>
      <c r="D1477" s="299" t="s">
        <v>423</v>
      </c>
      <c r="E1477" s="331">
        <v>7.97</v>
      </c>
      <c r="F1477" s="331"/>
      <c r="G1477" s="333">
        <f t="shared" si="32"/>
        <v>3333.8799999999928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294</v>
      </c>
      <c r="B1478" s="330">
        <v>17</v>
      </c>
      <c r="C1478" s="298">
        <v>46070</v>
      </c>
      <c r="D1478" s="299" t="s">
        <v>188</v>
      </c>
      <c r="E1478" s="331">
        <v>42.65</v>
      </c>
      <c r="F1478" s="331"/>
      <c r="G1478" s="333">
        <f t="shared" si="32"/>
        <v>3341.8499999999926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6</v>
      </c>
      <c r="C1479" s="298">
        <v>46070</v>
      </c>
      <c r="D1479" s="299" t="s">
        <v>435</v>
      </c>
      <c r="E1479" s="331">
        <v>40</v>
      </c>
      <c r="F1479" s="331"/>
      <c r="G1479" s="333">
        <f t="shared" si="32"/>
        <v>3384.4999999999927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11</v>
      </c>
      <c r="C1480" s="298">
        <v>46070</v>
      </c>
      <c r="D1480" s="299" t="s">
        <v>178</v>
      </c>
      <c r="E1480" s="331">
        <v>480.91</v>
      </c>
      <c r="F1480" s="331"/>
      <c r="G1480" s="333">
        <f t="shared" si="32"/>
        <v>3424.4999999999927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294</v>
      </c>
      <c r="B1481" s="330">
        <v>23</v>
      </c>
      <c r="C1481" s="298">
        <v>46070</v>
      </c>
      <c r="D1481" s="299" t="s">
        <v>63</v>
      </c>
      <c r="E1481" s="331">
        <v>529.46</v>
      </c>
      <c r="F1481" s="331"/>
      <c r="G1481" s="333">
        <f t="shared" si="32"/>
        <v>3905.4099999999926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2</v>
      </c>
      <c r="C1482" s="298">
        <v>46069</v>
      </c>
      <c r="D1482" s="299" t="s">
        <v>324</v>
      </c>
      <c r="E1482" s="331">
        <v>16.079999999999998</v>
      </c>
      <c r="F1482" s="331"/>
      <c r="G1482" s="333">
        <f t="shared" si="32"/>
        <v>4434.8699999999926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6</v>
      </c>
      <c r="C1483" s="298">
        <v>46069</v>
      </c>
      <c r="D1483" s="299" t="s">
        <v>300</v>
      </c>
      <c r="E1483" s="331">
        <v>21.17</v>
      </c>
      <c r="F1483" s="331"/>
      <c r="G1483" s="333">
        <f t="shared" si="32"/>
        <v>4450.9499999999925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6</v>
      </c>
      <c r="C1484" s="298">
        <v>46069</v>
      </c>
      <c r="D1484" s="299" t="s">
        <v>300</v>
      </c>
      <c r="E1484" s="331">
        <v>17.03</v>
      </c>
      <c r="F1484" s="331"/>
      <c r="G1484" s="333">
        <f t="shared" si="32"/>
        <v>4472.1199999999926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46069</v>
      </c>
      <c r="D1485" s="299" t="s">
        <v>296</v>
      </c>
      <c r="E1485" s="331">
        <v>18.309999999999999</v>
      </c>
      <c r="F1485" s="331"/>
      <c r="G1485" s="333">
        <f t="shared" si="32"/>
        <v>4489.1499999999924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2</v>
      </c>
      <c r="C1486" s="298">
        <v>46069</v>
      </c>
      <c r="D1486" s="299" t="s">
        <v>301</v>
      </c>
      <c r="E1486" s="331">
        <v>19.3</v>
      </c>
      <c r="F1486" s="331"/>
      <c r="G1486" s="333">
        <f t="shared" si="32"/>
        <v>4507.4599999999928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6</v>
      </c>
      <c r="C1487" s="298">
        <v>46069</v>
      </c>
      <c r="D1487" s="299" t="s">
        <v>396</v>
      </c>
      <c r="E1487" s="331">
        <v>24.67</v>
      </c>
      <c r="F1487" s="331"/>
      <c r="G1487" s="333">
        <f t="shared" si="32"/>
        <v>4526.7599999999929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287</v>
      </c>
      <c r="B1488" s="330" t="s">
        <v>287</v>
      </c>
      <c r="C1488" s="298">
        <v>46069</v>
      </c>
      <c r="D1488" s="299" t="s">
        <v>396</v>
      </c>
      <c r="E1488" s="331">
        <v>152.41999999999999</v>
      </c>
      <c r="F1488" s="331">
        <v>152.41999999999999</v>
      </c>
      <c r="G1488" s="333">
        <f t="shared" si="32"/>
        <v>4551.429999999993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6</v>
      </c>
      <c r="C1489" s="298">
        <v>46068</v>
      </c>
      <c r="D1489" s="299" t="s">
        <v>436</v>
      </c>
      <c r="E1489" s="331">
        <v>233.83</v>
      </c>
      <c r="F1489" s="331"/>
      <c r="G1489" s="333">
        <f t="shared" si="32"/>
        <v>4551.429999999993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46068</v>
      </c>
      <c r="D1490" s="299" t="s">
        <v>326</v>
      </c>
      <c r="E1490" s="331">
        <v>50.87</v>
      </c>
      <c r="F1490" s="331"/>
      <c r="G1490" s="333">
        <f t="shared" si="32"/>
        <v>4785.2599999999929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46068</v>
      </c>
      <c r="D1491" s="299" t="s">
        <v>437</v>
      </c>
      <c r="E1491" s="331">
        <v>16</v>
      </c>
      <c r="F1491" s="331"/>
      <c r="G1491" s="333">
        <f t="shared" si="32"/>
        <v>4836.1299999999928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46068</v>
      </c>
      <c r="D1492" s="299" t="s">
        <v>352</v>
      </c>
      <c r="E1492" s="331">
        <v>30</v>
      </c>
      <c r="F1492" s="331"/>
      <c r="G1492" s="333">
        <f t="shared" si="32"/>
        <v>4852.1299999999928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6</v>
      </c>
      <c r="C1493" s="298">
        <v>46068</v>
      </c>
      <c r="D1493" s="299" t="s">
        <v>306</v>
      </c>
      <c r="E1493" s="331">
        <v>76</v>
      </c>
      <c r="F1493" s="331"/>
      <c r="G1493" s="333">
        <f t="shared" si="32"/>
        <v>4882.1299999999928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3</v>
      </c>
      <c r="C1494" s="298">
        <v>46068</v>
      </c>
      <c r="D1494" s="299" t="s">
        <v>347</v>
      </c>
      <c r="E1494" s="331">
        <v>3.59</v>
      </c>
      <c r="F1494" s="331"/>
      <c r="G1494" s="333">
        <f t="shared" si="32"/>
        <v>4958.1299999999928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6</v>
      </c>
      <c r="C1495" s="298">
        <v>46068</v>
      </c>
      <c r="D1495" s="299" t="s">
        <v>438</v>
      </c>
      <c r="E1495" s="331">
        <v>70</v>
      </c>
      <c r="F1495" s="331"/>
      <c r="G1495" s="333">
        <f t="shared" si="32"/>
        <v>4961.719999999993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8</v>
      </c>
      <c r="C1496" s="298">
        <v>46068</v>
      </c>
      <c r="D1496" s="299" t="s">
        <v>439</v>
      </c>
      <c r="E1496" s="331">
        <v>175</v>
      </c>
      <c r="F1496" s="331"/>
      <c r="G1496" s="333">
        <f t="shared" si="32"/>
        <v>5031.719999999993</v>
      </c>
      <c r="H1496" s="334" t="s">
        <v>298</v>
      </c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8</v>
      </c>
      <c r="C1497" s="298">
        <v>46067</v>
      </c>
      <c r="D1497" s="299" t="s">
        <v>319</v>
      </c>
      <c r="E1497" s="331">
        <v>13.09</v>
      </c>
      <c r="F1497" s="331"/>
      <c r="G1497" s="333">
        <f t="shared" si="32"/>
        <v>5206.719999999993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3</v>
      </c>
      <c r="C1498" s="298">
        <v>46067</v>
      </c>
      <c r="D1498" s="299" t="s">
        <v>296</v>
      </c>
      <c r="E1498" s="331">
        <v>7.56</v>
      </c>
      <c r="F1498" s="331"/>
      <c r="G1498" s="333">
        <f t="shared" si="32"/>
        <v>5219.8099999999931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4</v>
      </c>
      <c r="C1499" s="298">
        <v>46067</v>
      </c>
      <c r="D1499" s="299" t="s">
        <v>296</v>
      </c>
      <c r="E1499" s="331">
        <v>32.409999999999997</v>
      </c>
      <c r="F1499" s="331"/>
      <c r="G1499" s="333">
        <f t="shared" si="32"/>
        <v>5227.3699999999935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5</v>
      </c>
      <c r="C1500" s="298">
        <v>46067</v>
      </c>
      <c r="D1500" s="299" t="s">
        <v>440</v>
      </c>
      <c r="E1500" s="331">
        <v>400</v>
      </c>
      <c r="F1500" s="331"/>
      <c r="G1500" s="333">
        <f t="shared" si="32"/>
        <v>5259.7799999999934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8</v>
      </c>
      <c r="C1501" s="298">
        <v>46066</v>
      </c>
      <c r="D1501" s="299" t="s">
        <v>319</v>
      </c>
      <c r="E1501" s="331">
        <v>41.51</v>
      </c>
      <c r="F1501" s="331"/>
      <c r="G1501" s="333">
        <f t="shared" si="32"/>
        <v>5659.7799999999934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46066</v>
      </c>
      <c r="D1502" s="299" t="s">
        <v>296</v>
      </c>
      <c r="E1502" s="331">
        <v>21.55</v>
      </c>
      <c r="F1502" s="331"/>
      <c r="G1502" s="333">
        <f t="shared" si="32"/>
        <v>5701.2899999999936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46066</v>
      </c>
      <c r="D1503" s="299" t="s">
        <v>357</v>
      </c>
      <c r="E1503" s="331">
        <v>12.45</v>
      </c>
      <c r="F1503" s="331"/>
      <c r="G1503" s="333">
        <f t="shared" si="32"/>
        <v>5722.8399999999938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287</v>
      </c>
      <c r="B1504" s="330" t="s">
        <v>287</v>
      </c>
      <c r="C1504" s="298">
        <v>46066</v>
      </c>
      <c r="D1504" s="299" t="s">
        <v>396</v>
      </c>
      <c r="E1504" s="331">
        <v>91.38</v>
      </c>
      <c r="F1504" s="331">
        <v>91.38</v>
      </c>
      <c r="G1504" s="333">
        <f t="shared" si="32"/>
        <v>5735.2899999999936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1</v>
      </c>
      <c r="C1505" s="298">
        <v>46066</v>
      </c>
      <c r="D1505" s="299" t="s">
        <v>311</v>
      </c>
      <c r="E1505" s="331">
        <v>16.48</v>
      </c>
      <c r="F1505" s="331"/>
      <c r="G1505" s="333">
        <f t="shared" si="32"/>
        <v>5735.2899999999936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1</v>
      </c>
      <c r="C1506" s="298">
        <v>46066</v>
      </c>
      <c r="D1506" s="299" t="s">
        <v>427</v>
      </c>
      <c r="E1506" s="331">
        <v>12.76</v>
      </c>
      <c r="F1506" s="331"/>
      <c r="G1506" s="333">
        <f t="shared" si="32"/>
        <v>5751.7699999999932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4</v>
      </c>
      <c r="C1507" s="298">
        <v>46066</v>
      </c>
      <c r="D1507" s="299" t="s">
        <v>329</v>
      </c>
      <c r="E1507" s="331">
        <v>37.9</v>
      </c>
      <c r="F1507" s="331"/>
      <c r="G1507" s="333">
        <f t="shared" si="32"/>
        <v>5764.5299999999934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291</v>
      </c>
      <c r="B1508" s="330">
        <v>40</v>
      </c>
      <c r="C1508" s="298">
        <v>46066</v>
      </c>
      <c r="D1508" s="299" t="s">
        <v>316</v>
      </c>
      <c r="E1508" s="331"/>
      <c r="F1508" s="331">
        <v>427.18</v>
      </c>
      <c r="G1508" s="333">
        <f t="shared" si="32"/>
        <v>5802.429999999993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291</v>
      </c>
      <c r="B1509" s="330">
        <v>38</v>
      </c>
      <c r="C1509" s="298">
        <v>46066</v>
      </c>
      <c r="D1509" s="299" t="s">
        <v>293</v>
      </c>
      <c r="E1509" s="331"/>
      <c r="F1509" s="331">
        <v>4278.16</v>
      </c>
      <c r="G1509" s="333">
        <f t="shared" si="32"/>
        <v>5375.2499999999927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8</v>
      </c>
      <c r="C1510" s="298">
        <v>46065</v>
      </c>
      <c r="D1510" s="299" t="s">
        <v>356</v>
      </c>
      <c r="E1510" s="331">
        <v>111.36</v>
      </c>
      <c r="F1510" s="331"/>
      <c r="G1510" s="333">
        <f t="shared" si="32"/>
        <v>1097.0899999999931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6</v>
      </c>
      <c r="C1511" s="298">
        <v>46065</v>
      </c>
      <c r="D1511" s="299" t="s">
        <v>441</v>
      </c>
      <c r="E1511" s="331">
        <v>16</v>
      </c>
      <c r="F1511" s="331"/>
      <c r="G1511" s="333">
        <f t="shared" si="32"/>
        <v>1208.449999999993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6</v>
      </c>
      <c r="C1512" s="298">
        <v>46065</v>
      </c>
      <c r="D1512" s="299" t="s">
        <v>300</v>
      </c>
      <c r="E1512" s="331">
        <v>29.81</v>
      </c>
      <c r="F1512" s="331"/>
      <c r="G1512" s="333">
        <f t="shared" si="32"/>
        <v>1224.449999999993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294</v>
      </c>
      <c r="B1513" s="330">
        <v>19</v>
      </c>
      <c r="C1513" s="298">
        <v>46065</v>
      </c>
      <c r="D1513" s="299" t="s">
        <v>191</v>
      </c>
      <c r="E1513" s="331">
        <v>200</v>
      </c>
      <c r="F1513" s="331"/>
      <c r="G1513" s="333">
        <f t="shared" si="32"/>
        <v>1254.2599999999929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46065</v>
      </c>
      <c r="D1514" s="299" t="s">
        <v>296</v>
      </c>
      <c r="E1514" s="331">
        <v>7.56</v>
      </c>
      <c r="F1514" s="331"/>
      <c r="G1514" s="333">
        <f t="shared" si="32"/>
        <v>1454.2599999999929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4</v>
      </c>
      <c r="C1515" s="298">
        <v>46065</v>
      </c>
      <c r="D1515" s="299" t="s">
        <v>296</v>
      </c>
      <c r="E1515" s="331">
        <v>65.78</v>
      </c>
      <c r="F1515" s="331"/>
      <c r="G1515" s="333">
        <f t="shared" si="32"/>
        <v>1461.8199999999929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3</v>
      </c>
      <c r="C1516" s="298">
        <v>46065</v>
      </c>
      <c r="D1516" s="299" t="s">
        <v>296</v>
      </c>
      <c r="E1516" s="331">
        <v>3.93</v>
      </c>
      <c r="F1516" s="331"/>
      <c r="G1516" s="333">
        <f t="shared" si="32"/>
        <v>1527.5999999999929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7</v>
      </c>
      <c r="C1517" s="298">
        <v>46065</v>
      </c>
      <c r="D1517" s="299" t="s">
        <v>442</v>
      </c>
      <c r="E1517" s="331">
        <v>564.83000000000004</v>
      </c>
      <c r="F1517" s="331"/>
      <c r="G1517" s="333">
        <f t="shared" si="32"/>
        <v>1531.5299999999929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7</v>
      </c>
      <c r="C1518" s="298">
        <v>46065</v>
      </c>
      <c r="D1518" s="299" t="s">
        <v>443</v>
      </c>
      <c r="E1518" s="331">
        <v>70.180000000000007</v>
      </c>
      <c r="F1518" s="331"/>
      <c r="G1518" s="333">
        <f t="shared" si="32"/>
        <v>2096.3599999999929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46065</v>
      </c>
      <c r="D1519" s="299" t="s">
        <v>444</v>
      </c>
      <c r="E1519" s="331">
        <v>2.66</v>
      </c>
      <c r="F1519" s="331"/>
      <c r="G1519" s="333">
        <f t="shared" si="32"/>
        <v>2166.5399999999927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5</v>
      </c>
      <c r="C1520" s="298">
        <v>46064</v>
      </c>
      <c r="D1520" s="299" t="s">
        <v>428</v>
      </c>
      <c r="E1520" s="331">
        <v>103.25</v>
      </c>
      <c r="F1520" s="331"/>
      <c r="G1520" s="333">
        <f t="shared" si="32"/>
        <v>2169.1999999999925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4</v>
      </c>
      <c r="C1521" s="298">
        <v>46064</v>
      </c>
      <c r="D1521" s="299" t="s">
        <v>362</v>
      </c>
      <c r="E1521" s="331">
        <v>30.39</v>
      </c>
      <c r="F1521" s="331"/>
      <c r="G1521" s="333">
        <f t="shared" si="32"/>
        <v>2272.4499999999925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2</v>
      </c>
      <c r="C1522" s="298">
        <v>46064</v>
      </c>
      <c r="D1522" s="299" t="s">
        <v>296</v>
      </c>
      <c r="E1522" s="331">
        <v>9.92</v>
      </c>
      <c r="F1522" s="331"/>
      <c r="G1522" s="333">
        <f t="shared" si="32"/>
        <v>2302.8399999999924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3</v>
      </c>
      <c r="C1523" s="298">
        <v>46064</v>
      </c>
      <c r="D1523" s="299" t="s">
        <v>295</v>
      </c>
      <c r="E1523" s="331">
        <v>3.49</v>
      </c>
      <c r="F1523" s="331"/>
      <c r="G1523" s="333">
        <f t="shared" si="32"/>
        <v>2312.7599999999925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22</v>
      </c>
      <c r="C1524" s="298">
        <v>46064</v>
      </c>
      <c r="D1524" s="299" t="s">
        <v>351</v>
      </c>
      <c r="E1524" s="331">
        <v>19.16</v>
      </c>
      <c r="F1524" s="331"/>
      <c r="G1524" s="333">
        <f t="shared" si="32"/>
        <v>2316.2499999999923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6</v>
      </c>
      <c r="C1525" s="298">
        <v>46063</v>
      </c>
      <c r="D1525" s="299" t="s">
        <v>411</v>
      </c>
      <c r="E1525" s="331">
        <v>-8</v>
      </c>
      <c r="F1525" s="331"/>
      <c r="G1525" s="333">
        <f t="shared" si="32"/>
        <v>2335.4099999999921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6</v>
      </c>
      <c r="C1526" s="298">
        <v>46063</v>
      </c>
      <c r="D1526" s="299" t="s">
        <v>445</v>
      </c>
      <c r="E1526" s="331">
        <v>-0.04</v>
      </c>
      <c r="F1526" s="331"/>
      <c r="G1526" s="333">
        <f t="shared" si="32"/>
        <v>2327.4099999999921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335</v>
      </c>
      <c r="B1527" s="330" t="s">
        <v>335</v>
      </c>
      <c r="C1527" s="298">
        <v>46063</v>
      </c>
      <c r="D1527" s="299" t="s">
        <v>182</v>
      </c>
      <c r="E1527" s="331">
        <v>65.78</v>
      </c>
      <c r="F1527" s="331"/>
      <c r="G1527" s="333">
        <f t="shared" si="32"/>
        <v>2327.3699999999922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294</v>
      </c>
      <c r="B1528" s="330">
        <v>13</v>
      </c>
      <c r="C1528" s="298">
        <v>46063</v>
      </c>
      <c r="D1528" s="299" t="s">
        <v>182</v>
      </c>
      <c r="E1528" s="331">
        <v>159.35</v>
      </c>
      <c r="F1528" s="331"/>
      <c r="G1528" s="333">
        <f t="shared" si="32"/>
        <v>2393.1499999999924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46063</v>
      </c>
      <c r="D1529" s="299" t="s">
        <v>296</v>
      </c>
      <c r="E1529" s="331">
        <v>16.29</v>
      </c>
      <c r="F1529" s="331"/>
      <c r="G1529" s="333">
        <f t="shared" si="32"/>
        <v>2552.4999999999923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1</v>
      </c>
      <c r="C1530" s="298">
        <v>46063</v>
      </c>
      <c r="D1530" s="299" t="s">
        <v>311</v>
      </c>
      <c r="E1530" s="331">
        <v>19.329999999999998</v>
      </c>
      <c r="F1530" s="331"/>
      <c r="G1530" s="333">
        <f t="shared" si="32"/>
        <v>2568.7899999999922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3</v>
      </c>
      <c r="C1531" s="298">
        <v>46062</v>
      </c>
      <c r="D1531" s="299" t="s">
        <v>446</v>
      </c>
      <c r="E1531" s="331">
        <v>8.61</v>
      </c>
      <c r="F1531" s="331"/>
      <c r="G1531" s="333">
        <f t="shared" ref="G1531:G1776" si="33">G1532-E1531+F1531</f>
        <v>2588.1199999999922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46062</v>
      </c>
      <c r="D1532" s="299" t="s">
        <v>296</v>
      </c>
      <c r="E1532" s="331">
        <v>13.41</v>
      </c>
      <c r="F1532" s="331"/>
      <c r="G1532" s="333">
        <f t="shared" si="33"/>
        <v>2596.7299999999923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294</v>
      </c>
      <c r="B1533" s="330">
        <v>18</v>
      </c>
      <c r="C1533" s="298">
        <v>46062</v>
      </c>
      <c r="D1533" s="299" t="s">
        <v>360</v>
      </c>
      <c r="E1533" s="331">
        <v>400</v>
      </c>
      <c r="F1533" s="331"/>
      <c r="G1533" s="333">
        <f t="shared" si="33"/>
        <v>2610.1399999999921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9</v>
      </c>
      <c r="C1534" s="298">
        <v>46062</v>
      </c>
      <c r="D1534" s="299" t="s">
        <v>58</v>
      </c>
      <c r="E1534" s="331">
        <v>1281.53</v>
      </c>
      <c r="F1534" s="331"/>
      <c r="G1534" s="333">
        <f t="shared" si="33"/>
        <v>3010.1399999999921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5</v>
      </c>
      <c r="C1535" s="298">
        <v>46062</v>
      </c>
      <c r="D1535" s="299" t="s">
        <v>447</v>
      </c>
      <c r="E1535" s="331">
        <v>50</v>
      </c>
      <c r="F1535" s="331"/>
      <c r="G1535" s="333">
        <f t="shared" si="33"/>
        <v>4291.6699999999919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46062</v>
      </c>
      <c r="D1536" s="299" t="s">
        <v>448</v>
      </c>
      <c r="E1536" s="331">
        <v>12.1</v>
      </c>
      <c r="F1536" s="331"/>
      <c r="G1536" s="333">
        <f t="shared" si="33"/>
        <v>4341.6699999999919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1</v>
      </c>
      <c r="C1537" s="298">
        <v>46061</v>
      </c>
      <c r="D1537" s="299" t="s">
        <v>306</v>
      </c>
      <c r="E1537" s="331">
        <v>72.099999999999994</v>
      </c>
      <c r="F1537" s="331"/>
      <c r="G1537" s="333">
        <f t="shared" si="33"/>
        <v>4353.7699999999923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8</v>
      </c>
      <c r="C1538" s="298">
        <v>46061</v>
      </c>
      <c r="D1538" s="299" t="s">
        <v>319</v>
      </c>
      <c r="E1538" s="331">
        <v>30.25</v>
      </c>
      <c r="F1538" s="331"/>
      <c r="G1538" s="333">
        <f t="shared" si="33"/>
        <v>4425.8699999999926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3</v>
      </c>
      <c r="C1539" s="298">
        <v>46061</v>
      </c>
      <c r="D1539" s="299" t="s">
        <v>296</v>
      </c>
      <c r="E1539" s="331">
        <v>3.72</v>
      </c>
      <c r="F1539" s="331"/>
      <c r="G1539" s="333">
        <f t="shared" si="33"/>
        <v>4456.1199999999926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4</v>
      </c>
      <c r="C1540" s="298">
        <v>46061</v>
      </c>
      <c r="D1540" s="299" t="s">
        <v>296</v>
      </c>
      <c r="E1540" s="331">
        <v>41.6</v>
      </c>
      <c r="F1540" s="331"/>
      <c r="G1540" s="333">
        <f t="shared" si="33"/>
        <v>4459.8399999999929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3</v>
      </c>
      <c r="C1541" s="298">
        <v>46061</v>
      </c>
      <c r="D1541" s="299" t="s">
        <v>449</v>
      </c>
      <c r="E1541" s="331">
        <v>1</v>
      </c>
      <c r="F1541" s="331"/>
      <c r="G1541" s="333">
        <f t="shared" si="33"/>
        <v>4501.4399999999932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2</v>
      </c>
      <c r="C1542" s="298">
        <v>46061</v>
      </c>
      <c r="D1542" s="299" t="s">
        <v>357</v>
      </c>
      <c r="E1542" s="331">
        <v>10.17</v>
      </c>
      <c r="F1542" s="331"/>
      <c r="G1542" s="333">
        <f t="shared" si="33"/>
        <v>4502.4399999999932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287</v>
      </c>
      <c r="B1543" s="330" t="s">
        <v>287</v>
      </c>
      <c r="C1543" s="298">
        <v>46060</v>
      </c>
      <c r="D1543" s="299" t="s">
        <v>450</v>
      </c>
      <c r="E1543" s="331">
        <v>367.77</v>
      </c>
      <c r="F1543" s="331">
        <v>367.77</v>
      </c>
      <c r="G1543" s="333">
        <f t="shared" si="33"/>
        <v>4512.6099999999933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46060</v>
      </c>
      <c r="D1544" s="299" t="s">
        <v>310</v>
      </c>
      <c r="E1544" s="331">
        <v>32.36</v>
      </c>
      <c r="F1544" s="331"/>
      <c r="G1544" s="333">
        <f t="shared" si="33"/>
        <v>4512.6099999999933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6</v>
      </c>
      <c r="C1545" s="298">
        <v>46060</v>
      </c>
      <c r="D1545" s="299" t="s">
        <v>451</v>
      </c>
      <c r="E1545" s="331">
        <v>41.39</v>
      </c>
      <c r="F1545" s="331"/>
      <c r="G1545" s="333">
        <f t="shared" si="33"/>
        <v>4544.969999999993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1</v>
      </c>
      <c r="C1546" s="298">
        <v>46060</v>
      </c>
      <c r="D1546" s="299" t="s">
        <v>444</v>
      </c>
      <c r="E1546" s="331">
        <v>35.770000000000003</v>
      </c>
      <c r="F1546" s="331"/>
      <c r="G1546" s="333">
        <f t="shared" si="33"/>
        <v>4586.3599999999933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3</v>
      </c>
      <c r="C1547" s="298">
        <v>46060</v>
      </c>
      <c r="D1547" s="299" t="s">
        <v>347</v>
      </c>
      <c r="E1547" s="331">
        <v>25</v>
      </c>
      <c r="F1547" s="331"/>
      <c r="G1547" s="333">
        <f t="shared" si="33"/>
        <v>4622.1299999999937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8</v>
      </c>
      <c r="C1548" s="298">
        <v>46060</v>
      </c>
      <c r="D1548" s="299" t="s">
        <v>296</v>
      </c>
      <c r="E1548" s="331">
        <v>6.69</v>
      </c>
      <c r="F1548" s="331"/>
      <c r="G1548" s="333">
        <f t="shared" si="33"/>
        <v>4647.1299999999937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46060</v>
      </c>
      <c r="D1549" s="299" t="s">
        <v>296</v>
      </c>
      <c r="E1549" s="331">
        <v>47.85</v>
      </c>
      <c r="F1549" s="331"/>
      <c r="G1549" s="333">
        <f t="shared" si="33"/>
        <v>4653.8199999999933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46059</v>
      </c>
      <c r="D1550" s="299" t="s">
        <v>301</v>
      </c>
      <c r="E1550" s="331">
        <v>20</v>
      </c>
      <c r="F1550" s="331"/>
      <c r="G1550" s="333">
        <f t="shared" si="33"/>
        <v>4701.6699999999937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291</v>
      </c>
      <c r="B1551" s="330">
        <v>40</v>
      </c>
      <c r="C1551" s="298">
        <v>46059</v>
      </c>
      <c r="D1551" s="299" t="s">
        <v>316</v>
      </c>
      <c r="E1551" s="331"/>
      <c r="F1551" s="331">
        <v>822.99</v>
      </c>
      <c r="G1551" s="333">
        <f t="shared" si="33"/>
        <v>4721.6699999999937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294</v>
      </c>
      <c r="B1552" s="330">
        <v>14</v>
      </c>
      <c r="C1552" s="298">
        <v>46059</v>
      </c>
      <c r="D1552" s="299" t="s">
        <v>365</v>
      </c>
      <c r="E1552" s="331">
        <v>66.67</v>
      </c>
      <c r="F1552" s="331"/>
      <c r="G1552" s="333">
        <f t="shared" si="33"/>
        <v>3898.6799999999935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2</v>
      </c>
      <c r="C1553" s="298">
        <v>46059</v>
      </c>
      <c r="D1553" s="299" t="s">
        <v>296</v>
      </c>
      <c r="E1553" s="331">
        <v>9.35</v>
      </c>
      <c r="F1553" s="331"/>
      <c r="G1553" s="333">
        <f t="shared" si="33"/>
        <v>3965.3499999999935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4</v>
      </c>
      <c r="C1554" s="298">
        <v>46059</v>
      </c>
      <c r="D1554" s="299" t="s">
        <v>296</v>
      </c>
      <c r="E1554" s="331">
        <v>45.81</v>
      </c>
      <c r="F1554" s="331"/>
      <c r="G1554" s="333">
        <f t="shared" si="33"/>
        <v>3974.6999999999935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2</v>
      </c>
      <c r="C1555" s="298">
        <v>46059</v>
      </c>
      <c r="D1555" s="299" t="s">
        <v>352</v>
      </c>
      <c r="E1555" s="331">
        <v>22.98</v>
      </c>
      <c r="F1555" s="331"/>
      <c r="G1555" s="333">
        <f t="shared" si="33"/>
        <v>4020.5099999999934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46059</v>
      </c>
      <c r="D1556" s="299" t="s">
        <v>301</v>
      </c>
      <c r="E1556" s="331">
        <v>46.5</v>
      </c>
      <c r="F1556" s="331"/>
      <c r="G1556" s="333">
        <f t="shared" si="33"/>
        <v>4043.4899999999934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46059</v>
      </c>
      <c r="D1557" s="299" t="s">
        <v>357</v>
      </c>
      <c r="E1557" s="331">
        <v>10.17</v>
      </c>
      <c r="F1557" s="331"/>
      <c r="G1557" s="333">
        <f t="shared" si="33"/>
        <v>4089.9899999999934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8</v>
      </c>
      <c r="C1558" s="298">
        <v>46059</v>
      </c>
      <c r="D1558" s="299" t="s">
        <v>434</v>
      </c>
      <c r="E1558" s="331">
        <v>81.2</v>
      </c>
      <c r="F1558" s="331"/>
      <c r="G1558" s="333">
        <f t="shared" si="33"/>
        <v>4100.1599999999935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2</v>
      </c>
      <c r="C1559" s="298">
        <v>46058</v>
      </c>
      <c r="D1559" s="299" t="s">
        <v>301</v>
      </c>
      <c r="E1559" s="331">
        <v>21</v>
      </c>
      <c r="F1559" s="331"/>
      <c r="G1559" s="333">
        <f t="shared" si="33"/>
        <v>4181.3599999999933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291</v>
      </c>
      <c r="B1560" s="330">
        <v>39</v>
      </c>
      <c r="C1560" s="298">
        <v>46058</v>
      </c>
      <c r="D1560" s="299" t="s">
        <v>292</v>
      </c>
      <c r="E1560" s="331"/>
      <c r="F1560" s="331">
        <v>2763.79</v>
      </c>
      <c r="G1560" s="333">
        <f t="shared" si="33"/>
        <v>4202.3599999999933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8</v>
      </c>
      <c r="C1561" s="298">
        <v>46058</v>
      </c>
      <c r="D1561" s="299" t="s">
        <v>356</v>
      </c>
      <c r="E1561" s="331">
        <v>95.35</v>
      </c>
      <c r="F1561" s="331"/>
      <c r="G1561" s="333">
        <f t="shared" si="33"/>
        <v>1438.5699999999933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46058</v>
      </c>
      <c r="D1562" s="299" t="s">
        <v>352</v>
      </c>
      <c r="E1562" s="331">
        <v>14.99</v>
      </c>
      <c r="F1562" s="331"/>
      <c r="G1562" s="333">
        <f t="shared" si="33"/>
        <v>1533.9199999999933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287</v>
      </c>
      <c r="B1563" s="330" t="s">
        <v>287</v>
      </c>
      <c r="C1563" s="298">
        <v>46058</v>
      </c>
      <c r="D1563" s="299" t="s">
        <v>450</v>
      </c>
      <c r="E1563" s="331">
        <v>77.569999999999993</v>
      </c>
      <c r="F1563" s="331">
        <v>77.569999999999993</v>
      </c>
      <c r="G1563" s="333">
        <f t="shared" si="33"/>
        <v>1548.9099999999933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6</v>
      </c>
      <c r="C1564" s="298">
        <v>46057</v>
      </c>
      <c r="D1564" s="299" t="s">
        <v>343</v>
      </c>
      <c r="E1564" s="331">
        <v>50</v>
      </c>
      <c r="F1564" s="331"/>
      <c r="G1564" s="333">
        <f t="shared" si="33"/>
        <v>1548.9099999999933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1</v>
      </c>
      <c r="C1565" s="298">
        <v>46057</v>
      </c>
      <c r="D1565" s="299" t="s">
        <v>306</v>
      </c>
      <c r="E1565" s="331">
        <v>62.03</v>
      </c>
      <c r="F1565" s="331"/>
      <c r="G1565" s="333">
        <f t="shared" si="33"/>
        <v>1598.9099999999933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46057</v>
      </c>
      <c r="D1566" s="299" t="s">
        <v>296</v>
      </c>
      <c r="E1566" s="331">
        <v>14.91</v>
      </c>
      <c r="F1566" s="331"/>
      <c r="G1566" s="333">
        <f t="shared" si="33"/>
        <v>1660.9399999999932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4</v>
      </c>
      <c r="C1567" s="298">
        <v>46057</v>
      </c>
      <c r="D1567" s="299" t="s">
        <v>310</v>
      </c>
      <c r="E1567" s="331">
        <v>63.38</v>
      </c>
      <c r="F1567" s="331"/>
      <c r="G1567" s="333">
        <f t="shared" si="33"/>
        <v>1675.8499999999933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287</v>
      </c>
      <c r="B1568" s="330" t="s">
        <v>287</v>
      </c>
      <c r="C1568" s="298">
        <v>46057</v>
      </c>
      <c r="D1568" s="299" t="s">
        <v>452</v>
      </c>
      <c r="E1568" s="331">
        <v>192.78</v>
      </c>
      <c r="F1568" s="331">
        <v>192.78</v>
      </c>
      <c r="G1568" s="333">
        <f t="shared" si="33"/>
        <v>1739.2299999999934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294</v>
      </c>
      <c r="B1569" s="330">
        <v>14</v>
      </c>
      <c r="C1569" s="298">
        <v>46057</v>
      </c>
      <c r="D1569" s="299" t="s">
        <v>366</v>
      </c>
      <c r="E1569" s="331">
        <v>68.739999999999995</v>
      </c>
      <c r="F1569" s="331"/>
      <c r="G1569" s="333">
        <f t="shared" si="33"/>
        <v>1739.2299999999934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6</v>
      </c>
      <c r="C1570" s="298">
        <v>46057</v>
      </c>
      <c r="D1570" s="299" t="s">
        <v>300</v>
      </c>
      <c r="E1570" s="331">
        <v>-42.58</v>
      </c>
      <c r="F1570" s="331"/>
      <c r="G1570" s="333">
        <f t="shared" si="33"/>
        <v>1807.9699999999934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1</v>
      </c>
      <c r="C1571" s="298">
        <v>46057</v>
      </c>
      <c r="D1571" s="299" t="s">
        <v>370</v>
      </c>
      <c r="E1571" s="331">
        <v>31.36</v>
      </c>
      <c r="F1571" s="331"/>
      <c r="G1571" s="333">
        <f t="shared" si="33"/>
        <v>1765.3899999999935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294</v>
      </c>
      <c r="B1572" s="330">
        <v>17</v>
      </c>
      <c r="C1572" s="298">
        <v>46057</v>
      </c>
      <c r="D1572" s="299" t="s">
        <v>369</v>
      </c>
      <c r="E1572" s="331">
        <v>99</v>
      </c>
      <c r="F1572" s="331"/>
      <c r="G1572" s="333">
        <f t="shared" si="33"/>
        <v>1796.7499999999934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284</v>
      </c>
      <c r="B1573" s="330">
        <v>36</v>
      </c>
      <c r="C1573" s="298">
        <v>46056</v>
      </c>
      <c r="D1573" s="299" t="s">
        <v>373</v>
      </c>
      <c r="E1573" s="331">
        <v>50</v>
      </c>
      <c r="F1573" s="331"/>
      <c r="G1573" s="333">
        <f t="shared" si="33"/>
        <v>1895.7499999999934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8</v>
      </c>
      <c r="C1574" s="298">
        <v>46056</v>
      </c>
      <c r="D1574" s="299" t="s">
        <v>319</v>
      </c>
      <c r="E1574" s="331">
        <v>7.92</v>
      </c>
      <c r="F1574" s="331"/>
      <c r="G1574" s="333">
        <f t="shared" si="33"/>
        <v>1945.7499999999934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24</v>
      </c>
      <c r="C1575" s="298">
        <v>46056</v>
      </c>
      <c r="D1575" s="299" t="s">
        <v>858</v>
      </c>
      <c r="E1575" s="331">
        <v>83.58</v>
      </c>
      <c r="F1575" s="331"/>
      <c r="G1575" s="333">
        <f t="shared" si="33"/>
        <v>1953.6699999999935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4</v>
      </c>
      <c r="C1576" s="298">
        <v>46056</v>
      </c>
      <c r="D1576" s="299" t="s">
        <v>453</v>
      </c>
      <c r="E1576" s="331">
        <v>28.64</v>
      </c>
      <c r="F1576" s="331"/>
      <c r="G1576" s="333">
        <f t="shared" si="33"/>
        <v>2037.2499999999934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2</v>
      </c>
      <c r="C1577" s="298">
        <v>46056</v>
      </c>
      <c r="D1577" s="299" t="s">
        <v>357</v>
      </c>
      <c r="E1577" s="331">
        <v>9.4700000000000006</v>
      </c>
      <c r="F1577" s="331"/>
      <c r="G1577" s="333">
        <f t="shared" si="33"/>
        <v>2065.8899999999935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6</v>
      </c>
      <c r="C1578" s="298">
        <v>46055</v>
      </c>
      <c r="D1578" s="299" t="s">
        <v>454</v>
      </c>
      <c r="E1578" s="331">
        <v>20</v>
      </c>
      <c r="F1578" s="331"/>
      <c r="G1578" s="333">
        <f t="shared" si="33"/>
        <v>2075.3599999999933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294</v>
      </c>
      <c r="B1579" s="330">
        <v>17</v>
      </c>
      <c r="C1579" s="298">
        <v>46055</v>
      </c>
      <c r="D1579" s="299" t="s">
        <v>188</v>
      </c>
      <c r="E1579" s="331">
        <v>41.54</v>
      </c>
      <c r="F1579" s="331"/>
      <c r="G1579" s="333">
        <f t="shared" si="33"/>
        <v>2095.3599999999933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46055</v>
      </c>
      <c r="D1580" s="299" t="s">
        <v>296</v>
      </c>
      <c r="E1580" s="331">
        <v>9.92</v>
      </c>
      <c r="F1580" s="331"/>
      <c r="G1580" s="333">
        <f t="shared" si="33"/>
        <v>2136.8999999999933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8</v>
      </c>
      <c r="C1581" s="298">
        <v>46055</v>
      </c>
      <c r="D1581" s="299" t="s">
        <v>455</v>
      </c>
      <c r="E1581" s="331">
        <v>155.38</v>
      </c>
      <c r="F1581" s="331"/>
      <c r="G1581" s="333">
        <f t="shared" si="33"/>
        <v>2146.8199999999933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294</v>
      </c>
      <c r="B1582" s="330">
        <v>21</v>
      </c>
      <c r="C1582" s="298">
        <v>46055</v>
      </c>
      <c r="D1582" s="299" t="s">
        <v>194</v>
      </c>
      <c r="E1582" s="331">
        <v>27.35</v>
      </c>
      <c r="F1582" s="331"/>
      <c r="G1582" s="333">
        <f t="shared" si="33"/>
        <v>2302.1999999999935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6</v>
      </c>
      <c r="C1583" s="298">
        <v>46054</v>
      </c>
      <c r="D1583" s="299" t="s">
        <v>300</v>
      </c>
      <c r="E1583" s="331">
        <v>59.37</v>
      </c>
      <c r="F1583" s="331"/>
      <c r="G1583" s="333">
        <f t="shared" si="33"/>
        <v>2329.5499999999934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294</v>
      </c>
      <c r="B1584" s="330">
        <v>22</v>
      </c>
      <c r="C1584" s="298">
        <v>46054</v>
      </c>
      <c r="D1584" s="299" t="s">
        <v>374</v>
      </c>
      <c r="E1584" s="331">
        <v>6.37</v>
      </c>
      <c r="F1584" s="331"/>
      <c r="G1584" s="333">
        <f t="shared" si="33"/>
        <v>2388.9199999999933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8</v>
      </c>
      <c r="C1585" s="298">
        <v>46054</v>
      </c>
      <c r="D1585" s="299" t="s">
        <v>456</v>
      </c>
      <c r="E1585" s="331">
        <v>44.65</v>
      </c>
      <c r="F1585" s="331"/>
      <c r="G1585" s="333">
        <f t="shared" si="33"/>
        <v>2395.2899999999931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7</v>
      </c>
      <c r="C1586" s="298">
        <v>46054</v>
      </c>
      <c r="D1586" s="299" t="s">
        <v>337</v>
      </c>
      <c r="E1586" s="331">
        <v>35.17</v>
      </c>
      <c r="F1586" s="331"/>
      <c r="G1586" s="333">
        <f t="shared" si="33"/>
        <v>2439.9399999999932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4</v>
      </c>
      <c r="C1587" s="298">
        <v>46054</v>
      </c>
      <c r="D1587" s="299" t="s">
        <v>310</v>
      </c>
      <c r="E1587" s="331">
        <v>28.48</v>
      </c>
      <c r="F1587" s="331"/>
      <c r="G1587" s="333">
        <f t="shared" si="33"/>
        <v>2475.1099999999933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46054</v>
      </c>
      <c r="D1588" s="299" t="s">
        <v>311</v>
      </c>
      <c r="E1588" s="331">
        <v>125.07</v>
      </c>
      <c r="F1588" s="331"/>
      <c r="G1588" s="333">
        <f t="shared" si="33"/>
        <v>2503.5899999999933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2</v>
      </c>
      <c r="C1589" s="298">
        <v>46054</v>
      </c>
      <c r="D1589" s="299" t="s">
        <v>456</v>
      </c>
      <c r="E1589" s="331">
        <v>100</v>
      </c>
      <c r="F1589" s="331"/>
      <c r="G1589" s="333">
        <f t="shared" si="33"/>
        <v>2628.6599999999935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1</v>
      </c>
      <c r="C1590" s="298">
        <v>46054</v>
      </c>
      <c r="D1590" s="299" t="s">
        <v>329</v>
      </c>
      <c r="E1590" s="331">
        <v>194.96</v>
      </c>
      <c r="F1590" s="331"/>
      <c r="G1590" s="333">
        <f t="shared" si="33"/>
        <v>2728.6599999999935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46054</v>
      </c>
      <c r="D1591" s="299" t="s">
        <v>409</v>
      </c>
      <c r="E1591" s="331">
        <v>75.53</v>
      </c>
      <c r="F1591" s="331"/>
      <c r="G1591" s="333">
        <f t="shared" si="33"/>
        <v>2923.6199999999935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284</v>
      </c>
      <c r="B1592" s="330">
        <v>37</v>
      </c>
      <c r="C1592" s="298">
        <v>46053</v>
      </c>
      <c r="D1592" s="299" t="s">
        <v>457</v>
      </c>
      <c r="E1592" s="331">
        <v>3194.64</v>
      </c>
      <c r="F1592" s="331"/>
      <c r="G1592" s="333">
        <f t="shared" si="33"/>
        <v>2999.1499999999937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286</v>
      </c>
      <c r="B1593" s="330">
        <v>25</v>
      </c>
      <c r="C1593" s="298">
        <v>46053</v>
      </c>
      <c r="D1593" s="298" t="s">
        <v>204</v>
      </c>
      <c r="E1593" s="331">
        <v>350</v>
      </c>
      <c r="F1593" s="331"/>
      <c r="G1593" s="333">
        <f t="shared" si="33"/>
        <v>6193.7899999999936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286</v>
      </c>
      <c r="B1594" s="330">
        <v>26</v>
      </c>
      <c r="C1594" s="298">
        <v>46053</v>
      </c>
      <c r="D1594" s="298" t="s">
        <v>205</v>
      </c>
      <c r="E1594" s="331">
        <v>320</v>
      </c>
      <c r="F1594" s="331"/>
      <c r="G1594" s="333">
        <f t="shared" si="33"/>
        <v>6543.7899999999936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286</v>
      </c>
      <c r="B1595" s="330">
        <v>27</v>
      </c>
      <c r="C1595" s="298">
        <v>46053</v>
      </c>
      <c r="D1595" s="298" t="s">
        <v>206</v>
      </c>
      <c r="E1595" s="331">
        <v>25</v>
      </c>
      <c r="F1595" s="331"/>
      <c r="G1595" s="333">
        <f t="shared" si="33"/>
        <v>6863.7899999999936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286</v>
      </c>
      <c r="B1596" s="330">
        <v>28</v>
      </c>
      <c r="C1596" s="298">
        <v>46053</v>
      </c>
      <c r="D1596" s="298" t="s">
        <v>207</v>
      </c>
      <c r="E1596" s="331">
        <v>25</v>
      </c>
      <c r="F1596" s="331"/>
      <c r="G1596" s="333">
        <f t="shared" si="33"/>
        <v>6888.7899999999936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286</v>
      </c>
      <c r="B1597" s="330">
        <v>29</v>
      </c>
      <c r="C1597" s="298">
        <v>46053</v>
      </c>
      <c r="D1597" s="298" t="s">
        <v>208</v>
      </c>
      <c r="E1597" s="331">
        <v>45</v>
      </c>
      <c r="F1597" s="331"/>
      <c r="G1597" s="333">
        <f t="shared" si="33"/>
        <v>6913.7899999999936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286</v>
      </c>
      <c r="B1598" s="330">
        <v>30</v>
      </c>
      <c r="C1598" s="298">
        <v>46053</v>
      </c>
      <c r="D1598" s="298" t="s">
        <v>209</v>
      </c>
      <c r="E1598" s="331">
        <v>400</v>
      </c>
      <c r="F1598" s="331"/>
      <c r="G1598" s="333">
        <f t="shared" si="33"/>
        <v>6958.7899999999936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286</v>
      </c>
      <c r="B1599" s="330">
        <v>31</v>
      </c>
      <c r="C1599" s="298">
        <v>46053</v>
      </c>
      <c r="D1599" s="298" t="s">
        <v>210</v>
      </c>
      <c r="E1599" s="331">
        <v>375</v>
      </c>
      <c r="F1599" s="331"/>
      <c r="G1599" s="333">
        <f t="shared" si="33"/>
        <v>7358.7899999999936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286</v>
      </c>
      <c r="B1600" s="330">
        <v>32</v>
      </c>
      <c r="C1600" s="298">
        <v>46053</v>
      </c>
      <c r="D1600" s="298" t="s">
        <v>211</v>
      </c>
      <c r="E1600" s="331">
        <v>100</v>
      </c>
      <c r="F1600" s="331"/>
      <c r="G1600" s="333">
        <f t="shared" si="33"/>
        <v>7733.7899999999936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286</v>
      </c>
      <c r="B1601" s="330">
        <v>33</v>
      </c>
      <c r="C1601" s="298">
        <v>46053</v>
      </c>
      <c r="D1601" s="298" t="s">
        <v>212</v>
      </c>
      <c r="E1601" s="331">
        <v>85</v>
      </c>
      <c r="F1601" s="331"/>
      <c r="G1601" s="333">
        <f t="shared" si="33"/>
        <v>7833.7899999999936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286</v>
      </c>
      <c r="B1602" s="330">
        <v>34</v>
      </c>
      <c r="C1602" s="298">
        <v>46053</v>
      </c>
      <c r="D1602" s="298" t="s">
        <v>213</v>
      </c>
      <c r="E1602" s="331">
        <v>230</v>
      </c>
      <c r="F1602" s="331"/>
      <c r="G1602" s="333">
        <f t="shared" si="33"/>
        <v>7918.7899999999936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286</v>
      </c>
      <c r="B1603" s="330">
        <v>35</v>
      </c>
      <c r="C1603" s="298">
        <v>46053</v>
      </c>
      <c r="D1603" s="298" t="s">
        <v>214</v>
      </c>
      <c r="E1603" s="331">
        <v>45</v>
      </c>
      <c r="F1603" s="331"/>
      <c r="G1603" s="333">
        <f t="shared" si="33"/>
        <v>8148.7899999999936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8</v>
      </c>
      <c r="C1604" s="298">
        <v>46053</v>
      </c>
      <c r="D1604" s="298" t="s">
        <v>319</v>
      </c>
      <c r="E1604" s="331">
        <v>31.03</v>
      </c>
      <c r="F1604" s="331"/>
      <c r="G1604" s="333">
        <f t="shared" si="33"/>
        <v>8193.7899999999936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294</v>
      </c>
      <c r="B1605" s="330">
        <v>10</v>
      </c>
      <c r="C1605" s="298">
        <v>46053</v>
      </c>
      <c r="D1605" s="298" t="s">
        <v>176</v>
      </c>
      <c r="E1605" s="331">
        <v>17.899999999999999</v>
      </c>
      <c r="F1605" s="331"/>
      <c r="G1605" s="333">
        <f t="shared" si="33"/>
        <v>8224.8199999999943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3</v>
      </c>
      <c r="C1606" s="298">
        <v>46053</v>
      </c>
      <c r="D1606" s="298" t="s">
        <v>347</v>
      </c>
      <c r="E1606" s="331">
        <v>18.84</v>
      </c>
      <c r="F1606" s="331"/>
      <c r="G1606" s="333">
        <f t="shared" si="33"/>
        <v>8242.7199999999939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8</v>
      </c>
      <c r="C1607" s="298">
        <v>46053</v>
      </c>
      <c r="D1607" s="298" t="s">
        <v>319</v>
      </c>
      <c r="E1607" s="331">
        <v>25.54</v>
      </c>
      <c r="F1607" s="331"/>
      <c r="G1607" s="333">
        <f t="shared" si="33"/>
        <v>8261.559999999994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8</v>
      </c>
      <c r="C1608" s="298">
        <v>46053</v>
      </c>
      <c r="D1608" s="298" t="s">
        <v>308</v>
      </c>
      <c r="E1608" s="331">
        <v>52.59</v>
      </c>
      <c r="F1608" s="331"/>
      <c r="G1608" s="333">
        <f t="shared" si="33"/>
        <v>8287.0999999999949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335</v>
      </c>
      <c r="B1609" s="330" t="s">
        <v>335</v>
      </c>
      <c r="C1609" s="298">
        <v>46052</v>
      </c>
      <c r="D1609" s="299" t="s">
        <v>458</v>
      </c>
      <c r="E1609" s="331"/>
      <c r="F1609" s="331">
        <v>422</v>
      </c>
      <c r="G1609" s="333">
        <f t="shared" si="33"/>
        <v>8339.6899999999951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5</v>
      </c>
      <c r="C1610" s="298">
        <v>46052</v>
      </c>
      <c r="D1610" s="299" t="s">
        <v>862</v>
      </c>
      <c r="E1610" s="331">
        <v>200</v>
      </c>
      <c r="F1610" s="331"/>
      <c r="G1610" s="333">
        <f t="shared" si="33"/>
        <v>7917.6899999999951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2</v>
      </c>
      <c r="C1611" s="298">
        <v>46052</v>
      </c>
      <c r="D1611" s="299" t="s">
        <v>296</v>
      </c>
      <c r="E1611" s="331">
        <v>8.52</v>
      </c>
      <c r="F1611" s="331"/>
      <c r="G1611" s="333">
        <f t="shared" si="33"/>
        <v>8117.6899999999951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287</v>
      </c>
      <c r="B1612" s="330" t="s">
        <v>287</v>
      </c>
      <c r="C1612" s="298">
        <v>46052</v>
      </c>
      <c r="D1612" s="299" t="s">
        <v>459</v>
      </c>
      <c r="E1612" s="331">
        <v>831.92</v>
      </c>
      <c r="F1612" s="331">
        <v>831.92</v>
      </c>
      <c r="G1612" s="333">
        <f t="shared" si="33"/>
        <v>8126.2099999999955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5</v>
      </c>
      <c r="C1613" s="298">
        <v>46052</v>
      </c>
      <c r="D1613" s="299" t="s">
        <v>440</v>
      </c>
      <c r="E1613" s="331">
        <v>200</v>
      </c>
      <c r="F1613" s="331"/>
      <c r="G1613" s="333">
        <f t="shared" si="33"/>
        <v>8126.2099999999955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2</v>
      </c>
      <c r="C1614" s="298">
        <v>46052</v>
      </c>
      <c r="D1614" s="299" t="s">
        <v>324</v>
      </c>
      <c r="E1614" s="331">
        <v>11.04</v>
      </c>
      <c r="F1614" s="331"/>
      <c r="G1614" s="333">
        <f t="shared" si="33"/>
        <v>8326.2099999999955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291</v>
      </c>
      <c r="B1615" s="330">
        <v>38</v>
      </c>
      <c r="C1615" s="298">
        <v>46051</v>
      </c>
      <c r="D1615" s="299" t="s">
        <v>293</v>
      </c>
      <c r="E1615" s="331"/>
      <c r="F1615" s="331">
        <v>4365.6499999999996</v>
      </c>
      <c r="G1615" s="333">
        <f t="shared" si="33"/>
        <v>8337.2499999999964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2</v>
      </c>
      <c r="C1616" s="298">
        <v>46051</v>
      </c>
      <c r="D1616" s="299" t="s">
        <v>296</v>
      </c>
      <c r="E1616" s="331">
        <v>18.28</v>
      </c>
      <c r="F1616" s="331"/>
      <c r="G1616" s="333">
        <f t="shared" si="33"/>
        <v>3971.5999999999976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4</v>
      </c>
      <c r="C1617" s="298">
        <v>46051</v>
      </c>
      <c r="D1617" s="299" t="s">
        <v>295</v>
      </c>
      <c r="E1617" s="331">
        <v>57.06</v>
      </c>
      <c r="F1617" s="331"/>
      <c r="G1617" s="333">
        <f t="shared" si="33"/>
        <v>3989.8799999999978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287</v>
      </c>
      <c r="B1618" s="330" t="s">
        <v>287</v>
      </c>
      <c r="C1618" s="298">
        <v>46051</v>
      </c>
      <c r="D1618" s="299" t="s">
        <v>460</v>
      </c>
      <c r="E1618" s="331">
        <v>89.42</v>
      </c>
      <c r="F1618" s="331">
        <v>89.42</v>
      </c>
      <c r="G1618" s="333">
        <f t="shared" si="33"/>
        <v>4046.9399999999978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8</v>
      </c>
      <c r="C1619" s="298">
        <v>46051</v>
      </c>
      <c r="D1619" s="299" t="s">
        <v>461</v>
      </c>
      <c r="E1619" s="331">
        <v>59</v>
      </c>
      <c r="F1619" s="331"/>
      <c r="G1619" s="333">
        <f t="shared" si="33"/>
        <v>4046.9399999999978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2</v>
      </c>
      <c r="C1620" s="298">
        <v>46051</v>
      </c>
      <c r="D1620" s="299" t="s">
        <v>370</v>
      </c>
      <c r="E1620" s="331">
        <v>19.899999999999999</v>
      </c>
      <c r="F1620" s="331"/>
      <c r="G1620" s="333">
        <f t="shared" si="33"/>
        <v>4105.9399999999978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2</v>
      </c>
      <c r="C1621" s="298">
        <v>46050</v>
      </c>
      <c r="D1621" s="299" t="s">
        <v>352</v>
      </c>
      <c r="E1621" s="331">
        <v>14.99</v>
      </c>
      <c r="F1621" s="331"/>
      <c r="G1621" s="333">
        <f t="shared" si="33"/>
        <v>4125.8399999999974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6</v>
      </c>
      <c r="C1622" s="298">
        <v>46050</v>
      </c>
      <c r="D1622" s="299" t="s">
        <v>462</v>
      </c>
      <c r="E1622" s="331">
        <v>25</v>
      </c>
      <c r="F1622" s="331"/>
      <c r="G1622" s="333">
        <f t="shared" si="33"/>
        <v>4140.8299999999972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3</v>
      </c>
      <c r="C1623" s="298">
        <v>46050</v>
      </c>
      <c r="D1623" s="299" t="s">
        <v>863</v>
      </c>
      <c r="E1623" s="331">
        <v>6</v>
      </c>
      <c r="F1623" s="331"/>
      <c r="G1623" s="333">
        <f t="shared" si="33"/>
        <v>4165.8299999999972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2</v>
      </c>
      <c r="C1624" s="298">
        <v>46050</v>
      </c>
      <c r="D1624" s="299" t="s">
        <v>864</v>
      </c>
      <c r="E1624" s="331">
        <v>15</v>
      </c>
      <c r="F1624" s="331"/>
      <c r="G1624" s="333">
        <f t="shared" si="33"/>
        <v>4171.8299999999972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2</v>
      </c>
      <c r="C1625" s="298">
        <v>46050</v>
      </c>
      <c r="D1625" s="299" t="s">
        <v>296</v>
      </c>
      <c r="E1625" s="331">
        <v>12.71</v>
      </c>
      <c r="F1625" s="331"/>
      <c r="G1625" s="333">
        <f t="shared" si="33"/>
        <v>4186.8299999999972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287</v>
      </c>
      <c r="B1626" s="330" t="s">
        <v>287</v>
      </c>
      <c r="C1626" s="298">
        <v>46050</v>
      </c>
      <c r="D1626" s="299" t="s">
        <v>450</v>
      </c>
      <c r="E1626" s="331">
        <v>1475.9</v>
      </c>
      <c r="F1626" s="331">
        <v>1475.9</v>
      </c>
      <c r="G1626" s="333">
        <f t="shared" si="33"/>
        <v>4199.5399999999972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8</v>
      </c>
      <c r="C1627" s="298">
        <v>46050</v>
      </c>
      <c r="D1627" s="299" t="s">
        <v>319</v>
      </c>
      <c r="E1627" s="331">
        <v>28.52</v>
      </c>
      <c r="F1627" s="331"/>
      <c r="G1627" s="333">
        <f t="shared" si="33"/>
        <v>4199.5399999999972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46050</v>
      </c>
      <c r="D1628" s="299" t="s">
        <v>463</v>
      </c>
      <c r="E1628" s="331">
        <v>66.94</v>
      </c>
      <c r="F1628" s="331"/>
      <c r="G1628" s="333">
        <f t="shared" si="33"/>
        <v>4228.0599999999977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8</v>
      </c>
      <c r="C1629" s="298">
        <v>46049</v>
      </c>
      <c r="D1629" s="299" t="s">
        <v>308</v>
      </c>
      <c r="E1629" s="331">
        <v>47.99</v>
      </c>
      <c r="F1629" s="331"/>
      <c r="G1629" s="333">
        <f t="shared" si="33"/>
        <v>4294.9999999999973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287</v>
      </c>
      <c r="B1630" s="330" t="s">
        <v>287</v>
      </c>
      <c r="C1630" s="298">
        <v>46048</v>
      </c>
      <c r="D1630" s="299" t="s">
        <v>464</v>
      </c>
      <c r="E1630" s="331"/>
      <c r="F1630" s="331">
        <v>425</v>
      </c>
      <c r="G1630" s="333">
        <f t="shared" si="33"/>
        <v>4342.9899999999971</v>
      </c>
      <c r="H1630" s="334" t="s">
        <v>298</v>
      </c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287</v>
      </c>
      <c r="B1631" s="330" t="s">
        <v>287</v>
      </c>
      <c r="C1631" s="298">
        <v>46048</v>
      </c>
      <c r="D1631" s="299" t="s">
        <v>464</v>
      </c>
      <c r="E1631" s="331">
        <v>425</v>
      </c>
      <c r="F1631" s="331"/>
      <c r="G1631" s="333">
        <f t="shared" si="33"/>
        <v>3917.9899999999971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2</v>
      </c>
      <c r="C1632" s="298">
        <v>46048</v>
      </c>
      <c r="D1632" s="299" t="s">
        <v>465</v>
      </c>
      <c r="E1632" s="331">
        <v>20.12</v>
      </c>
      <c r="F1632" s="331"/>
      <c r="G1632" s="333">
        <f t="shared" si="33"/>
        <v>4342.9899999999971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294</v>
      </c>
      <c r="B1633" s="330">
        <v>17</v>
      </c>
      <c r="C1633" s="298">
        <v>46048</v>
      </c>
      <c r="D1633" s="299" t="s">
        <v>466</v>
      </c>
      <c r="E1633" s="331">
        <v>42.68</v>
      </c>
      <c r="F1633" s="331"/>
      <c r="G1633" s="333">
        <f t="shared" si="33"/>
        <v>4363.1099999999969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6</v>
      </c>
      <c r="C1634" s="298">
        <v>46048</v>
      </c>
      <c r="D1634" s="299" t="s">
        <v>396</v>
      </c>
      <c r="E1634" s="331">
        <v>47.9</v>
      </c>
      <c r="F1634" s="331"/>
      <c r="G1634" s="333">
        <f t="shared" si="33"/>
        <v>4405.7899999999972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1</v>
      </c>
      <c r="C1635" s="298">
        <v>46047</v>
      </c>
      <c r="D1635" s="299" t="s">
        <v>455</v>
      </c>
      <c r="E1635" s="331">
        <v>105.79</v>
      </c>
      <c r="F1635" s="331"/>
      <c r="G1635" s="333">
        <f t="shared" si="33"/>
        <v>4453.6899999999969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294</v>
      </c>
      <c r="B1636" s="330">
        <v>12</v>
      </c>
      <c r="C1636" s="298">
        <v>46047</v>
      </c>
      <c r="D1636" s="299" t="s">
        <v>314</v>
      </c>
      <c r="E1636" s="331">
        <v>204.83</v>
      </c>
      <c r="F1636" s="331"/>
      <c r="G1636" s="333">
        <f t="shared" si="33"/>
        <v>4559.4799999999968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3</v>
      </c>
      <c r="C1637" s="298">
        <v>46047</v>
      </c>
      <c r="D1637" s="299" t="s">
        <v>347</v>
      </c>
      <c r="E1637" s="331">
        <v>8.51</v>
      </c>
      <c r="F1637" s="331"/>
      <c r="G1637" s="333">
        <f t="shared" si="33"/>
        <v>4764.3099999999968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4</v>
      </c>
      <c r="C1638" s="298">
        <v>46046</v>
      </c>
      <c r="D1638" s="299" t="s">
        <v>296</v>
      </c>
      <c r="E1638" s="331">
        <v>92.96</v>
      </c>
      <c r="F1638" s="331"/>
      <c r="G1638" s="333">
        <f t="shared" si="33"/>
        <v>4772.819999999997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4</v>
      </c>
      <c r="C1639" s="298">
        <v>46046</v>
      </c>
      <c r="D1639" s="299" t="s">
        <v>334</v>
      </c>
      <c r="E1639" s="331">
        <v>30.77</v>
      </c>
      <c r="F1639" s="331"/>
      <c r="G1639" s="333">
        <f t="shared" si="33"/>
        <v>4865.779999999997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2</v>
      </c>
      <c r="C1640" s="298">
        <v>46046</v>
      </c>
      <c r="D1640" s="299" t="s">
        <v>357</v>
      </c>
      <c r="E1640" s="331">
        <v>9.4700000000000006</v>
      </c>
      <c r="F1640" s="331"/>
      <c r="G1640" s="333">
        <f t="shared" si="33"/>
        <v>4896.5499999999975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6</v>
      </c>
      <c r="C1641" s="298">
        <v>46046</v>
      </c>
      <c r="D1641" s="299" t="s">
        <v>396</v>
      </c>
      <c r="E1641" s="331">
        <v>53.59</v>
      </c>
      <c r="F1641" s="331"/>
      <c r="G1641" s="333">
        <f t="shared" si="33"/>
        <v>4906.0199999999977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1</v>
      </c>
      <c r="C1642" s="298">
        <v>46046</v>
      </c>
      <c r="D1642" s="299" t="s">
        <v>311</v>
      </c>
      <c r="E1642" s="331">
        <v>61.64</v>
      </c>
      <c r="F1642" s="331"/>
      <c r="G1642" s="333">
        <f t="shared" si="33"/>
        <v>4959.6099999999979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1</v>
      </c>
      <c r="C1643" s="298">
        <v>46045</v>
      </c>
      <c r="D1643" s="299" t="s">
        <v>304</v>
      </c>
      <c r="E1643" s="331">
        <v>23.17</v>
      </c>
      <c r="F1643" s="331"/>
      <c r="G1643" s="333">
        <f t="shared" si="33"/>
        <v>5021.2499999999982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4</v>
      </c>
      <c r="C1644" s="298">
        <v>46045</v>
      </c>
      <c r="D1644" s="299" t="s">
        <v>296</v>
      </c>
      <c r="E1644" s="331">
        <v>62.77</v>
      </c>
      <c r="F1644" s="331"/>
      <c r="G1644" s="333">
        <f t="shared" si="33"/>
        <v>5044.4199999999983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6</v>
      </c>
      <c r="C1645" s="298">
        <v>46045</v>
      </c>
      <c r="D1645" s="299" t="s">
        <v>467</v>
      </c>
      <c r="E1645" s="331">
        <v>105.51</v>
      </c>
      <c r="F1645" s="331"/>
      <c r="G1645" s="333">
        <f t="shared" si="33"/>
        <v>5107.1899999999987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3</v>
      </c>
      <c r="C1646" s="298">
        <v>46045</v>
      </c>
      <c r="D1646" s="299" t="s">
        <v>334</v>
      </c>
      <c r="E1646" s="331">
        <v>9.9499999999999993</v>
      </c>
      <c r="F1646" s="331"/>
      <c r="G1646" s="333">
        <f t="shared" si="33"/>
        <v>5212.6999999999989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2</v>
      </c>
      <c r="C1647" s="298">
        <v>46045</v>
      </c>
      <c r="D1647" s="299" t="s">
        <v>357</v>
      </c>
      <c r="E1647" s="331">
        <v>10.17</v>
      </c>
      <c r="F1647" s="331"/>
      <c r="G1647" s="333">
        <f t="shared" si="33"/>
        <v>5222.6499999999987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2</v>
      </c>
      <c r="C1648" s="298">
        <v>46045</v>
      </c>
      <c r="D1648" s="299" t="s">
        <v>301</v>
      </c>
      <c r="E1648" s="331">
        <v>32.200000000000003</v>
      </c>
      <c r="F1648" s="331"/>
      <c r="G1648" s="333">
        <f t="shared" si="33"/>
        <v>5232.8199999999988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294</v>
      </c>
      <c r="B1649" s="330">
        <v>22</v>
      </c>
      <c r="C1649" s="298">
        <v>46045</v>
      </c>
      <c r="D1649" s="299" t="s">
        <v>860</v>
      </c>
      <c r="E1649" s="331">
        <v>5.31</v>
      </c>
      <c r="F1649" s="331"/>
      <c r="G1649" s="333">
        <f t="shared" si="33"/>
        <v>5265.0199999999986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8</v>
      </c>
      <c r="C1650" s="298">
        <v>46044</v>
      </c>
      <c r="D1650" s="299" t="s">
        <v>434</v>
      </c>
      <c r="E1650" s="331">
        <v>73.95</v>
      </c>
      <c r="F1650" s="331"/>
      <c r="G1650" s="333">
        <f t="shared" si="33"/>
        <v>5270.329999999999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2</v>
      </c>
      <c r="C1651" s="298">
        <v>46044</v>
      </c>
      <c r="D1651" s="299" t="s">
        <v>468</v>
      </c>
      <c r="E1651" s="331">
        <v>28.68</v>
      </c>
      <c r="F1651" s="331"/>
      <c r="G1651" s="333">
        <f t="shared" si="33"/>
        <v>5344.2799999999988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8</v>
      </c>
      <c r="C1652" s="298">
        <v>46044</v>
      </c>
      <c r="D1652" s="299" t="s">
        <v>356</v>
      </c>
      <c r="E1652" s="331">
        <v>57.38</v>
      </c>
      <c r="F1652" s="331"/>
      <c r="G1652" s="333">
        <f t="shared" si="33"/>
        <v>5372.9599999999991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2</v>
      </c>
      <c r="C1653" s="298">
        <v>46044</v>
      </c>
      <c r="D1653" s="299" t="s">
        <v>357</v>
      </c>
      <c r="E1653" s="331">
        <v>9.4700000000000006</v>
      </c>
      <c r="F1653" s="331"/>
      <c r="G1653" s="333">
        <f t="shared" si="33"/>
        <v>5430.3399999999992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2</v>
      </c>
      <c r="C1654" s="298">
        <v>46044</v>
      </c>
      <c r="D1654" s="299" t="s">
        <v>357</v>
      </c>
      <c r="E1654" s="331">
        <v>7.18</v>
      </c>
      <c r="F1654" s="331"/>
      <c r="G1654" s="333">
        <f t="shared" si="33"/>
        <v>5439.8099999999995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287</v>
      </c>
      <c r="B1655" s="330" t="s">
        <v>287</v>
      </c>
      <c r="C1655" s="298">
        <v>46044</v>
      </c>
      <c r="D1655" s="299" t="s">
        <v>315</v>
      </c>
      <c r="E1655" s="331">
        <v>126.24</v>
      </c>
      <c r="F1655" s="331">
        <v>126.24</v>
      </c>
      <c r="G1655" s="333">
        <f t="shared" si="33"/>
        <v>5446.99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8</v>
      </c>
      <c r="C1656" s="298">
        <v>46043</v>
      </c>
      <c r="D1656" s="299" t="s">
        <v>469</v>
      </c>
      <c r="E1656" s="331">
        <v>17</v>
      </c>
      <c r="F1656" s="331"/>
      <c r="G1656" s="333">
        <f t="shared" si="33"/>
        <v>5446.99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1</v>
      </c>
      <c r="C1657" s="298">
        <v>46043</v>
      </c>
      <c r="D1657" s="299" t="s">
        <v>329</v>
      </c>
      <c r="E1657" s="331">
        <v>24.75</v>
      </c>
      <c r="F1657" s="331"/>
      <c r="G1657" s="333">
        <f t="shared" si="33"/>
        <v>5463.99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291</v>
      </c>
      <c r="B1658" s="330">
        <v>39</v>
      </c>
      <c r="C1658" s="298">
        <v>46043</v>
      </c>
      <c r="D1658" s="299" t="s">
        <v>292</v>
      </c>
      <c r="E1658" s="331"/>
      <c r="F1658" s="331">
        <v>3378.82</v>
      </c>
      <c r="G1658" s="333">
        <f t="shared" si="33"/>
        <v>5488.74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294</v>
      </c>
      <c r="B1659" s="330">
        <v>23</v>
      </c>
      <c r="C1659" s="298">
        <v>46043</v>
      </c>
      <c r="D1659" s="299" t="s">
        <v>67</v>
      </c>
      <c r="E1659" s="331">
        <v>650.88</v>
      </c>
      <c r="F1659" s="331"/>
      <c r="G1659" s="333">
        <f t="shared" si="33"/>
        <v>2109.9199999999992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287</v>
      </c>
      <c r="B1660" s="330" t="s">
        <v>287</v>
      </c>
      <c r="C1660" s="298">
        <v>46043</v>
      </c>
      <c r="D1660" s="299" t="s">
        <v>470</v>
      </c>
      <c r="E1660" s="331">
        <v>100</v>
      </c>
      <c r="F1660" s="331">
        <v>100</v>
      </c>
      <c r="G1660" s="333">
        <f t="shared" si="33"/>
        <v>2760.7999999999993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2</v>
      </c>
      <c r="C1661" s="298">
        <v>46043</v>
      </c>
      <c r="D1661" s="299" t="s">
        <v>301</v>
      </c>
      <c r="E1661" s="331">
        <v>20</v>
      </c>
      <c r="F1661" s="331"/>
      <c r="G1661" s="333">
        <f t="shared" si="33"/>
        <v>2760.7999999999993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8</v>
      </c>
      <c r="C1662" s="298">
        <v>46043</v>
      </c>
      <c r="D1662" s="299" t="s">
        <v>295</v>
      </c>
      <c r="E1662" s="331">
        <v>6.38</v>
      </c>
      <c r="F1662" s="331"/>
      <c r="G1662" s="333">
        <f t="shared" si="33"/>
        <v>2780.7999999999993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2</v>
      </c>
      <c r="C1663" s="298">
        <v>46043</v>
      </c>
      <c r="D1663" s="299" t="s">
        <v>295</v>
      </c>
      <c r="E1663" s="331">
        <v>17.29</v>
      </c>
      <c r="F1663" s="331"/>
      <c r="G1663" s="333">
        <f t="shared" si="33"/>
        <v>2787.1799999999994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289</v>
      </c>
      <c r="B1664" s="330">
        <v>2</v>
      </c>
      <c r="C1664" s="298">
        <v>46043</v>
      </c>
      <c r="D1664" s="299" t="s">
        <v>357</v>
      </c>
      <c r="E1664" s="331">
        <v>14.86</v>
      </c>
      <c r="F1664" s="331"/>
      <c r="G1664" s="333">
        <f t="shared" si="33"/>
        <v>2804.4699999999993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2</v>
      </c>
      <c r="C1665" s="298">
        <v>46042</v>
      </c>
      <c r="D1665" s="299" t="s">
        <v>370</v>
      </c>
      <c r="E1665" s="331">
        <v>13.4</v>
      </c>
      <c r="F1665" s="331"/>
      <c r="G1665" s="333">
        <f t="shared" si="33"/>
        <v>2819.3299999999995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46042</v>
      </c>
      <c r="D1666" s="299" t="s">
        <v>370</v>
      </c>
      <c r="E1666" s="331">
        <v>5.97</v>
      </c>
      <c r="F1666" s="331"/>
      <c r="G1666" s="333">
        <f t="shared" si="33"/>
        <v>2832.7299999999996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294</v>
      </c>
      <c r="B1667" s="330">
        <v>22</v>
      </c>
      <c r="C1667" s="298">
        <v>46042</v>
      </c>
      <c r="D1667" s="299" t="s">
        <v>323</v>
      </c>
      <c r="E1667" s="331">
        <v>18.09</v>
      </c>
      <c r="F1667" s="331"/>
      <c r="G1667" s="333">
        <f t="shared" si="33"/>
        <v>2838.6999999999994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294</v>
      </c>
      <c r="B1668" s="330">
        <v>17</v>
      </c>
      <c r="C1668" s="298">
        <v>46042</v>
      </c>
      <c r="D1668" s="299" t="s">
        <v>188</v>
      </c>
      <c r="E1668" s="331">
        <v>42.65</v>
      </c>
      <c r="F1668" s="331"/>
      <c r="G1668" s="333">
        <f t="shared" si="33"/>
        <v>2856.7899999999995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335</v>
      </c>
      <c r="B1669" s="330" t="s">
        <v>335</v>
      </c>
      <c r="C1669" s="298">
        <v>46042</v>
      </c>
      <c r="D1669" s="299" t="s">
        <v>185</v>
      </c>
      <c r="E1669" s="331">
        <v>130.51</v>
      </c>
      <c r="F1669" s="331"/>
      <c r="G1669" s="333">
        <f t="shared" si="33"/>
        <v>2899.4399999999996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294</v>
      </c>
      <c r="B1670" s="330">
        <v>15</v>
      </c>
      <c r="C1670" s="298">
        <v>46042</v>
      </c>
      <c r="D1670" s="299" t="s">
        <v>185</v>
      </c>
      <c r="E1670" s="331">
        <v>132.4</v>
      </c>
      <c r="F1670" s="331"/>
      <c r="G1670" s="333">
        <f t="shared" si="33"/>
        <v>3029.9499999999994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23</v>
      </c>
      <c r="C1671" s="298">
        <v>46042</v>
      </c>
      <c r="D1671" s="299" t="s">
        <v>63</v>
      </c>
      <c r="E1671" s="331">
        <v>529.46</v>
      </c>
      <c r="F1671" s="331"/>
      <c r="G1671" s="333">
        <f t="shared" si="33"/>
        <v>3162.3499999999995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6</v>
      </c>
      <c r="C1672" s="298">
        <v>46042</v>
      </c>
      <c r="D1672" s="299" t="s">
        <v>300</v>
      </c>
      <c r="E1672" s="331">
        <v>51.63</v>
      </c>
      <c r="F1672" s="331"/>
      <c r="G1672" s="333">
        <f t="shared" si="33"/>
        <v>3691.8099999999995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2</v>
      </c>
      <c r="C1673" s="298">
        <v>46042</v>
      </c>
      <c r="D1673" s="299" t="s">
        <v>296</v>
      </c>
      <c r="E1673" s="331">
        <v>11.17</v>
      </c>
      <c r="F1673" s="331"/>
      <c r="G1673" s="333">
        <f t="shared" si="33"/>
        <v>3743.4399999999996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4</v>
      </c>
      <c r="C1674" s="298">
        <v>46042</v>
      </c>
      <c r="D1674" s="299" t="s">
        <v>296</v>
      </c>
      <c r="E1674" s="331">
        <v>57.37</v>
      </c>
      <c r="F1674" s="331"/>
      <c r="G1674" s="333">
        <f t="shared" si="33"/>
        <v>3754.6099999999997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294</v>
      </c>
      <c r="B1675" s="330">
        <v>22</v>
      </c>
      <c r="C1675" s="298">
        <v>46042</v>
      </c>
      <c r="D1675" s="299" t="s">
        <v>328</v>
      </c>
      <c r="E1675" s="331">
        <v>7.46</v>
      </c>
      <c r="F1675" s="331"/>
      <c r="G1675" s="333">
        <f t="shared" si="33"/>
        <v>3811.9799999999996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4</v>
      </c>
      <c r="C1676" s="298">
        <v>46042</v>
      </c>
      <c r="D1676" s="299" t="s">
        <v>310</v>
      </c>
      <c r="E1676" s="331">
        <v>28.91</v>
      </c>
      <c r="F1676" s="331"/>
      <c r="G1676" s="333">
        <f t="shared" si="33"/>
        <v>3819.4399999999996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6</v>
      </c>
      <c r="C1677" s="298">
        <v>46040</v>
      </c>
      <c r="D1677" s="299" t="s">
        <v>300</v>
      </c>
      <c r="E1677" s="331">
        <v>31.35</v>
      </c>
      <c r="F1677" s="331"/>
      <c r="G1677" s="333">
        <f t="shared" si="33"/>
        <v>3848.3499999999995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8</v>
      </c>
      <c r="C1678" s="298">
        <v>46040</v>
      </c>
      <c r="D1678" s="299" t="s">
        <v>471</v>
      </c>
      <c r="E1678" s="331">
        <v>124.75</v>
      </c>
      <c r="F1678" s="331"/>
      <c r="G1678" s="333">
        <f t="shared" si="33"/>
        <v>3879.6999999999994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3</v>
      </c>
      <c r="C1679" s="298">
        <v>46040</v>
      </c>
      <c r="D1679" s="299" t="s">
        <v>320</v>
      </c>
      <c r="E1679" s="331">
        <v>11.3</v>
      </c>
      <c r="F1679" s="331"/>
      <c r="G1679" s="333">
        <f t="shared" si="33"/>
        <v>4004.4499999999994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294</v>
      </c>
      <c r="B1680" s="330">
        <v>22</v>
      </c>
      <c r="C1680" s="298">
        <v>46040</v>
      </c>
      <c r="D1680" s="299" t="s">
        <v>400</v>
      </c>
      <c r="E1680" s="331">
        <v>13.84</v>
      </c>
      <c r="F1680" s="331"/>
      <c r="G1680" s="333">
        <f t="shared" si="33"/>
        <v>4015.7499999999995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1</v>
      </c>
      <c r="C1681" s="298">
        <v>46040</v>
      </c>
      <c r="D1681" s="299" t="s">
        <v>306</v>
      </c>
      <c r="E1681" s="331">
        <v>92.06</v>
      </c>
      <c r="F1681" s="331"/>
      <c r="G1681" s="333">
        <f t="shared" si="33"/>
        <v>4029.5899999999997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7</v>
      </c>
      <c r="C1682" s="298">
        <v>46040</v>
      </c>
      <c r="D1682" s="299" t="s">
        <v>337</v>
      </c>
      <c r="E1682" s="331">
        <v>78.47</v>
      </c>
      <c r="F1682" s="331"/>
      <c r="G1682" s="333">
        <f t="shared" si="33"/>
        <v>4121.6499999999996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1</v>
      </c>
      <c r="C1683" s="298">
        <v>46040</v>
      </c>
      <c r="D1683" s="299" t="s">
        <v>392</v>
      </c>
      <c r="E1683" s="331">
        <v>28.22</v>
      </c>
      <c r="F1683" s="331"/>
      <c r="G1683" s="333">
        <f t="shared" si="33"/>
        <v>4200.12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2</v>
      </c>
      <c r="C1684" s="298">
        <v>46040</v>
      </c>
      <c r="D1684" s="299" t="s">
        <v>391</v>
      </c>
      <c r="E1684" s="331">
        <v>32.729999999999997</v>
      </c>
      <c r="F1684" s="331"/>
      <c r="G1684" s="333">
        <f t="shared" si="33"/>
        <v>4228.34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294</v>
      </c>
      <c r="B1685" s="330">
        <v>42</v>
      </c>
      <c r="C1685" s="298">
        <v>46039</v>
      </c>
      <c r="D1685" s="299" t="s">
        <v>333</v>
      </c>
      <c r="E1685" s="331">
        <v>29.8</v>
      </c>
      <c r="F1685" s="331"/>
      <c r="G1685" s="333">
        <f t="shared" si="33"/>
        <v>4261.07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294</v>
      </c>
      <c r="B1686" s="330">
        <v>43</v>
      </c>
      <c r="C1686" s="298">
        <v>46039</v>
      </c>
      <c r="D1686" s="299" t="s">
        <v>333</v>
      </c>
      <c r="E1686" s="331">
        <v>22.35</v>
      </c>
      <c r="F1686" s="331"/>
      <c r="G1686" s="333">
        <f t="shared" si="33"/>
        <v>4290.87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8</v>
      </c>
      <c r="C1687" s="298">
        <v>46039</v>
      </c>
      <c r="D1687" s="299" t="s">
        <v>319</v>
      </c>
      <c r="E1687" s="331">
        <v>36.92</v>
      </c>
      <c r="F1687" s="331"/>
      <c r="G1687" s="333">
        <f t="shared" si="33"/>
        <v>4313.22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289</v>
      </c>
      <c r="B1688" s="330">
        <v>1</v>
      </c>
      <c r="C1688" s="298">
        <v>46039</v>
      </c>
      <c r="D1688" s="299" t="s">
        <v>311</v>
      </c>
      <c r="E1688" s="331">
        <v>117.89</v>
      </c>
      <c r="F1688" s="331"/>
      <c r="G1688" s="333">
        <f t="shared" si="33"/>
        <v>4350.1400000000003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289</v>
      </c>
      <c r="B1689" s="330">
        <v>1</v>
      </c>
      <c r="C1689" s="298">
        <v>46039</v>
      </c>
      <c r="D1689" s="299" t="s">
        <v>329</v>
      </c>
      <c r="E1689" s="331">
        <v>196.36</v>
      </c>
      <c r="F1689" s="331"/>
      <c r="G1689" s="333">
        <f t="shared" si="33"/>
        <v>4468.0300000000007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294</v>
      </c>
      <c r="B1690" s="330">
        <v>21</v>
      </c>
      <c r="C1690" s="298">
        <v>46039</v>
      </c>
      <c r="D1690" s="299" t="s">
        <v>194</v>
      </c>
      <c r="E1690" s="331">
        <v>70.2</v>
      </c>
      <c r="F1690" s="331"/>
      <c r="G1690" s="333">
        <f t="shared" si="33"/>
        <v>4664.3900000000003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289</v>
      </c>
      <c r="B1691" s="330">
        <v>2</v>
      </c>
      <c r="C1691" s="298">
        <v>46038</v>
      </c>
      <c r="D1691" s="299" t="s">
        <v>324</v>
      </c>
      <c r="E1691" s="331">
        <v>13.14</v>
      </c>
      <c r="F1691" s="331"/>
      <c r="G1691" s="333">
        <f t="shared" si="33"/>
        <v>4734.59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289</v>
      </c>
      <c r="B1692" s="330">
        <v>2</v>
      </c>
      <c r="C1692" s="298">
        <v>46038</v>
      </c>
      <c r="D1692" s="299" t="s">
        <v>296</v>
      </c>
      <c r="E1692" s="331">
        <v>18.489999999999998</v>
      </c>
      <c r="F1692" s="331"/>
      <c r="G1692" s="333">
        <f t="shared" si="33"/>
        <v>4747.7300000000005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291</v>
      </c>
      <c r="B1693" s="330">
        <v>41</v>
      </c>
      <c r="C1693" s="298">
        <v>46038</v>
      </c>
      <c r="D1693" s="299" t="s">
        <v>472</v>
      </c>
      <c r="E1693" s="331"/>
      <c r="F1693" s="331">
        <v>800</v>
      </c>
      <c r="G1693" s="333">
        <f t="shared" si="33"/>
        <v>4766.22</v>
      </c>
      <c r="H1693" s="334" t="s">
        <v>298</v>
      </c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294</v>
      </c>
      <c r="B1694" s="330">
        <v>18</v>
      </c>
      <c r="C1694" s="298">
        <v>46038</v>
      </c>
      <c r="D1694" s="299" t="s">
        <v>360</v>
      </c>
      <c r="E1694" s="331">
        <v>400</v>
      </c>
      <c r="F1694" s="331"/>
      <c r="G1694" s="333">
        <f t="shared" si="33"/>
        <v>3966.2200000000003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294</v>
      </c>
      <c r="B1695" s="330">
        <v>19</v>
      </c>
      <c r="C1695" s="298">
        <v>46038</v>
      </c>
      <c r="D1695" s="299" t="s">
        <v>191</v>
      </c>
      <c r="E1695" s="331">
        <v>200</v>
      </c>
      <c r="F1695" s="331"/>
      <c r="G1695" s="333">
        <f t="shared" si="33"/>
        <v>4366.22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294</v>
      </c>
      <c r="B1696" s="330">
        <v>11</v>
      </c>
      <c r="C1696" s="298">
        <v>46038</v>
      </c>
      <c r="D1696" s="299" t="s">
        <v>178</v>
      </c>
      <c r="E1696" s="331">
        <v>267.95999999999998</v>
      </c>
      <c r="F1696" s="331"/>
      <c r="G1696" s="333">
        <f t="shared" si="33"/>
        <v>4566.22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8</v>
      </c>
      <c r="C1697" s="298">
        <v>46037</v>
      </c>
      <c r="D1697" s="299" t="s">
        <v>356</v>
      </c>
      <c r="E1697" s="331">
        <v>59.95</v>
      </c>
      <c r="F1697" s="331"/>
      <c r="G1697" s="333">
        <f t="shared" si="33"/>
        <v>4834.18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289</v>
      </c>
      <c r="B1698" s="330">
        <v>2</v>
      </c>
      <c r="C1698" s="298">
        <v>46037</v>
      </c>
      <c r="D1698" s="299" t="s">
        <v>356</v>
      </c>
      <c r="E1698" s="331">
        <v>59.96</v>
      </c>
      <c r="F1698" s="331"/>
      <c r="G1698" s="333">
        <f t="shared" si="33"/>
        <v>4894.13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289</v>
      </c>
      <c r="B1699" s="330">
        <v>8</v>
      </c>
      <c r="C1699" s="298">
        <v>46037</v>
      </c>
      <c r="D1699" s="299" t="s">
        <v>319</v>
      </c>
      <c r="E1699" s="331">
        <v>12.43</v>
      </c>
      <c r="F1699" s="331"/>
      <c r="G1699" s="333">
        <f t="shared" si="33"/>
        <v>4954.09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2</v>
      </c>
      <c r="C1700" s="298">
        <v>46037</v>
      </c>
      <c r="D1700" s="299" t="s">
        <v>296</v>
      </c>
      <c r="E1700" s="331">
        <v>11.07</v>
      </c>
      <c r="F1700" s="331"/>
      <c r="G1700" s="333">
        <f t="shared" si="33"/>
        <v>4966.5200000000004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289</v>
      </c>
      <c r="B1701" s="330">
        <v>4</v>
      </c>
      <c r="C1701" s="298">
        <v>46037</v>
      </c>
      <c r="D1701" s="299" t="s">
        <v>296</v>
      </c>
      <c r="E1701" s="331">
        <v>52.3</v>
      </c>
      <c r="F1701" s="331"/>
      <c r="G1701" s="333">
        <f t="shared" si="33"/>
        <v>4977.59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289</v>
      </c>
      <c r="B1702" s="330">
        <v>6</v>
      </c>
      <c r="C1702" s="298">
        <v>46037</v>
      </c>
      <c r="D1702" s="299" t="s">
        <v>435</v>
      </c>
      <c r="E1702" s="331">
        <v>50</v>
      </c>
      <c r="F1702" s="331"/>
      <c r="G1702" s="333">
        <f t="shared" si="33"/>
        <v>5029.8900000000003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291</v>
      </c>
      <c r="B1703" s="330">
        <v>38</v>
      </c>
      <c r="C1703" s="298">
        <v>46037</v>
      </c>
      <c r="D1703" s="299" t="s">
        <v>293</v>
      </c>
      <c r="E1703" s="331"/>
      <c r="F1703" s="331">
        <v>4365.67</v>
      </c>
      <c r="G1703" s="333">
        <f t="shared" si="33"/>
        <v>5079.8900000000003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289</v>
      </c>
      <c r="B1704" s="330">
        <v>4</v>
      </c>
      <c r="C1704" s="298">
        <v>46036</v>
      </c>
      <c r="D1704" s="299" t="s">
        <v>295</v>
      </c>
      <c r="E1704" s="331">
        <v>30.91</v>
      </c>
      <c r="F1704" s="331"/>
      <c r="G1704" s="333">
        <f t="shared" si="33"/>
        <v>714.22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289</v>
      </c>
      <c r="B1705" s="330">
        <v>3</v>
      </c>
      <c r="C1705" s="298">
        <v>46036</v>
      </c>
      <c r="D1705" s="299" t="s">
        <v>347</v>
      </c>
      <c r="E1705" s="331">
        <v>8.67</v>
      </c>
      <c r="F1705" s="331"/>
      <c r="G1705" s="333">
        <f t="shared" si="33"/>
        <v>745.13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289</v>
      </c>
      <c r="B1706" s="330">
        <v>3</v>
      </c>
      <c r="C1706" s="298">
        <v>46035</v>
      </c>
      <c r="D1706" s="299" t="s">
        <v>350</v>
      </c>
      <c r="E1706" s="331">
        <v>25.01</v>
      </c>
      <c r="F1706" s="331"/>
      <c r="G1706" s="333">
        <f t="shared" si="33"/>
        <v>753.8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289</v>
      </c>
      <c r="B1707" s="330">
        <v>6</v>
      </c>
      <c r="C1707" s="298">
        <v>46035</v>
      </c>
      <c r="D1707" s="299" t="s">
        <v>411</v>
      </c>
      <c r="E1707" s="331">
        <v>-5.9</v>
      </c>
      <c r="F1707" s="331"/>
      <c r="G1707" s="333">
        <f t="shared" si="33"/>
        <v>778.81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289</v>
      </c>
      <c r="B1708" s="330">
        <v>6</v>
      </c>
      <c r="C1708" s="298">
        <v>46035</v>
      </c>
      <c r="D1708" s="299" t="s">
        <v>445</v>
      </c>
      <c r="E1708" s="331">
        <v>-0.03</v>
      </c>
      <c r="F1708" s="331"/>
      <c r="G1708" s="333">
        <f t="shared" si="33"/>
        <v>772.91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294</v>
      </c>
      <c r="B1709" s="330">
        <v>43</v>
      </c>
      <c r="C1709" s="298">
        <v>46035</v>
      </c>
      <c r="D1709" s="299" t="s">
        <v>201</v>
      </c>
      <c r="E1709" s="331">
        <v>44.18</v>
      </c>
      <c r="F1709" s="331"/>
      <c r="G1709" s="333">
        <f t="shared" si="33"/>
        <v>772.88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294</v>
      </c>
      <c r="B1710" s="330">
        <v>42</v>
      </c>
      <c r="C1710" s="298">
        <v>46035</v>
      </c>
      <c r="D1710" s="299" t="s">
        <v>200</v>
      </c>
      <c r="E1710" s="331">
        <v>51.19</v>
      </c>
      <c r="F1710" s="331"/>
      <c r="G1710" s="333">
        <f t="shared" si="33"/>
        <v>817.06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289</v>
      </c>
      <c r="B1711" s="330">
        <v>4</v>
      </c>
      <c r="C1711" s="298">
        <v>46035</v>
      </c>
      <c r="D1711" s="299" t="s">
        <v>295</v>
      </c>
      <c r="E1711" s="331">
        <v>28.15</v>
      </c>
      <c r="F1711" s="331"/>
      <c r="G1711" s="333">
        <f t="shared" si="33"/>
        <v>868.25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289</v>
      </c>
      <c r="B1712" s="330">
        <v>3</v>
      </c>
      <c r="C1712" s="298">
        <v>46035</v>
      </c>
      <c r="D1712" s="299" t="s">
        <v>296</v>
      </c>
      <c r="E1712" s="331">
        <v>20.85</v>
      </c>
      <c r="F1712" s="331"/>
      <c r="G1712" s="333">
        <f t="shared" si="33"/>
        <v>896.4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1</v>
      </c>
      <c r="C1713" s="298">
        <v>46034</v>
      </c>
      <c r="D1713" s="299" t="s">
        <v>306</v>
      </c>
      <c r="E1713" s="331">
        <v>145.81</v>
      </c>
      <c r="F1713" s="331"/>
      <c r="G1713" s="333">
        <f t="shared" si="33"/>
        <v>917.25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289</v>
      </c>
      <c r="B1714" s="330">
        <v>2</v>
      </c>
      <c r="C1714" s="298">
        <v>46034</v>
      </c>
      <c r="D1714" s="299" t="s">
        <v>423</v>
      </c>
      <c r="E1714" s="331">
        <v>25.22</v>
      </c>
      <c r="F1714" s="331"/>
      <c r="G1714" s="333">
        <f t="shared" si="33"/>
        <v>1063.06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289</v>
      </c>
      <c r="B1715" s="330">
        <v>2</v>
      </c>
      <c r="C1715" s="298">
        <v>46033</v>
      </c>
      <c r="D1715" s="299" t="s">
        <v>326</v>
      </c>
      <c r="E1715" s="331">
        <v>49.38</v>
      </c>
      <c r="F1715" s="331"/>
      <c r="G1715" s="333">
        <f t="shared" si="33"/>
        <v>1088.28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294</v>
      </c>
      <c r="B1716" s="330">
        <v>22</v>
      </c>
      <c r="C1716" s="298">
        <v>46033</v>
      </c>
      <c r="D1716" s="299" t="s">
        <v>351</v>
      </c>
      <c r="E1716" s="331">
        <v>19.16</v>
      </c>
      <c r="F1716" s="331"/>
      <c r="G1716" s="333">
        <f t="shared" si="33"/>
        <v>1137.6600000000001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6</v>
      </c>
      <c r="C1717" s="298">
        <v>46033</v>
      </c>
      <c r="D1717" s="299" t="s">
        <v>312</v>
      </c>
      <c r="E1717" s="331">
        <v>39.86</v>
      </c>
      <c r="F1717" s="331"/>
      <c r="G1717" s="333">
        <f t="shared" si="33"/>
        <v>1156.8200000000002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289</v>
      </c>
      <c r="B1718" s="330">
        <v>7</v>
      </c>
      <c r="C1718" s="298">
        <v>46033</v>
      </c>
      <c r="D1718" s="299" t="s">
        <v>443</v>
      </c>
      <c r="E1718" s="331">
        <v>165.05</v>
      </c>
      <c r="F1718" s="331"/>
      <c r="G1718" s="333">
        <f t="shared" si="33"/>
        <v>1196.68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294</v>
      </c>
      <c r="B1719" s="330">
        <v>24</v>
      </c>
      <c r="C1719" s="298">
        <v>46032</v>
      </c>
      <c r="D1719" s="299" t="s">
        <v>858</v>
      </c>
      <c r="E1719" s="331">
        <v>83.42</v>
      </c>
      <c r="F1719" s="331"/>
      <c r="G1719" s="333">
        <f t="shared" si="33"/>
        <v>1361.73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289</v>
      </c>
      <c r="B1720" s="330">
        <v>4</v>
      </c>
      <c r="C1720" s="298">
        <v>46032</v>
      </c>
      <c r="D1720" s="299" t="s">
        <v>296</v>
      </c>
      <c r="E1720" s="331">
        <v>30.4</v>
      </c>
      <c r="F1720" s="331"/>
      <c r="G1720" s="333">
        <f t="shared" si="33"/>
        <v>1445.15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2</v>
      </c>
      <c r="C1721" s="298">
        <v>46032</v>
      </c>
      <c r="D1721" s="299" t="s">
        <v>296</v>
      </c>
      <c r="E1721" s="331">
        <v>13.83</v>
      </c>
      <c r="F1721" s="331"/>
      <c r="G1721" s="333">
        <f t="shared" si="33"/>
        <v>1475.5500000000002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289</v>
      </c>
      <c r="B1722" s="330">
        <v>2</v>
      </c>
      <c r="C1722" s="298">
        <v>46032</v>
      </c>
      <c r="D1722" s="299" t="s">
        <v>471</v>
      </c>
      <c r="E1722" s="331">
        <v>100</v>
      </c>
      <c r="F1722" s="331"/>
      <c r="G1722" s="333">
        <f t="shared" si="33"/>
        <v>1489.38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289</v>
      </c>
      <c r="B1723" s="330">
        <v>1</v>
      </c>
      <c r="C1723" s="298">
        <v>46032</v>
      </c>
      <c r="D1723" s="299" t="s">
        <v>304</v>
      </c>
      <c r="E1723" s="331">
        <v>55.68</v>
      </c>
      <c r="F1723" s="331"/>
      <c r="G1723" s="333">
        <f t="shared" si="33"/>
        <v>1589.38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289</v>
      </c>
      <c r="B1724" s="330">
        <v>2</v>
      </c>
      <c r="C1724" s="298">
        <v>46031</v>
      </c>
      <c r="D1724" s="299" t="s">
        <v>357</v>
      </c>
      <c r="E1724" s="331">
        <v>9.4700000000000006</v>
      </c>
      <c r="F1724" s="331"/>
      <c r="G1724" s="333">
        <f t="shared" si="33"/>
        <v>1645.0600000000002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5</v>
      </c>
      <c r="C1725" s="298">
        <v>46031</v>
      </c>
      <c r="D1725" s="299" t="s">
        <v>473</v>
      </c>
      <c r="E1725" s="331">
        <v>50</v>
      </c>
      <c r="F1725" s="331"/>
      <c r="G1725" s="333">
        <f t="shared" si="33"/>
        <v>1654.5300000000002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289</v>
      </c>
      <c r="B1726" s="330">
        <v>8</v>
      </c>
      <c r="C1726" s="298">
        <v>46030</v>
      </c>
      <c r="D1726" s="299" t="s">
        <v>474</v>
      </c>
      <c r="E1726" s="331">
        <v>32.619999999999997</v>
      </c>
      <c r="F1726" s="331"/>
      <c r="G1726" s="333">
        <f t="shared" si="33"/>
        <v>1704.5300000000002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291</v>
      </c>
      <c r="B1727" s="330">
        <v>39</v>
      </c>
      <c r="C1727" s="298">
        <v>46030</v>
      </c>
      <c r="D1727" s="299" t="s">
        <v>292</v>
      </c>
      <c r="E1727" s="331"/>
      <c r="F1727" s="331">
        <v>2729.22</v>
      </c>
      <c r="G1727" s="333">
        <f t="shared" si="33"/>
        <v>1737.15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289</v>
      </c>
      <c r="B1728" s="330">
        <v>2</v>
      </c>
      <c r="C1728" s="298">
        <v>46030</v>
      </c>
      <c r="D1728" s="299" t="s">
        <v>296</v>
      </c>
      <c r="E1728" s="331">
        <v>6.37</v>
      </c>
      <c r="F1728" s="331"/>
      <c r="G1728" s="333">
        <f t="shared" si="33"/>
        <v>-992.06999999999971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289</v>
      </c>
      <c r="B1729" s="330">
        <v>4</v>
      </c>
      <c r="C1729" s="298">
        <v>46030</v>
      </c>
      <c r="D1729" s="299" t="s">
        <v>296</v>
      </c>
      <c r="E1729" s="331">
        <v>32.119999999999997</v>
      </c>
      <c r="F1729" s="331"/>
      <c r="G1729" s="333">
        <f t="shared" si="33"/>
        <v>-985.6999999999997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3">
      <c r="A1730" s="329" t="s">
        <v>289</v>
      </c>
      <c r="B1730" s="330">
        <v>2</v>
      </c>
      <c r="C1730" s="298">
        <v>46030</v>
      </c>
      <c r="D1730" s="299" t="s">
        <v>357</v>
      </c>
      <c r="E1730" s="331">
        <v>9.4700000000000006</v>
      </c>
      <c r="F1730" s="331"/>
      <c r="G1730" s="333">
        <f t="shared" si="33"/>
        <v>-953.5799999999997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3">
      <c r="A1731" s="329" t="s">
        <v>289</v>
      </c>
      <c r="B1731" s="330">
        <v>2</v>
      </c>
      <c r="C1731" s="298">
        <v>46030</v>
      </c>
      <c r="D1731" s="299" t="s">
        <v>385</v>
      </c>
      <c r="E1731" s="331">
        <v>21.18</v>
      </c>
      <c r="F1731" s="331"/>
      <c r="G1731" s="333">
        <f t="shared" si="33"/>
        <v>-944.10999999999967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3">
      <c r="A1732" s="329" t="s">
        <v>335</v>
      </c>
      <c r="B1732" s="330" t="s">
        <v>335</v>
      </c>
      <c r="C1732" s="298">
        <v>46029</v>
      </c>
      <c r="D1732" s="299" t="s">
        <v>182</v>
      </c>
      <c r="E1732" s="331">
        <v>52.66</v>
      </c>
      <c r="F1732" s="331"/>
      <c r="G1732" s="333">
        <f t="shared" si="33"/>
        <v>-922.92999999999972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3">
      <c r="A1733" s="329" t="s">
        <v>294</v>
      </c>
      <c r="B1733" s="330">
        <v>13</v>
      </c>
      <c r="C1733" s="298">
        <v>46029</v>
      </c>
      <c r="D1733" s="299" t="s">
        <v>182</v>
      </c>
      <c r="E1733" s="331">
        <v>167.42</v>
      </c>
      <c r="F1733" s="331"/>
      <c r="G1733" s="333">
        <f t="shared" si="33"/>
        <v>-870.26999999999975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3">
      <c r="A1734" s="329" t="s">
        <v>289</v>
      </c>
      <c r="B1734" s="330">
        <v>4</v>
      </c>
      <c r="C1734" s="298">
        <v>46029</v>
      </c>
      <c r="D1734" s="299" t="s">
        <v>296</v>
      </c>
      <c r="E1734" s="331">
        <v>30.81</v>
      </c>
      <c r="F1734" s="331"/>
      <c r="G1734" s="333">
        <f t="shared" si="33"/>
        <v>-702.8499999999998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3">
      <c r="A1735" s="329" t="s">
        <v>289</v>
      </c>
      <c r="B1735" s="330">
        <v>2</v>
      </c>
      <c r="C1735" s="298">
        <v>46029</v>
      </c>
      <c r="D1735" s="299" t="s">
        <v>357</v>
      </c>
      <c r="E1735" s="331">
        <v>9.4700000000000006</v>
      </c>
      <c r="F1735" s="331"/>
      <c r="G1735" s="333">
        <f t="shared" si="33"/>
        <v>-672.03999999999985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3">
      <c r="A1736" s="329" t="s">
        <v>294</v>
      </c>
      <c r="B1736" s="330">
        <v>22</v>
      </c>
      <c r="C1736" s="298">
        <v>46029</v>
      </c>
      <c r="D1736" s="299" t="s">
        <v>475</v>
      </c>
      <c r="E1736" s="331">
        <v>148.04</v>
      </c>
      <c r="F1736" s="331"/>
      <c r="G1736" s="333">
        <f t="shared" si="33"/>
        <v>-662.56999999999982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3">
      <c r="A1737" s="329" t="s">
        <v>294</v>
      </c>
      <c r="B1737" s="330">
        <v>14</v>
      </c>
      <c r="C1737" s="298">
        <v>46028</v>
      </c>
      <c r="D1737" s="299" t="s">
        <v>365</v>
      </c>
      <c r="E1737" s="331">
        <v>66.67</v>
      </c>
      <c r="F1737" s="331"/>
      <c r="G1737" s="333">
        <f t="shared" si="33"/>
        <v>-514.52999999999986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3">
      <c r="A1738" s="329" t="s">
        <v>289</v>
      </c>
      <c r="B1738" s="330">
        <v>3</v>
      </c>
      <c r="C1738" s="298">
        <v>46028</v>
      </c>
      <c r="D1738" s="299" t="s">
        <v>296</v>
      </c>
      <c r="E1738" s="331">
        <v>5.7</v>
      </c>
      <c r="F1738" s="331"/>
      <c r="G1738" s="333">
        <f t="shared" si="33"/>
        <v>-447.8599999999999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3">
      <c r="A1739" s="329" t="s">
        <v>294</v>
      </c>
      <c r="B1739" s="330">
        <v>21</v>
      </c>
      <c r="C1739" s="298">
        <v>46028</v>
      </c>
      <c r="D1739" s="299" t="s">
        <v>194</v>
      </c>
      <c r="E1739" s="331">
        <v>30.59</v>
      </c>
      <c r="F1739" s="331"/>
      <c r="G1739" s="333">
        <f t="shared" si="33"/>
        <v>-442.15999999999991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3">
      <c r="A1740" s="329" t="s">
        <v>294</v>
      </c>
      <c r="B1740" s="330">
        <v>17</v>
      </c>
      <c r="C1740" s="298">
        <v>46027</v>
      </c>
      <c r="D1740" s="299" t="s">
        <v>369</v>
      </c>
      <c r="E1740" s="331">
        <v>133.91999999999999</v>
      </c>
      <c r="F1740" s="331"/>
      <c r="G1740" s="333">
        <f t="shared" si="33"/>
        <v>-411.56999999999994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3">
      <c r="A1741" s="329" t="s">
        <v>294</v>
      </c>
      <c r="B1741" s="330">
        <v>17</v>
      </c>
      <c r="C1741" s="298">
        <v>46027</v>
      </c>
      <c r="D1741" s="299" t="s">
        <v>369</v>
      </c>
      <c r="E1741" s="331">
        <v>62</v>
      </c>
      <c r="F1741" s="331"/>
      <c r="G1741" s="333">
        <f t="shared" si="33"/>
        <v>-277.64999999999992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3">
      <c r="A1742" s="329" t="s">
        <v>289</v>
      </c>
      <c r="B1742" s="330">
        <v>6</v>
      </c>
      <c r="C1742" s="298">
        <v>46027</v>
      </c>
      <c r="D1742" s="299" t="s">
        <v>300</v>
      </c>
      <c r="E1742" s="331">
        <v>10.64</v>
      </c>
      <c r="F1742" s="331"/>
      <c r="G1742" s="333">
        <f t="shared" si="33"/>
        <v>-215.64999999999992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3">
      <c r="A1743" s="329" t="s">
        <v>289</v>
      </c>
      <c r="B1743" s="330">
        <v>8</v>
      </c>
      <c r="C1743" s="298">
        <v>46027</v>
      </c>
      <c r="D1743" s="299" t="s">
        <v>319</v>
      </c>
      <c r="E1743" s="331">
        <v>17.440000000000001</v>
      </c>
      <c r="F1743" s="331"/>
      <c r="G1743" s="333">
        <f t="shared" si="33"/>
        <v>-205.00999999999991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3">
      <c r="A1744" s="329" t="s">
        <v>289</v>
      </c>
      <c r="B1744" s="330">
        <v>1</v>
      </c>
      <c r="C1744" s="298">
        <v>46027</v>
      </c>
      <c r="D1744" s="299" t="s">
        <v>306</v>
      </c>
      <c r="E1744" s="331">
        <v>216.19</v>
      </c>
      <c r="F1744" s="331"/>
      <c r="G1744" s="333">
        <f t="shared" si="33"/>
        <v>-187.56999999999991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3">
      <c r="A1745" s="329" t="s">
        <v>289</v>
      </c>
      <c r="B1745" s="330">
        <v>2</v>
      </c>
      <c r="C1745" s="298">
        <v>46027</v>
      </c>
      <c r="D1745" s="299" t="s">
        <v>476</v>
      </c>
      <c r="E1745" s="331">
        <v>70</v>
      </c>
      <c r="F1745" s="331"/>
      <c r="G1745" s="333">
        <f t="shared" si="33"/>
        <v>28.62000000000009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3">
      <c r="A1746" s="329" t="s">
        <v>289</v>
      </c>
      <c r="B1746" s="330">
        <v>2</v>
      </c>
      <c r="C1746" s="298">
        <v>46027</v>
      </c>
      <c r="D1746" s="299" t="s">
        <v>357</v>
      </c>
      <c r="E1746" s="331">
        <v>14.05</v>
      </c>
      <c r="F1746" s="331"/>
      <c r="G1746" s="333">
        <f t="shared" si="33"/>
        <v>98.62000000000009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3">
      <c r="A1747" s="329" t="s">
        <v>294</v>
      </c>
      <c r="B1747" s="330">
        <v>14</v>
      </c>
      <c r="C1747" s="298">
        <v>46027</v>
      </c>
      <c r="D1747" s="299" t="s">
        <v>366</v>
      </c>
      <c r="E1747" s="331">
        <v>68.739999999999995</v>
      </c>
      <c r="F1747" s="331"/>
      <c r="G1747" s="333">
        <f t="shared" si="33"/>
        <v>112.67000000000009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3">
      <c r="A1748" s="329" t="s">
        <v>289</v>
      </c>
      <c r="B1748" s="330">
        <v>6</v>
      </c>
      <c r="C1748" s="298">
        <v>46027</v>
      </c>
      <c r="D1748" s="299" t="s">
        <v>477</v>
      </c>
      <c r="E1748" s="331">
        <v>120</v>
      </c>
      <c r="F1748" s="331"/>
      <c r="G1748" s="333">
        <f t="shared" si="33"/>
        <v>181.41000000000008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3">
      <c r="A1749" s="329" t="s">
        <v>294</v>
      </c>
      <c r="B1749" s="330">
        <v>9</v>
      </c>
      <c r="C1749" s="298">
        <v>46027</v>
      </c>
      <c r="D1749" s="299" t="s">
        <v>58</v>
      </c>
      <c r="E1749" s="331">
        <v>1281.53</v>
      </c>
      <c r="F1749" s="331"/>
      <c r="G1749" s="333">
        <f t="shared" si="33"/>
        <v>301.41000000000008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3">
      <c r="A1750" s="329" t="s">
        <v>289</v>
      </c>
      <c r="B1750" s="330">
        <v>7</v>
      </c>
      <c r="C1750" s="298">
        <v>46026</v>
      </c>
      <c r="D1750" s="299" t="s">
        <v>337</v>
      </c>
      <c r="E1750" s="331">
        <v>18.260000000000002</v>
      </c>
      <c r="F1750" s="331"/>
      <c r="G1750" s="333">
        <f t="shared" si="33"/>
        <v>1582.94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3">
      <c r="A1751" s="329" t="s">
        <v>287</v>
      </c>
      <c r="B1751" s="330" t="s">
        <v>287</v>
      </c>
      <c r="C1751" s="298">
        <v>46026</v>
      </c>
      <c r="D1751" s="299" t="s">
        <v>300</v>
      </c>
      <c r="E1751" s="331">
        <v>114.91</v>
      </c>
      <c r="F1751" s="331">
        <v>114.91</v>
      </c>
      <c r="G1751" s="333">
        <f t="shared" si="33"/>
        <v>1601.2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3">
      <c r="A1752" s="329" t="s">
        <v>289</v>
      </c>
      <c r="B1752" s="330">
        <v>5</v>
      </c>
      <c r="C1752" s="298">
        <v>46026</v>
      </c>
      <c r="D1752" s="299" t="s">
        <v>478</v>
      </c>
      <c r="E1752" s="331">
        <v>42.43</v>
      </c>
      <c r="F1752" s="331"/>
      <c r="G1752" s="333">
        <f t="shared" si="33"/>
        <v>1601.2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3">
      <c r="A1753" s="329" t="s">
        <v>289</v>
      </c>
      <c r="B1753" s="330">
        <v>7</v>
      </c>
      <c r="C1753" s="298">
        <v>46026</v>
      </c>
      <c r="D1753" s="299" t="s">
        <v>300</v>
      </c>
      <c r="E1753" s="331">
        <v>42.59</v>
      </c>
      <c r="F1753" s="331"/>
      <c r="G1753" s="333">
        <f t="shared" si="33"/>
        <v>1643.63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3">
      <c r="A1754" s="329" t="s">
        <v>289</v>
      </c>
      <c r="B1754" s="330">
        <v>3</v>
      </c>
      <c r="C1754" s="298">
        <v>46025</v>
      </c>
      <c r="D1754" s="299" t="s">
        <v>347</v>
      </c>
      <c r="E1754" s="331">
        <v>14.57</v>
      </c>
      <c r="F1754" s="331"/>
      <c r="G1754" s="333">
        <f t="shared" si="33"/>
        <v>1686.22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3">
      <c r="A1755" s="329" t="s">
        <v>289</v>
      </c>
      <c r="B1755" s="330">
        <v>2</v>
      </c>
      <c r="C1755" s="298">
        <v>46025</v>
      </c>
      <c r="D1755" s="299" t="s">
        <v>479</v>
      </c>
      <c r="E1755" s="331">
        <v>41.05</v>
      </c>
      <c r="F1755" s="331"/>
      <c r="G1755" s="333">
        <f t="shared" si="33"/>
        <v>1700.79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3">
      <c r="A1756" s="329" t="s">
        <v>289</v>
      </c>
      <c r="B1756" s="330">
        <v>4</v>
      </c>
      <c r="C1756" s="298">
        <v>46025</v>
      </c>
      <c r="D1756" s="299" t="s">
        <v>310</v>
      </c>
      <c r="E1756" s="331">
        <v>26.88</v>
      </c>
      <c r="F1756" s="331"/>
      <c r="G1756" s="333">
        <f t="shared" si="33"/>
        <v>1741.84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3">
      <c r="A1757" s="329" t="s">
        <v>289</v>
      </c>
      <c r="B1757" s="330">
        <v>2</v>
      </c>
      <c r="C1757" s="298">
        <v>46025</v>
      </c>
      <c r="D1757" s="299" t="s">
        <v>308</v>
      </c>
      <c r="E1757" s="331">
        <v>130.08000000000001</v>
      </c>
      <c r="F1757" s="331"/>
      <c r="G1757" s="333">
        <f t="shared" si="33"/>
        <v>1768.72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3">
      <c r="A1758" s="329" t="s">
        <v>289</v>
      </c>
      <c r="B1758" s="330">
        <v>7</v>
      </c>
      <c r="C1758" s="298">
        <v>46025</v>
      </c>
      <c r="D1758" s="299" t="s">
        <v>480</v>
      </c>
      <c r="E1758" s="331">
        <v>222.49</v>
      </c>
      <c r="F1758" s="331"/>
      <c r="G1758" s="333">
        <f t="shared" si="33"/>
        <v>1898.8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3">
      <c r="A1759" s="329" t="s">
        <v>289</v>
      </c>
      <c r="B1759" s="330">
        <v>7</v>
      </c>
      <c r="C1759" s="298">
        <v>46025</v>
      </c>
      <c r="D1759" s="299" t="s">
        <v>480</v>
      </c>
      <c r="E1759" s="331">
        <v>99.18</v>
      </c>
      <c r="F1759" s="331"/>
      <c r="G1759" s="333">
        <f t="shared" si="33"/>
        <v>2121.29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3">
      <c r="A1760" s="329" t="s">
        <v>289</v>
      </c>
      <c r="B1760" s="330">
        <v>5</v>
      </c>
      <c r="C1760" s="298">
        <v>46024</v>
      </c>
      <c r="D1760" s="299" t="s">
        <v>481</v>
      </c>
      <c r="E1760" s="331">
        <v>35</v>
      </c>
      <c r="F1760" s="331"/>
      <c r="G1760" s="333">
        <f t="shared" si="33"/>
        <v>2220.4699999999998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3">
      <c r="A1761" s="329" t="s">
        <v>289</v>
      </c>
      <c r="B1761" s="330">
        <v>3</v>
      </c>
      <c r="C1761" s="298">
        <v>46024</v>
      </c>
      <c r="D1761" s="299" t="s">
        <v>296</v>
      </c>
      <c r="E1761" s="331">
        <v>15.11</v>
      </c>
      <c r="F1761" s="331"/>
      <c r="G1761" s="333">
        <f t="shared" si="33"/>
        <v>2255.4699999999998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3">
      <c r="A1762" s="329" t="s">
        <v>289</v>
      </c>
      <c r="B1762" s="330">
        <v>5</v>
      </c>
      <c r="C1762" s="298">
        <v>46024</v>
      </c>
      <c r="D1762" s="299" t="s">
        <v>482</v>
      </c>
      <c r="E1762" s="331">
        <v>29.67</v>
      </c>
      <c r="F1762" s="331"/>
      <c r="G1762" s="333">
        <f t="shared" si="33"/>
        <v>2270.58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3">
      <c r="A1763" s="329" t="s">
        <v>287</v>
      </c>
      <c r="B1763" s="330" t="s">
        <v>287</v>
      </c>
      <c r="C1763" s="298">
        <v>46024</v>
      </c>
      <c r="D1763" s="299" t="s">
        <v>396</v>
      </c>
      <c r="E1763" s="331">
        <v>70.56</v>
      </c>
      <c r="F1763" s="331">
        <v>70.56</v>
      </c>
      <c r="G1763" s="333">
        <f t="shared" si="33"/>
        <v>2300.25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3">
      <c r="A1764" s="329" t="s">
        <v>287</v>
      </c>
      <c r="B1764" s="330" t="s">
        <v>287</v>
      </c>
      <c r="C1764" s="298">
        <v>46024</v>
      </c>
      <c r="D1764" s="299" t="s">
        <v>483</v>
      </c>
      <c r="E1764" s="331">
        <v>113.94</v>
      </c>
      <c r="F1764" s="331">
        <v>113.94</v>
      </c>
      <c r="G1764" s="333">
        <f t="shared" si="33"/>
        <v>2300.25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3">
      <c r="A1765" s="329" t="s">
        <v>289</v>
      </c>
      <c r="B1765" s="330">
        <v>2</v>
      </c>
      <c r="C1765" s="298">
        <v>46024</v>
      </c>
      <c r="D1765" s="299" t="s">
        <v>370</v>
      </c>
      <c r="E1765" s="331">
        <v>11.9</v>
      </c>
      <c r="F1765" s="331"/>
      <c r="G1765" s="333">
        <f t="shared" si="33"/>
        <v>2300.25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3">
      <c r="A1766" s="329" t="s">
        <v>289</v>
      </c>
      <c r="B1766" s="330">
        <v>2</v>
      </c>
      <c r="C1766" s="298">
        <v>46024</v>
      </c>
      <c r="D1766" s="299" t="s">
        <v>407</v>
      </c>
      <c r="E1766" s="331">
        <v>23.9</v>
      </c>
      <c r="F1766" s="331"/>
      <c r="G1766" s="333">
        <f t="shared" si="33"/>
        <v>2312.15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3">
      <c r="A1767" s="329" t="s">
        <v>289</v>
      </c>
      <c r="B1767" s="330">
        <v>5</v>
      </c>
      <c r="C1767" s="298">
        <v>46024</v>
      </c>
      <c r="D1767" s="299" t="s">
        <v>484</v>
      </c>
      <c r="E1767" s="331">
        <v>160</v>
      </c>
      <c r="F1767" s="331"/>
      <c r="G1767" s="333">
        <f t="shared" si="33"/>
        <v>2336.0500000000002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3">
      <c r="A1768" s="329" t="s">
        <v>284</v>
      </c>
      <c r="B1768" s="330">
        <v>36</v>
      </c>
      <c r="C1768" s="298">
        <v>46024</v>
      </c>
      <c r="D1768" s="299" t="s">
        <v>373</v>
      </c>
      <c r="E1768" s="331">
        <v>50</v>
      </c>
      <c r="F1768" s="331"/>
      <c r="G1768" s="333">
        <f t="shared" si="33"/>
        <v>2496.0500000000002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3">
      <c r="A1769" s="329" t="s">
        <v>289</v>
      </c>
      <c r="B1769" s="330">
        <v>6</v>
      </c>
      <c r="C1769" s="298">
        <v>46023</v>
      </c>
      <c r="D1769" s="299" t="s">
        <v>312</v>
      </c>
      <c r="E1769" s="331">
        <v>8</v>
      </c>
      <c r="F1769" s="331"/>
      <c r="G1769" s="333">
        <f t="shared" si="33"/>
        <v>2546.0500000000002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3">
      <c r="A1770" s="329" t="s">
        <v>289</v>
      </c>
      <c r="B1770" s="330">
        <v>2</v>
      </c>
      <c r="C1770" s="298">
        <v>46023</v>
      </c>
      <c r="D1770" s="299" t="s">
        <v>370</v>
      </c>
      <c r="E1770" s="331">
        <v>13.06</v>
      </c>
      <c r="F1770" s="331"/>
      <c r="G1770" s="333">
        <f t="shared" si="33"/>
        <v>2554.0500000000002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3">
      <c r="A1771" s="329" t="s">
        <v>294</v>
      </c>
      <c r="B1771" s="330">
        <v>22</v>
      </c>
      <c r="C1771" s="298">
        <v>46023</v>
      </c>
      <c r="D1771" s="299" t="s">
        <v>374</v>
      </c>
      <c r="E1771" s="331">
        <v>6.37</v>
      </c>
      <c r="F1771" s="331"/>
      <c r="G1771" s="333">
        <f t="shared" si="33"/>
        <v>2567.11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3">
      <c r="A1772" s="329" t="s">
        <v>289</v>
      </c>
      <c r="B1772" s="330">
        <v>2</v>
      </c>
      <c r="C1772" s="298">
        <v>46023</v>
      </c>
      <c r="D1772" s="299" t="s">
        <v>357</v>
      </c>
      <c r="E1772" s="331">
        <v>10.27</v>
      </c>
      <c r="F1772" s="331"/>
      <c r="G1772" s="333">
        <f t="shared" si="33"/>
        <v>2573.48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3">
      <c r="A1773" s="329" t="s">
        <v>289</v>
      </c>
      <c r="B1773" s="330">
        <v>6</v>
      </c>
      <c r="C1773" s="298">
        <v>46023</v>
      </c>
      <c r="D1773" s="299" t="s">
        <v>485</v>
      </c>
      <c r="E1773" s="331">
        <v>176.57</v>
      </c>
      <c r="F1773" s="331"/>
      <c r="G1773" s="333">
        <f t="shared" si="33"/>
        <v>2583.75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3">
      <c r="A1774" s="329" t="s">
        <v>287</v>
      </c>
      <c r="B1774" s="330" t="s">
        <v>287</v>
      </c>
      <c r="C1774" s="298">
        <v>46023</v>
      </c>
      <c r="D1774" s="299" t="s">
        <v>300</v>
      </c>
      <c r="E1774" s="331">
        <v>383.39</v>
      </c>
      <c r="F1774" s="331">
        <v>383.39</v>
      </c>
      <c r="G1774" s="333">
        <f t="shared" si="33"/>
        <v>2760.32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3">
      <c r="A1775" s="329" t="s">
        <v>287</v>
      </c>
      <c r="B1775" s="330" t="s">
        <v>287</v>
      </c>
      <c r="C1775" s="298">
        <v>46023</v>
      </c>
      <c r="D1775" s="299" t="s">
        <v>300</v>
      </c>
      <c r="E1775" s="331">
        <v>53.24</v>
      </c>
      <c r="F1775" s="331">
        <v>53.24</v>
      </c>
      <c r="G1775" s="333">
        <f t="shared" si="33"/>
        <v>2760.32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3">
      <c r="A1776" s="329" t="s">
        <v>335</v>
      </c>
      <c r="B1776" s="330" t="s">
        <v>335</v>
      </c>
      <c r="C1776" s="298">
        <v>46023</v>
      </c>
      <c r="D1776" s="337" t="s">
        <v>458</v>
      </c>
      <c r="E1776" s="331">
        <v>239.68</v>
      </c>
      <c r="F1776" s="331"/>
      <c r="G1776" s="333">
        <f t="shared" si="33"/>
        <v>2760.32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3">
      <c r="A1777" s="329" t="s">
        <v>486</v>
      </c>
      <c r="B1777" s="330" t="s">
        <v>486</v>
      </c>
      <c r="C1777" s="298">
        <v>45658</v>
      </c>
      <c r="D1777" s="298" t="s">
        <v>487</v>
      </c>
      <c r="E1777" s="332"/>
      <c r="F1777" s="332"/>
      <c r="G1777" s="333">
        <v>3000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5.75" customHeight="1" x14ac:dyDescent="0.3"/>
    <row r="1779" spans="1:20" ht="15.75" customHeight="1" x14ac:dyDescent="0.3"/>
    <row r="1780" spans="1:20" ht="15.75" customHeight="1" x14ac:dyDescent="0.3"/>
    <row r="1781" spans="1:20" ht="15.75" customHeight="1" x14ac:dyDescent="0.3"/>
    <row r="1782" spans="1:20" ht="15.75" customHeight="1" x14ac:dyDescent="0.3"/>
    <row r="1783" spans="1:20" ht="15.75" customHeight="1" x14ac:dyDescent="0.3"/>
    <row r="1784" spans="1:20" ht="15.75" customHeight="1" x14ac:dyDescent="0.3"/>
    <row r="1785" spans="1:20" ht="15.75" customHeight="1" x14ac:dyDescent="0.3"/>
    <row r="1786" spans="1:20" ht="15.75" customHeight="1" x14ac:dyDescent="0.3"/>
    <row r="1787" spans="1:20" ht="15.75" customHeight="1" x14ac:dyDescent="0.3"/>
    <row r="1788" spans="1:20" ht="15.75" customHeight="1" x14ac:dyDescent="0.3"/>
    <row r="1789" spans="1:20" ht="15.75" customHeight="1" x14ac:dyDescent="0.3"/>
    <row r="1790" spans="1:20" ht="15.75" customHeight="1" x14ac:dyDescent="0.3"/>
    <row r="1791" spans="1:20" ht="15.75" customHeight="1" x14ac:dyDescent="0.3"/>
    <row r="1792" spans="1:20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ht="15.75" customHeight="1" x14ac:dyDescent="0.3"/>
    <row r="3474" ht="15.75" customHeight="1" x14ac:dyDescent="0.3"/>
    <row r="3475" ht="15.75" customHeight="1" x14ac:dyDescent="0.3"/>
    <row r="3476" ht="15.75" customHeight="1" x14ac:dyDescent="0.3"/>
    <row r="3477" ht="15.75" customHeight="1" x14ac:dyDescent="0.3"/>
    <row r="3478" ht="15.75" customHeight="1" x14ac:dyDescent="0.3"/>
    <row r="3479" ht="15.75" customHeight="1" x14ac:dyDescent="0.3"/>
    <row r="3480" ht="15.75" customHeight="1" x14ac:dyDescent="0.3"/>
    <row r="3481" ht="15.75" customHeight="1" x14ac:dyDescent="0.3"/>
    <row r="3482" ht="15.75" customHeight="1" x14ac:dyDescent="0.3"/>
    <row r="3483" ht="15.75" customHeight="1" x14ac:dyDescent="0.3"/>
    <row r="3484" ht="15.75" customHeight="1" x14ac:dyDescent="0.3"/>
    <row r="3485" ht="15.75" customHeight="1" x14ac:dyDescent="0.3"/>
    <row r="3486" ht="15.75" customHeight="1" x14ac:dyDescent="0.3"/>
    <row r="3487" ht="15.75" customHeight="1" x14ac:dyDescent="0.3"/>
    <row r="3488" ht="15.75" customHeight="1" x14ac:dyDescent="0.3"/>
    <row r="3489" ht="15.75" customHeight="1" x14ac:dyDescent="0.3"/>
    <row r="3490" ht="15.75" customHeight="1" x14ac:dyDescent="0.3"/>
    <row r="3491" ht="15.75" customHeight="1" x14ac:dyDescent="0.3"/>
    <row r="3492" ht="15.75" customHeight="1" x14ac:dyDescent="0.3"/>
    <row r="3493" ht="15.75" customHeight="1" x14ac:dyDescent="0.3"/>
    <row r="3494" ht="15.75" customHeight="1" x14ac:dyDescent="0.3"/>
    <row r="3495" ht="15.75" customHeight="1" x14ac:dyDescent="0.3"/>
    <row r="3496" ht="15.75" customHeight="1" x14ac:dyDescent="0.3"/>
    <row r="3497" ht="15.75" customHeight="1" x14ac:dyDescent="0.3"/>
    <row r="3498" ht="15.75" customHeight="1" x14ac:dyDescent="0.3"/>
    <row r="3499" ht="15.75" customHeight="1" x14ac:dyDescent="0.3"/>
    <row r="3500" ht="15.75" customHeight="1" x14ac:dyDescent="0.3"/>
    <row r="3501" ht="15.75" customHeight="1" x14ac:dyDescent="0.3"/>
    <row r="3502" ht="15.75" customHeight="1" x14ac:dyDescent="0.3"/>
    <row r="3503" ht="15.75" customHeight="1" x14ac:dyDescent="0.3"/>
    <row r="3504" ht="15.75" customHeight="1" x14ac:dyDescent="0.3"/>
    <row r="3505" spans="9:9" ht="15.75" customHeight="1" x14ac:dyDescent="0.3"/>
    <row r="3506" spans="9:9" ht="15.75" customHeight="1" x14ac:dyDescent="0.3"/>
    <row r="3507" spans="9:9" ht="12" customHeight="1" x14ac:dyDescent="0.3">
      <c r="I3507" s="335" t="s">
        <v>225</v>
      </c>
    </row>
    <row r="3508" spans="9:9" ht="12" customHeight="1" x14ac:dyDescent="0.3">
      <c r="I3508" s="335"/>
    </row>
    <row r="3509" spans="9:9" ht="12" customHeight="1" x14ac:dyDescent="0.3">
      <c r="I3509" s="335"/>
    </row>
    <row r="3510" spans="9:9" ht="12" customHeight="1" x14ac:dyDescent="0.3">
      <c r="I3510" s="335"/>
    </row>
    <row r="3511" spans="9:9" ht="12" customHeight="1" x14ac:dyDescent="0.3">
      <c r="I3511" s="335"/>
    </row>
    <row r="3512" spans="9:9" ht="12" customHeight="1" x14ac:dyDescent="0.3">
      <c r="I3512" s="335"/>
    </row>
    <row r="3513" spans="9:9" ht="12" customHeight="1" x14ac:dyDescent="0.3">
      <c r="I3513" s="335"/>
    </row>
    <row r="3514" spans="9:9" ht="12" customHeight="1" x14ac:dyDescent="0.3">
      <c r="I3514" s="335"/>
    </row>
    <row r="3515" spans="9:9" ht="12" customHeight="1" x14ac:dyDescent="0.3">
      <c r="I3515" s="335"/>
    </row>
    <row r="3516" spans="9:9" ht="12" customHeight="1" x14ac:dyDescent="0.3">
      <c r="I3516" s="335" t="s">
        <v>226</v>
      </c>
    </row>
    <row r="3517" spans="9:9" ht="15.75" customHeight="1" x14ac:dyDescent="0.3"/>
    <row r="3518" spans="9:9" ht="15.75" customHeight="1" x14ac:dyDescent="0.3"/>
    <row r="3519" spans="9:9" ht="12" customHeight="1" x14ac:dyDescent="0.3">
      <c r="I3519" s="335" t="s">
        <v>226</v>
      </c>
    </row>
    <row r="3520" spans="9:9" ht="12" customHeight="1" x14ac:dyDescent="0.3">
      <c r="I3520" s="335"/>
    </row>
    <row r="3521" spans="9:9" ht="12" customHeight="1" x14ac:dyDescent="0.3">
      <c r="I3521" s="335"/>
    </row>
    <row r="3522" spans="9:9" ht="12" customHeight="1" x14ac:dyDescent="0.3">
      <c r="I3522" s="335"/>
    </row>
    <row r="3523" spans="9:9" ht="12" customHeight="1" x14ac:dyDescent="0.3">
      <c r="I3523" s="335"/>
    </row>
    <row r="3524" spans="9:9" ht="12" customHeight="1" x14ac:dyDescent="0.3">
      <c r="I3524" s="335"/>
    </row>
    <row r="3525" spans="9:9" ht="12" customHeight="1" x14ac:dyDescent="0.3">
      <c r="I3525" s="335" t="s">
        <v>226</v>
      </c>
    </row>
    <row r="3526" spans="9:9" ht="12" customHeight="1" x14ac:dyDescent="0.3">
      <c r="I3526" s="335" t="s">
        <v>226</v>
      </c>
    </row>
    <row r="3527" spans="9:9" ht="12" customHeight="1" x14ac:dyDescent="0.3">
      <c r="I3527" s="335"/>
    </row>
    <row r="3528" spans="9:9" ht="12" customHeight="1" x14ac:dyDescent="0.3">
      <c r="I3528" s="335"/>
    </row>
    <row r="3529" spans="9:9" ht="12" customHeight="1" x14ac:dyDescent="0.3">
      <c r="I3529" s="335"/>
    </row>
    <row r="3530" spans="9:9" ht="12" customHeight="1" x14ac:dyDescent="0.3">
      <c r="I3530" s="335" t="s">
        <v>226</v>
      </c>
    </row>
    <row r="3531" spans="9:9" ht="12" customHeight="1" x14ac:dyDescent="0.3">
      <c r="I3531" s="335" t="s">
        <v>225</v>
      </c>
    </row>
    <row r="3532" spans="9:9" ht="12" customHeight="1" x14ac:dyDescent="0.3">
      <c r="I3532" s="335" t="s">
        <v>225</v>
      </c>
    </row>
    <row r="3533" spans="9:9" ht="15.75" customHeight="1" x14ac:dyDescent="0.3"/>
    <row r="3534" spans="9:9" ht="15.75" customHeight="1" x14ac:dyDescent="0.3"/>
    <row r="3535" spans="9:9" ht="12" customHeight="1" x14ac:dyDescent="0.3">
      <c r="I3535" s="335" t="s">
        <v>225</v>
      </c>
    </row>
    <row r="3536" spans="9:9" ht="12" customHeight="1" x14ac:dyDescent="0.3">
      <c r="I3536" s="335"/>
    </row>
    <row r="3537" spans="9:9" ht="12" customHeight="1" x14ac:dyDescent="0.3">
      <c r="I3537" s="335" t="s">
        <v>226</v>
      </c>
    </row>
    <row r="3538" spans="9:9" ht="12" customHeight="1" x14ac:dyDescent="0.3">
      <c r="I3538" s="335"/>
    </row>
    <row r="3539" spans="9:9" ht="12" customHeight="1" x14ac:dyDescent="0.3">
      <c r="I3539" s="335"/>
    </row>
    <row r="3540" spans="9:9" ht="12" customHeight="1" x14ac:dyDescent="0.3">
      <c r="I3540" s="335" t="s">
        <v>226</v>
      </c>
    </row>
    <row r="3541" spans="9:9" ht="12" customHeight="1" x14ac:dyDescent="0.3">
      <c r="I3541" s="335"/>
    </row>
    <row r="3542" spans="9:9" ht="12" customHeight="1" x14ac:dyDescent="0.3">
      <c r="I3542" s="335" t="s">
        <v>226</v>
      </c>
    </row>
    <row r="3543" spans="9:9" ht="15.75" customHeight="1" x14ac:dyDescent="0.3"/>
    <row r="3544" spans="9:9" ht="15.75" customHeight="1" x14ac:dyDescent="0.3"/>
    <row r="3545" spans="9:9" ht="15.75" customHeight="1" x14ac:dyDescent="0.3"/>
    <row r="3546" spans="9:9" ht="15.75" customHeight="1" x14ac:dyDescent="0.3"/>
    <row r="3547" spans="9:9" ht="15.75" customHeight="1" x14ac:dyDescent="0.3"/>
    <row r="3548" spans="9:9" ht="15.75" customHeight="1" x14ac:dyDescent="0.3"/>
    <row r="3549" spans="9:9" ht="15.75" customHeight="1" x14ac:dyDescent="0.3"/>
    <row r="3550" spans="9:9" ht="15.75" customHeight="1" x14ac:dyDescent="0.3"/>
    <row r="3551" spans="9:9" ht="12" customHeight="1" x14ac:dyDescent="0.3">
      <c r="I3551" s="335" t="s">
        <v>226</v>
      </c>
    </row>
    <row r="3552" spans="9:9" ht="12" customHeight="1" x14ac:dyDescent="0.3">
      <c r="I3552" s="335"/>
    </row>
    <row r="3553" spans="9:9" ht="12" customHeight="1" x14ac:dyDescent="0.3">
      <c r="I3553" s="335" t="s">
        <v>225</v>
      </c>
    </row>
    <row r="3554" spans="9:9" ht="12" customHeight="1" x14ac:dyDescent="0.3">
      <c r="I3554" s="335"/>
    </row>
    <row r="3555" spans="9:9" ht="12" customHeight="1" x14ac:dyDescent="0.3">
      <c r="I3555" s="335" t="s">
        <v>226</v>
      </c>
    </row>
    <row r="3556" spans="9:9" ht="12" customHeight="1" x14ac:dyDescent="0.3">
      <c r="I3556" s="335" t="s">
        <v>225</v>
      </c>
    </row>
    <row r="3557" spans="9:9" ht="15.75" customHeight="1" x14ac:dyDescent="0.3"/>
    <row r="3558" spans="9:9" ht="15.75" customHeight="1" x14ac:dyDescent="0.3"/>
    <row r="3559" spans="9:9" ht="15.75" customHeight="1" x14ac:dyDescent="0.3"/>
    <row r="3560" spans="9:9" ht="15.75" customHeight="1" x14ac:dyDescent="0.3"/>
    <row r="3561" spans="9:9" ht="15.75" customHeight="1" x14ac:dyDescent="0.3"/>
    <row r="3562" spans="9:9" ht="15.75" customHeight="1" x14ac:dyDescent="0.3"/>
    <row r="3563" spans="9:9" ht="15.75" customHeight="1" x14ac:dyDescent="0.3"/>
    <row r="3564" spans="9:9" ht="15.75" customHeight="1" x14ac:dyDescent="0.3"/>
    <row r="3565" spans="9:9" ht="15.75" customHeight="1" x14ac:dyDescent="0.3"/>
    <row r="3566" spans="9:9" ht="15.75" customHeight="1" x14ac:dyDescent="0.3"/>
    <row r="3567" spans="9:9" ht="15.75" customHeight="1" x14ac:dyDescent="0.3"/>
    <row r="3568" spans="9:9" ht="15.75" customHeight="1" x14ac:dyDescent="0.3"/>
    <row r="3569" spans="9:9" ht="15.75" customHeight="1" x14ac:dyDescent="0.3"/>
    <row r="3570" spans="9:9" ht="15.75" customHeight="1" x14ac:dyDescent="0.3"/>
    <row r="3571" spans="9:9" ht="15.75" customHeight="1" x14ac:dyDescent="0.3"/>
    <row r="3572" spans="9:9" ht="15.75" customHeight="1" x14ac:dyDescent="0.3"/>
    <row r="3573" spans="9:9" ht="15.75" customHeight="1" x14ac:dyDescent="0.3"/>
    <row r="3574" spans="9:9" ht="15.75" customHeight="1" x14ac:dyDescent="0.3"/>
    <row r="3575" spans="9:9" ht="12" customHeight="1" x14ac:dyDescent="0.3">
      <c r="I3575" s="335" t="s">
        <v>226</v>
      </c>
    </row>
  </sheetData>
  <autoFilter ref="A1:G1777" xr:uid="{00000000-0009-0000-0000-000006000000}"/>
  <mergeCells count="5">
    <mergeCell ref="A1:B1"/>
    <mergeCell ref="E1:F1"/>
    <mergeCell ref="Q1:R1"/>
    <mergeCell ref="E2:F2"/>
    <mergeCell ref="E3:F3"/>
  </mergeCells>
  <conditionalFormatting sqref="I1 I4:I357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0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7608.2500000000027</v>
      </c>
      <c r="B2" s="339"/>
      <c r="C2" s="340"/>
      <c r="D2" s="342" t="s">
        <v>491</v>
      </c>
      <c r="E2" s="343">
        <f>E3-E138</f>
        <v>25438.139999999996</v>
      </c>
      <c r="F2" s="344" t="s">
        <v>491</v>
      </c>
      <c r="G2" s="345">
        <f>G3-G138</f>
        <v>1340.8500000000001</v>
      </c>
      <c r="H2" s="343" t="s">
        <v>491</v>
      </c>
      <c r="I2" s="343">
        <f>I3-I138</f>
        <v>1533.3599999999997</v>
      </c>
      <c r="J2" s="344" t="s">
        <v>491</v>
      </c>
      <c r="K2" s="345">
        <f>K3-K138</f>
        <v>721</v>
      </c>
      <c r="L2" s="343" t="s">
        <v>491</v>
      </c>
      <c r="M2" s="343">
        <f>M3-M138</f>
        <v>31.47</v>
      </c>
      <c r="N2" s="345" t="s">
        <v>491</v>
      </c>
      <c r="O2" s="345">
        <f>O3-O138</f>
        <v>31.47</v>
      </c>
      <c r="P2" s="343" t="s">
        <v>491</v>
      </c>
      <c r="Q2" s="343">
        <f>Q3-Q138</f>
        <v>30.720000000000027</v>
      </c>
      <c r="R2" s="345" t="s">
        <v>491</v>
      </c>
      <c r="S2" s="345">
        <f>S3-S138</f>
        <v>-3041.09</v>
      </c>
      <c r="T2" s="346" t="s">
        <v>491</v>
      </c>
      <c r="U2" s="343">
        <f>U3-U138</f>
        <v>-19295.109999999993</v>
      </c>
      <c r="V2" s="345" t="s">
        <v>491</v>
      </c>
      <c r="W2" s="345">
        <f>W3-W138</f>
        <v>900</v>
      </c>
      <c r="X2" s="343" t="s">
        <v>491</v>
      </c>
      <c r="Y2" s="343">
        <f>Y3-Y138</f>
        <v>264.5</v>
      </c>
      <c r="Z2" s="345" t="s">
        <v>491</v>
      </c>
      <c r="AA2" s="345">
        <f>AA3-AA138</f>
        <v>-377.7800000000002</v>
      </c>
      <c r="AB2" s="343" t="s">
        <v>491</v>
      </c>
      <c r="AC2" s="343">
        <f>AC3-AC138</f>
        <v>30.720000000000027</v>
      </c>
    </row>
    <row r="3" spans="1:29" ht="14.25" customHeight="1" x14ac:dyDescent="0.3">
      <c r="A3" s="341">
        <f t="shared" si="0"/>
        <v>19848.740000000005</v>
      </c>
      <c r="B3" s="347"/>
      <c r="C3" s="340"/>
      <c r="D3" s="342" t="s">
        <v>492</v>
      </c>
      <c r="E3" s="343">
        <f>SUM(E6:E138)-SUM(D6:D138)</f>
        <v>27148.629999999997</v>
      </c>
      <c r="F3" s="345" t="s">
        <v>492</v>
      </c>
      <c r="G3" s="345">
        <f>SUM(G6:G138)-SUM(F6:F138)</f>
        <v>1840.8500000000001</v>
      </c>
      <c r="H3" s="343" t="s">
        <v>492</v>
      </c>
      <c r="I3" s="343">
        <f>SUM(I6:I138)-SUM(H6:H138)</f>
        <v>3533.3599999999997</v>
      </c>
      <c r="J3" s="345" t="s">
        <v>492</v>
      </c>
      <c r="K3" s="345">
        <f>SUM(K6:K138)-SUM(J6:J138)</f>
        <v>1721</v>
      </c>
      <c r="L3" s="343" t="s">
        <v>492</v>
      </c>
      <c r="M3" s="343">
        <f>SUM(M6:M138)-SUM(L6:L138)</f>
        <v>96.47</v>
      </c>
      <c r="N3" s="345" t="s">
        <v>492</v>
      </c>
      <c r="O3" s="345">
        <f>SUM(O6:O138)-SUM(N6:N138)</f>
        <v>96.47</v>
      </c>
      <c r="P3" s="343" t="s">
        <v>492</v>
      </c>
      <c r="Q3" s="343">
        <f>SUM(Q6:Q138)-SUM(P6:P138)</f>
        <v>130.72000000000003</v>
      </c>
      <c r="R3" s="345" t="s">
        <v>492</v>
      </c>
      <c r="S3" s="345">
        <f>SUM(S6:S138)-SUM(R6:R138)</f>
        <v>-1041.0900000000001</v>
      </c>
      <c r="T3" s="343" t="s">
        <v>492</v>
      </c>
      <c r="U3" s="343">
        <f>SUM(U6:U138)-SUM(T6:T138)</f>
        <v>-16795.109999999993</v>
      </c>
      <c r="V3" s="345" t="s">
        <v>492</v>
      </c>
      <c r="W3" s="345">
        <f>SUM(W6:W138)-SUM(V6:V138)</f>
        <v>1400</v>
      </c>
      <c r="X3" s="343" t="s">
        <v>492</v>
      </c>
      <c r="Y3" s="343">
        <f>SUM(Y6:Y138)-SUM(X6:X138)</f>
        <v>464.5</v>
      </c>
      <c r="Z3" s="345" t="s">
        <v>492</v>
      </c>
      <c r="AA3" s="345">
        <f>SUM(AA6:AA138)-SUM(Z6:Z138)</f>
        <v>1122.2199999999998</v>
      </c>
      <c r="AB3" s="343" t="s">
        <v>492</v>
      </c>
      <c r="AC3" s="343">
        <f>SUM(AC6:AC138)-SUM(AB6:AB138)</f>
        <v>130.72000000000003</v>
      </c>
    </row>
    <row r="4" spans="1:29" ht="14.25" customHeight="1" x14ac:dyDescent="0.3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3">
      <c r="A5" s="338" t="s">
        <v>497</v>
      </c>
      <c r="B5" s="347"/>
      <c r="C5" s="340"/>
      <c r="D5" s="342">
        <f t="shared" ref="D5:AC5" si="1">SUM(D6:D137)</f>
        <v>21300.18</v>
      </c>
      <c r="E5" s="343">
        <f t="shared" si="1"/>
        <v>46738.32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46311</v>
      </c>
      <c r="B7" s="347">
        <f t="shared" ref="B7:B66" si="2">SUM(E7,U7,K7,G7,I7,S7,O7,M7,Q7,W7,Y7,AA7,AC7)-SUM(D7,F7,T7,H7,R7,N7,J7,L7,P7,V7,X7,Z7,AB7)</f>
        <v>54.24</v>
      </c>
      <c r="C7" s="348" t="s">
        <v>502</v>
      </c>
      <c r="D7" s="342"/>
      <c r="E7" s="343"/>
      <c r="F7" s="345"/>
      <c r="G7" s="345">
        <v>54.24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-959.8</v>
      </c>
      <c r="C8" s="348" t="s">
        <v>899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959.8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46304</v>
      </c>
      <c r="B9" s="347">
        <f t="shared" si="2"/>
        <v>1000</v>
      </c>
      <c r="C9" s="348" t="s">
        <v>1092</v>
      </c>
      <c r="D9" s="342"/>
      <c r="E9" s="343">
        <v>1000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46304</v>
      </c>
      <c r="B10" s="347">
        <f t="shared" si="2"/>
        <v>-80.89</v>
      </c>
      <c r="C10" s="348" t="s">
        <v>856</v>
      </c>
      <c r="D10" s="342">
        <v>80.89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46303</v>
      </c>
      <c r="B11" s="347">
        <f t="shared" si="2"/>
        <v>-960</v>
      </c>
      <c r="C11" s="348" t="s">
        <v>899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46300</v>
      </c>
      <c r="B12" s="347">
        <f t="shared" si="2"/>
        <v>-1508</v>
      </c>
      <c r="C12" s="348" t="s">
        <v>1087</v>
      </c>
      <c r="D12" s="342">
        <v>1508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46297</v>
      </c>
      <c r="B13" s="347">
        <f t="shared" si="2"/>
        <v>-112.25</v>
      </c>
      <c r="C13" s="348" t="s">
        <v>1085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112.25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46295</v>
      </c>
      <c r="B14" s="347">
        <f t="shared" si="2"/>
        <v>2768.7</v>
      </c>
      <c r="C14" s="348" t="s">
        <v>1080</v>
      </c>
      <c r="D14" s="342"/>
      <c r="E14" s="343">
        <v>2768.7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2000</v>
      </c>
      <c r="C15" s="348" t="s">
        <v>1074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46295</v>
      </c>
      <c r="B16" s="347">
        <f t="shared" si="2"/>
        <v>0.6</v>
      </c>
      <c r="C16" s="348" t="s">
        <v>503</v>
      </c>
      <c r="D16" s="342"/>
      <c r="E16" s="343"/>
      <c r="F16" s="345"/>
      <c r="G16" s="345">
        <v>0.6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46295</v>
      </c>
      <c r="B17" s="347">
        <f t="shared" si="2"/>
        <v>60.95</v>
      </c>
      <c r="C17" s="348" t="s">
        <v>507</v>
      </c>
      <c r="D17" s="342"/>
      <c r="E17" s="343"/>
      <c r="F17" s="345"/>
      <c r="G17" s="345">
        <v>60.95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46279</v>
      </c>
      <c r="B18" s="347">
        <f t="shared" si="2"/>
        <v>-1360</v>
      </c>
      <c r="C18" s="348" t="s">
        <v>1055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1360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46273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46272</v>
      </c>
      <c r="B20" s="347">
        <f t="shared" si="2"/>
        <v>-600</v>
      </c>
      <c r="C20" s="348" t="s">
        <v>527</v>
      </c>
      <c r="D20" s="342">
        <v>600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46265</v>
      </c>
      <c r="B21" s="347">
        <f t="shared" si="2"/>
        <v>6794.38</v>
      </c>
      <c r="C21" s="348" t="s">
        <v>1035</v>
      </c>
      <c r="D21" s="342"/>
      <c r="E21" s="343">
        <v>6794.38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2000</v>
      </c>
      <c r="C22" s="348" t="s">
        <v>1031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46265</v>
      </c>
      <c r="B23" s="347">
        <f t="shared" si="2"/>
        <v>53.41</v>
      </c>
      <c r="C23" s="348" t="s">
        <v>502</v>
      </c>
      <c r="D23" s="342"/>
      <c r="E23" s="343"/>
      <c r="F23" s="345"/>
      <c r="G23" s="345">
        <v>53.41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46265</v>
      </c>
      <c r="B24" s="347">
        <f t="shared" si="2"/>
        <v>0.41</v>
      </c>
      <c r="C24" s="348" t="s">
        <v>503</v>
      </c>
      <c r="D24" s="342"/>
      <c r="E24" s="343"/>
      <c r="F24" s="345"/>
      <c r="G24" s="345">
        <v>0.41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46265</v>
      </c>
      <c r="B25" s="347">
        <f t="shared" si="2"/>
        <v>-191.64</v>
      </c>
      <c r="C25" s="348" t="s">
        <v>422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95.82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95.82</v>
      </c>
      <c r="AC25" s="343"/>
    </row>
    <row r="26" spans="1:29" ht="14.25" customHeight="1" x14ac:dyDescent="0.3">
      <c r="A26" s="338">
        <v>46261</v>
      </c>
      <c r="B26" s="347">
        <f t="shared" si="2"/>
        <v>99.61</v>
      </c>
      <c r="C26" s="348" t="s">
        <v>507</v>
      </c>
      <c r="D26" s="342"/>
      <c r="E26" s="343"/>
      <c r="F26" s="345"/>
      <c r="G26" s="345">
        <v>99.61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46253</v>
      </c>
      <c r="B27" s="347">
        <f t="shared" si="2"/>
        <v>-219.38</v>
      </c>
      <c r="C27" s="348" t="s">
        <v>1032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219.38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46244</v>
      </c>
      <c r="B28" s="347">
        <f t="shared" si="2"/>
        <v>-960</v>
      </c>
      <c r="C28" s="348" t="s">
        <v>899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46243</v>
      </c>
      <c r="B29" s="347">
        <f t="shared" si="2"/>
        <v>-116.04</v>
      </c>
      <c r="C29" s="348" t="s">
        <v>856</v>
      </c>
      <c r="D29" s="342">
        <v>116.04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46240</v>
      </c>
      <c r="B30" s="347">
        <f t="shared" si="2"/>
        <v>52.8</v>
      </c>
      <c r="C30" s="348" t="s">
        <v>507</v>
      </c>
      <c r="D30" s="342"/>
      <c r="E30" s="343"/>
      <c r="F30" s="345"/>
      <c r="G30" s="345">
        <v>52.8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-500</v>
      </c>
      <c r="C31" s="348" t="s">
        <v>894</v>
      </c>
      <c r="D31" s="342">
        <v>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46238</v>
      </c>
      <c r="B32" s="347">
        <f t="shared" si="2"/>
        <v>-500</v>
      </c>
      <c r="C32" s="348" t="s">
        <v>895</v>
      </c>
      <c r="D32" s="342">
        <v>500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46238</v>
      </c>
      <c r="B33" s="347">
        <f t="shared" si="2"/>
        <v>-121.4</v>
      </c>
      <c r="C33" s="348" t="s">
        <v>531</v>
      </c>
      <c r="D33" s="342"/>
      <c r="E33" s="343"/>
      <c r="F33" s="345"/>
      <c r="G33" s="345"/>
      <c r="H33" s="343">
        <v>121.4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46234</v>
      </c>
      <c r="B34" s="347">
        <f t="shared" si="2"/>
        <v>8746.27</v>
      </c>
      <c r="C34" s="348" t="s">
        <v>1002</v>
      </c>
      <c r="D34" s="342"/>
      <c r="E34" s="343">
        <v>8746.27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46234</v>
      </c>
      <c r="B35" s="347">
        <f t="shared" si="2"/>
        <v>2000</v>
      </c>
      <c r="C35" s="348" t="s">
        <v>1003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46234</v>
      </c>
      <c r="B36" s="347">
        <f t="shared" si="2"/>
        <v>0.22</v>
      </c>
      <c r="C36" s="348" t="s">
        <v>503</v>
      </c>
      <c r="D36" s="342"/>
      <c r="E36" s="343"/>
      <c r="F36" s="345"/>
      <c r="G36" s="345">
        <v>0.22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46232</v>
      </c>
      <c r="B37" s="347">
        <f t="shared" si="2"/>
        <v>52.7</v>
      </c>
      <c r="C37" s="348" t="s">
        <v>502</v>
      </c>
      <c r="D37" s="342"/>
      <c r="E37" s="343"/>
      <c r="F37" s="345"/>
      <c r="G37" s="345">
        <v>52.7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46231</v>
      </c>
      <c r="B38" s="347">
        <f t="shared" si="2"/>
        <v>-1171.3800000000001</v>
      </c>
      <c r="C38" s="348" t="s">
        <v>523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>
        <v>1171.3800000000001</v>
      </c>
      <c r="AA38" s="345"/>
      <c r="AB38" s="343"/>
      <c r="AC38" s="343"/>
    </row>
    <row r="39" spans="1:29" ht="14.25" customHeight="1" x14ac:dyDescent="0.3">
      <c r="A39" s="338">
        <v>46226</v>
      </c>
      <c r="B39" s="347">
        <f t="shared" si="2"/>
        <v>-133.13999999999999</v>
      </c>
      <c r="C39" s="348" t="s">
        <v>315</v>
      </c>
      <c r="D39" s="342"/>
      <c r="E39" s="343"/>
      <c r="F39" s="345"/>
      <c r="G39" s="345"/>
      <c r="H39" s="343"/>
      <c r="I39" s="343"/>
      <c r="J39" s="345"/>
      <c r="K39" s="345"/>
      <c r="L39" s="343">
        <v>66.569999999999993</v>
      </c>
      <c r="M39" s="343"/>
      <c r="N39" s="345">
        <v>66.569999999999993</v>
      </c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46214</v>
      </c>
      <c r="B40" s="347">
        <f t="shared" si="2"/>
        <v>53.11</v>
      </c>
      <c r="C40" s="348" t="s">
        <v>507</v>
      </c>
      <c r="D40" s="342"/>
      <c r="E40" s="343"/>
      <c r="F40" s="345"/>
      <c r="G40" s="345">
        <v>53.11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46212</v>
      </c>
      <c r="B41" s="347">
        <f t="shared" si="2"/>
        <v>300</v>
      </c>
      <c r="C41" s="348" t="s">
        <v>971</v>
      </c>
      <c r="D41" s="342"/>
      <c r="E41" s="343">
        <v>300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46211</v>
      </c>
      <c r="B42" s="347">
        <f t="shared" si="2"/>
        <v>-960</v>
      </c>
      <c r="C42" s="348" t="s">
        <v>899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960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-1182.68</v>
      </c>
      <c r="C43" s="348" t="s">
        <v>1000</v>
      </c>
      <c r="D43" s="342">
        <v>1182.68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350</v>
      </c>
      <c r="C44" s="348" t="s">
        <v>969</v>
      </c>
      <c r="D44" s="342"/>
      <c r="E44" s="343">
        <v>350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46209</v>
      </c>
      <c r="B45" s="347">
        <f t="shared" si="2"/>
        <v>-8500</v>
      </c>
      <c r="C45" s="348" t="s">
        <v>955</v>
      </c>
      <c r="D45" s="342">
        <v>8500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46209</v>
      </c>
      <c r="B46" s="347">
        <f t="shared" si="2"/>
        <v>-150</v>
      </c>
      <c r="C46" s="348" t="s">
        <v>970</v>
      </c>
      <c r="D46" s="342"/>
      <c r="E46" s="343"/>
      <c r="F46" s="345"/>
      <c r="G46" s="345"/>
      <c r="H46" s="343">
        <v>150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46205</v>
      </c>
      <c r="B47" s="347">
        <f t="shared" si="2"/>
        <v>-783</v>
      </c>
      <c r="C47" s="348" t="s">
        <v>999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783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6487.16</v>
      </c>
      <c r="C48" s="348" t="s">
        <v>968</v>
      </c>
      <c r="D48" s="342"/>
      <c r="E48" s="343">
        <v>6487.16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2000</v>
      </c>
      <c r="C49" s="348" t="s">
        <v>942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46203</v>
      </c>
      <c r="B50" s="347">
        <f t="shared" si="2"/>
        <v>0.35</v>
      </c>
      <c r="C50" s="348" t="s">
        <v>503</v>
      </c>
      <c r="D50" s="342"/>
      <c r="E50" s="343"/>
      <c r="F50" s="345"/>
      <c r="G50" s="345">
        <v>0.35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46203</v>
      </c>
      <c r="B51" s="347">
        <f t="shared" si="2"/>
        <v>-580</v>
      </c>
      <c r="C51" s="348" t="s">
        <v>947</v>
      </c>
      <c r="D51" s="342">
        <v>580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-185.64</v>
      </c>
      <c r="C52" s="348" t="s">
        <v>422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>
        <v>92.82</v>
      </c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>
        <v>92.82</v>
      </c>
      <c r="AC52" s="343"/>
    </row>
    <row r="53" spans="1:29" ht="14.25" customHeight="1" x14ac:dyDescent="0.3">
      <c r="A53" s="338">
        <v>46203</v>
      </c>
      <c r="B53" s="347">
        <f t="shared" si="2"/>
        <v>51.56</v>
      </c>
      <c r="C53" s="348" t="s">
        <v>507</v>
      </c>
      <c r="D53" s="342"/>
      <c r="E53" s="343"/>
      <c r="F53" s="345"/>
      <c r="G53" s="345">
        <v>51.56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53.44</v>
      </c>
      <c r="C54" s="348" t="s">
        <v>502</v>
      </c>
      <c r="D54" s="342"/>
      <c r="E54" s="343"/>
      <c r="F54" s="345"/>
      <c r="G54" s="345">
        <v>53.44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46203</v>
      </c>
      <c r="B55" s="347">
        <f t="shared" si="2"/>
        <v>-207.96</v>
      </c>
      <c r="C55" s="348" t="s">
        <v>944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207.96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46203</v>
      </c>
      <c r="B56" s="347">
        <f t="shared" si="2"/>
        <v>-1713.1</v>
      </c>
      <c r="C56" s="348" t="s">
        <v>529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1713.1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46189</v>
      </c>
      <c r="B57" s="347">
        <f t="shared" si="2"/>
        <v>53.17</v>
      </c>
      <c r="C57" s="348" t="s">
        <v>507</v>
      </c>
      <c r="D57" s="342"/>
      <c r="E57" s="343"/>
      <c r="F57" s="345"/>
      <c r="G57" s="345">
        <v>53.17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46186</v>
      </c>
      <c r="B58" s="347">
        <f t="shared" si="2"/>
        <v>57.38</v>
      </c>
      <c r="C58" s="348" t="s">
        <v>507</v>
      </c>
      <c r="D58" s="342"/>
      <c r="E58" s="343"/>
      <c r="F58" s="345"/>
      <c r="G58" s="345">
        <v>57.38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46184</v>
      </c>
      <c r="B59" s="347">
        <f t="shared" si="2"/>
        <v>-2159</v>
      </c>
      <c r="C59" s="348" t="s">
        <v>909</v>
      </c>
      <c r="D59" s="342"/>
      <c r="E59" s="343"/>
      <c r="F59" s="345"/>
      <c r="G59" s="345"/>
      <c r="H59" s="343"/>
      <c r="I59" s="343"/>
      <c r="J59" s="345">
        <v>2159</v>
      </c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46183</v>
      </c>
      <c r="B60" s="347">
        <f t="shared" si="2"/>
        <v>-816.19</v>
      </c>
      <c r="C60" s="348" t="s">
        <v>910</v>
      </c>
      <c r="D60" s="342"/>
      <c r="E60" s="343"/>
      <c r="F60" s="345"/>
      <c r="G60" s="345"/>
      <c r="H60" s="343">
        <v>816.19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46180</v>
      </c>
      <c r="B61" s="347">
        <f t="shared" si="2"/>
        <v>-313.77999999999997</v>
      </c>
      <c r="C61" s="348" t="s">
        <v>888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313.77999999999997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46176</v>
      </c>
      <c r="B62" s="347">
        <f t="shared" si="2"/>
        <v>-1000</v>
      </c>
      <c r="C62" s="348" t="s">
        <v>899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46174</v>
      </c>
      <c r="B63" s="347">
        <f t="shared" si="2"/>
        <v>-320</v>
      </c>
      <c r="C63" s="348" t="s">
        <v>911</v>
      </c>
      <c r="D63" s="342">
        <v>320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-3000</v>
      </c>
      <c r="C64" s="348" t="s">
        <v>895</v>
      </c>
      <c r="D64" s="342">
        <v>3000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si="2"/>
        <v>-1000</v>
      </c>
      <c r="C65" s="348" t="s">
        <v>894</v>
      </c>
      <c r="D65" s="342">
        <v>1000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46173</v>
      </c>
      <c r="B66" s="347">
        <f t="shared" si="2"/>
        <v>1160.3599999999999</v>
      </c>
      <c r="C66" s="348" t="s">
        <v>893</v>
      </c>
      <c r="D66" s="342"/>
      <c r="E66" s="343">
        <v>1160.3599999999999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46173</v>
      </c>
      <c r="B67" s="347">
        <f t="shared" ref="B67:B138" si="3">SUM(E67,U67,K67,G67,I67,S67,O67,M67,Q67,W67,Y67,AA67,AC67)-SUM(D67,F67,T67,H67,R67,N67,J67,L67,P67,V67,X67,Z67,AB67)</f>
        <v>2000</v>
      </c>
      <c r="C67" s="348" t="s">
        <v>884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46173</v>
      </c>
      <c r="B68" s="347">
        <f t="shared" si="3"/>
        <v>0.63</v>
      </c>
      <c r="C68" s="348" t="s">
        <v>503</v>
      </c>
      <c r="D68" s="342"/>
      <c r="E68" s="343"/>
      <c r="F68" s="345"/>
      <c r="G68" s="345">
        <v>0.63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46172</v>
      </c>
      <c r="B69" s="347">
        <f t="shared" si="3"/>
        <v>-530.36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530.36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46168</v>
      </c>
      <c r="B70" s="347">
        <f t="shared" si="3"/>
        <v>0</v>
      </c>
      <c r="C70" s="348" t="s">
        <v>885</v>
      </c>
      <c r="D70" s="342">
        <v>400</v>
      </c>
      <c r="E70" s="343">
        <v>400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87.5</v>
      </c>
      <c r="C71" s="348" t="s">
        <v>507</v>
      </c>
      <c r="D71" s="342"/>
      <c r="E71" s="343"/>
      <c r="F71" s="345"/>
      <c r="G71" s="345">
        <v>87.5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46170</v>
      </c>
      <c r="B72" s="347">
        <f t="shared" si="3"/>
        <v>56.18</v>
      </c>
      <c r="C72" s="348" t="s">
        <v>502</v>
      </c>
      <c r="D72" s="342"/>
      <c r="E72" s="343"/>
      <c r="F72" s="345"/>
      <c r="G72" s="345">
        <v>56.18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46170</v>
      </c>
      <c r="B73" s="347">
        <f t="shared" si="3"/>
        <v>-4500</v>
      </c>
      <c r="C73" s="348" t="s">
        <v>510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4500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46166</v>
      </c>
      <c r="B74" s="347">
        <f t="shared" si="3"/>
        <v>-69.2</v>
      </c>
      <c r="C74" s="348" t="s">
        <v>856</v>
      </c>
      <c r="D74" s="342">
        <v>69.2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46165</v>
      </c>
      <c r="B75" s="347">
        <f t="shared" si="3"/>
        <v>-138.44</v>
      </c>
      <c r="C75" s="348" t="s">
        <v>874</v>
      </c>
      <c r="D75" s="342">
        <v>138.44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46158</v>
      </c>
      <c r="B76" s="347">
        <f t="shared" si="3"/>
        <v>-87.13</v>
      </c>
      <c r="C76" s="348" t="s">
        <v>845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87.13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46158</v>
      </c>
      <c r="B77" s="347">
        <f t="shared" si="3"/>
        <v>-95.85</v>
      </c>
      <c r="C77" s="348" t="s">
        <v>847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95.85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46157</v>
      </c>
      <c r="B78" s="347">
        <f t="shared" si="3"/>
        <v>-146.15</v>
      </c>
      <c r="C78" s="348" t="s">
        <v>504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146.15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-221.4</v>
      </c>
      <c r="C79" s="348" t="s">
        <v>854</v>
      </c>
      <c r="D79" s="342"/>
      <c r="E79" s="343"/>
      <c r="F79" s="345"/>
      <c r="G79" s="345"/>
      <c r="H79" s="343">
        <v>221.4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46155</v>
      </c>
      <c r="B80" s="347">
        <f t="shared" si="3"/>
        <v>444.44</v>
      </c>
      <c r="C80" s="348" t="s">
        <v>517</v>
      </c>
      <c r="D80" s="342"/>
      <c r="E80" s="343">
        <v>444.44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46155</v>
      </c>
      <c r="B81" s="347">
        <f t="shared" si="3"/>
        <v>351.69</v>
      </c>
      <c r="C81" s="348" t="s">
        <v>857</v>
      </c>
      <c r="D81" s="342"/>
      <c r="E81" s="343">
        <v>351.69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46153</v>
      </c>
      <c r="B82" s="347">
        <f t="shared" si="3"/>
        <v>-1045.8699999999999</v>
      </c>
      <c r="C82" s="348" t="s">
        <v>841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1045.8699999999999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46151</v>
      </c>
      <c r="B83" s="347">
        <f t="shared" si="3"/>
        <v>-903.88</v>
      </c>
      <c r="C83" s="348" t="s">
        <v>855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903.88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46149</v>
      </c>
      <c r="B84" s="347">
        <f t="shared" si="3"/>
        <v>69.400000000000006</v>
      </c>
      <c r="C84" s="348" t="s">
        <v>507</v>
      </c>
      <c r="D84" s="342"/>
      <c r="E84" s="343"/>
      <c r="F84" s="345"/>
      <c r="G84" s="345">
        <v>69.400000000000006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46148</v>
      </c>
      <c r="B85" s="347">
        <f t="shared" si="3"/>
        <v>-500.5</v>
      </c>
      <c r="C85" s="348" t="s">
        <v>212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>
        <v>500.5</v>
      </c>
      <c r="Y85" s="343"/>
      <c r="Z85" s="345"/>
      <c r="AA85" s="345"/>
      <c r="AB85" s="343"/>
      <c r="AC85" s="343"/>
    </row>
    <row r="86" spans="1:29" ht="14.25" customHeight="1" x14ac:dyDescent="0.3">
      <c r="A86" s="338">
        <v>46148</v>
      </c>
      <c r="B86" s="347">
        <f t="shared" si="3"/>
        <v>-457.94</v>
      </c>
      <c r="C86" s="348" t="s">
        <v>856</v>
      </c>
      <c r="D86" s="342">
        <v>457.94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46142</v>
      </c>
      <c r="B87" s="347">
        <f t="shared" si="3"/>
        <v>5616.82</v>
      </c>
      <c r="C87" s="348" t="s">
        <v>285</v>
      </c>
      <c r="D87" s="342"/>
      <c r="E87" s="343">
        <v>5616.82</v>
      </c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2000</v>
      </c>
      <c r="C88" s="348" t="s">
        <v>501</v>
      </c>
      <c r="D88" s="342"/>
      <c r="E88" s="343"/>
      <c r="F88" s="345"/>
      <c r="G88" s="345"/>
      <c r="H88" s="343"/>
      <c r="I88" s="343">
        <v>350</v>
      </c>
      <c r="J88" s="345"/>
      <c r="K88" s="345">
        <v>320</v>
      </c>
      <c r="L88" s="343"/>
      <c r="M88" s="343">
        <v>25</v>
      </c>
      <c r="N88" s="345"/>
      <c r="O88" s="345">
        <v>25</v>
      </c>
      <c r="P88" s="343"/>
      <c r="Q88" s="343">
        <v>45</v>
      </c>
      <c r="R88" s="345"/>
      <c r="S88" s="345">
        <v>400</v>
      </c>
      <c r="T88" s="343"/>
      <c r="U88" s="343">
        <v>375</v>
      </c>
      <c r="V88" s="345"/>
      <c r="W88" s="345">
        <v>100</v>
      </c>
      <c r="X88" s="343"/>
      <c r="Y88" s="343">
        <v>85</v>
      </c>
      <c r="Z88" s="345"/>
      <c r="AA88" s="345">
        <v>230</v>
      </c>
      <c r="AB88" s="343"/>
      <c r="AC88" s="343">
        <v>45</v>
      </c>
    </row>
    <row r="89" spans="1:29" ht="14.25" customHeight="1" x14ac:dyDescent="0.3">
      <c r="A89" s="338">
        <v>46142</v>
      </c>
      <c r="B89" s="347">
        <f t="shared" si="3"/>
        <v>62.26</v>
      </c>
      <c r="C89" s="348" t="s">
        <v>502</v>
      </c>
      <c r="D89" s="342"/>
      <c r="E89" s="343"/>
      <c r="F89" s="345"/>
      <c r="G89" s="345">
        <v>62.26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-185.64</v>
      </c>
      <c r="C90" s="348" t="s">
        <v>422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>
        <v>92.82</v>
      </c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>
        <v>92.82</v>
      </c>
      <c r="AC90" s="343"/>
    </row>
    <row r="91" spans="1:29" ht="14.25" customHeight="1" x14ac:dyDescent="0.3">
      <c r="A91" s="338">
        <v>46142</v>
      </c>
      <c r="B91" s="347">
        <f t="shared" si="3"/>
        <v>-127.68</v>
      </c>
      <c r="C91" s="348" t="s">
        <v>315</v>
      </c>
      <c r="D91" s="342"/>
      <c r="E91" s="343"/>
      <c r="F91" s="345"/>
      <c r="G91" s="345"/>
      <c r="H91" s="343"/>
      <c r="I91" s="343"/>
      <c r="J91" s="345"/>
      <c r="K91" s="345"/>
      <c r="L91" s="343">
        <v>63.84</v>
      </c>
      <c r="M91" s="343"/>
      <c r="N91" s="345">
        <v>63.84</v>
      </c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46142</v>
      </c>
      <c r="B92" s="347">
        <f t="shared" si="3"/>
        <v>0.52</v>
      </c>
      <c r="C92" s="348" t="s">
        <v>503</v>
      </c>
      <c r="D92" s="342"/>
      <c r="E92" s="343"/>
      <c r="F92" s="345"/>
      <c r="G92" s="345">
        <v>0.52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-578.57000000000005</v>
      </c>
      <c r="C93" s="348" t="s">
        <v>504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578.57000000000005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46130</v>
      </c>
      <c r="B94" s="347">
        <f t="shared" si="3"/>
        <v>-93.71</v>
      </c>
      <c r="C94" s="348" t="s">
        <v>505</v>
      </c>
      <c r="D94" s="342"/>
      <c r="E94" s="343"/>
      <c r="F94" s="345"/>
      <c r="G94" s="345"/>
      <c r="H94" s="343">
        <v>93.71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46130</v>
      </c>
      <c r="B95" s="347">
        <f t="shared" si="3"/>
        <v>-318.36</v>
      </c>
      <c r="C95" s="348" t="s">
        <v>506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318.36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46129</v>
      </c>
      <c r="B96" s="347">
        <f t="shared" si="3"/>
        <v>62.19</v>
      </c>
      <c r="C96" s="348" t="s">
        <v>507</v>
      </c>
      <c r="D96" s="342"/>
      <c r="E96" s="343"/>
      <c r="F96" s="345"/>
      <c r="G96" s="345">
        <v>62.19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46112</v>
      </c>
      <c r="B97" s="347">
        <f t="shared" si="3"/>
        <v>4309.58</v>
      </c>
      <c r="C97" s="348" t="s">
        <v>508</v>
      </c>
      <c r="D97" s="342"/>
      <c r="E97" s="343">
        <v>4309.58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2000</v>
      </c>
      <c r="C98" s="348" t="s">
        <v>509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3">
      <c r="A99" s="338">
        <v>46112</v>
      </c>
      <c r="B99" s="347">
        <f t="shared" si="3"/>
        <v>0.34</v>
      </c>
      <c r="C99" s="348" t="s">
        <v>503</v>
      </c>
      <c r="D99" s="342"/>
      <c r="E99" s="343"/>
      <c r="F99" s="345"/>
      <c r="G99" s="345">
        <v>0.34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46112</v>
      </c>
      <c r="B100" s="347">
        <f t="shared" si="3"/>
        <v>-1200</v>
      </c>
      <c r="C100" s="348" t="s">
        <v>510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1200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46108</v>
      </c>
      <c r="B101" s="347">
        <f t="shared" si="3"/>
        <v>68.72</v>
      </c>
      <c r="C101" s="348" t="s">
        <v>502</v>
      </c>
      <c r="D101" s="342"/>
      <c r="E101" s="343"/>
      <c r="F101" s="345"/>
      <c r="G101" s="345">
        <v>68.72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46104</v>
      </c>
      <c r="B102" s="347">
        <f t="shared" si="3"/>
        <v>-6</v>
      </c>
      <c r="C102" s="348" t="s">
        <v>511</v>
      </c>
      <c r="D102" s="342">
        <v>6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-100</v>
      </c>
      <c r="C103" s="348" t="s">
        <v>512</v>
      </c>
      <c r="D103" s="342">
        <v>100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513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-50</v>
      </c>
      <c r="C105" s="348" t="s">
        <v>514</v>
      </c>
      <c r="D105" s="342">
        <v>50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46103</v>
      </c>
      <c r="B106" s="347">
        <f t="shared" si="3"/>
        <v>-100</v>
      </c>
      <c r="C106" s="348" t="s">
        <v>515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46103</v>
      </c>
      <c r="B107" s="347">
        <f t="shared" si="3"/>
        <v>-100</v>
      </c>
      <c r="C107" s="348" t="s">
        <v>516</v>
      </c>
      <c r="D107" s="342">
        <v>100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46102</v>
      </c>
      <c r="B108" s="347">
        <f t="shared" si="3"/>
        <v>-300</v>
      </c>
      <c r="C108" s="348" t="s">
        <v>517</v>
      </c>
      <c r="D108" s="342">
        <v>300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46102</v>
      </c>
      <c r="B109" s="347">
        <f t="shared" si="3"/>
        <v>1384.5</v>
      </c>
      <c r="C109" s="348" t="s">
        <v>518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-1384.5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46094</v>
      </c>
      <c r="B110" s="347">
        <f t="shared" si="3"/>
        <v>55.66</v>
      </c>
      <c r="C110" s="348" t="s">
        <v>507</v>
      </c>
      <c r="D110" s="342"/>
      <c r="E110" s="343"/>
      <c r="F110" s="345"/>
      <c r="G110" s="345">
        <v>55.66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46090</v>
      </c>
      <c r="B111" s="347">
        <f t="shared" si="3"/>
        <v>-380</v>
      </c>
      <c r="C111" s="348" t="s">
        <v>519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380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46083</v>
      </c>
      <c r="B112" s="347">
        <f t="shared" si="3"/>
        <v>-185.64</v>
      </c>
      <c r="C112" s="348" t="s">
        <v>422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>
        <v>92.82</v>
      </c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>
        <v>92.82</v>
      </c>
      <c r="AC112" s="343"/>
    </row>
    <row r="113" spans="1:29" ht="14.25" customHeight="1" x14ac:dyDescent="0.3">
      <c r="A113" s="338">
        <v>46081</v>
      </c>
      <c r="B113" s="347">
        <f t="shared" si="3"/>
        <v>3764.91</v>
      </c>
      <c r="C113" s="348" t="s">
        <v>424</v>
      </c>
      <c r="D113" s="342"/>
      <c r="E113" s="343">
        <v>3764.91</v>
      </c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46081</v>
      </c>
      <c r="B114" s="347">
        <f t="shared" si="3"/>
        <v>2000</v>
      </c>
      <c r="C114" s="348" t="s">
        <v>520</v>
      </c>
      <c r="D114" s="342"/>
      <c r="E114" s="343"/>
      <c r="F114" s="345"/>
      <c r="G114" s="345"/>
      <c r="H114" s="343"/>
      <c r="I114" s="343">
        <v>350</v>
      </c>
      <c r="J114" s="345"/>
      <c r="K114" s="345">
        <v>320</v>
      </c>
      <c r="L114" s="343"/>
      <c r="M114" s="343">
        <v>25</v>
      </c>
      <c r="N114" s="345"/>
      <c r="O114" s="345">
        <v>25</v>
      </c>
      <c r="P114" s="343"/>
      <c r="Q114" s="343">
        <v>45</v>
      </c>
      <c r="R114" s="345"/>
      <c r="S114" s="345">
        <v>400</v>
      </c>
      <c r="T114" s="343"/>
      <c r="U114" s="343">
        <v>375</v>
      </c>
      <c r="V114" s="345"/>
      <c r="W114" s="345">
        <v>100</v>
      </c>
      <c r="X114" s="343"/>
      <c r="Y114" s="343">
        <v>85</v>
      </c>
      <c r="Z114" s="345"/>
      <c r="AA114" s="345">
        <v>230</v>
      </c>
      <c r="AB114" s="343"/>
      <c r="AC114" s="343">
        <v>45</v>
      </c>
    </row>
    <row r="115" spans="1:29" ht="14.25" customHeight="1" x14ac:dyDescent="0.3">
      <c r="A115" s="338">
        <v>46081</v>
      </c>
      <c r="B115" s="347">
        <f t="shared" si="3"/>
        <v>0.23</v>
      </c>
      <c r="C115" s="348" t="s">
        <v>503</v>
      </c>
      <c r="D115" s="342"/>
      <c r="E115" s="343"/>
      <c r="F115" s="345"/>
      <c r="G115" s="345">
        <v>0.23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46070</v>
      </c>
      <c r="B116" s="347">
        <f t="shared" si="3"/>
        <v>-1920</v>
      </c>
      <c r="C116" s="348" t="s">
        <v>521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1920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46069</v>
      </c>
      <c r="B117" s="347">
        <f t="shared" si="3"/>
        <v>-243.8</v>
      </c>
      <c r="C117" s="348" t="s">
        <v>521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243.8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46068</v>
      </c>
      <c r="B118" s="347">
        <f t="shared" si="3"/>
        <v>63.46</v>
      </c>
      <c r="C118" s="348" t="s">
        <v>507</v>
      </c>
      <c r="D118" s="342"/>
      <c r="E118" s="343"/>
      <c r="F118" s="345"/>
      <c r="G118" s="345">
        <v>63.46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46067</v>
      </c>
      <c r="B119" s="347">
        <f t="shared" si="3"/>
        <v>-1007.99</v>
      </c>
      <c r="C119" s="348" t="s">
        <v>522</v>
      </c>
      <c r="D119" s="342">
        <v>1007.99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-1276.4000000000001</v>
      </c>
      <c r="C120" s="348" t="s">
        <v>523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>
        <v>1276.4000000000001</v>
      </c>
      <c r="AA120" s="345"/>
      <c r="AB120" s="343"/>
      <c r="AC120" s="343"/>
    </row>
    <row r="121" spans="1:29" ht="14.25" customHeight="1" x14ac:dyDescent="0.3">
      <c r="A121" s="338">
        <v>46063</v>
      </c>
      <c r="B121" s="347">
        <f t="shared" si="3"/>
        <v>-955</v>
      </c>
      <c r="C121" s="348" t="s">
        <v>524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955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46063</v>
      </c>
      <c r="B122" s="347">
        <f t="shared" si="3"/>
        <v>59.19</v>
      </c>
      <c r="C122" s="348" t="s">
        <v>502</v>
      </c>
      <c r="D122" s="342"/>
      <c r="E122" s="343"/>
      <c r="F122" s="345"/>
      <c r="G122" s="345">
        <v>59.19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46061</v>
      </c>
      <c r="B123" s="347">
        <f t="shared" si="3"/>
        <v>-2203.44</v>
      </c>
      <c r="C123" s="348" t="s">
        <v>521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2203.44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46061</v>
      </c>
      <c r="B124" s="347">
        <f t="shared" si="3"/>
        <v>-831.92</v>
      </c>
      <c r="C124" s="348" t="s">
        <v>525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831.92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46055</v>
      </c>
      <c r="B125" s="347">
        <f t="shared" si="3"/>
        <v>-900</v>
      </c>
      <c r="C125" s="348" t="s">
        <v>510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900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46053</v>
      </c>
      <c r="B126" s="347">
        <f t="shared" si="3"/>
        <v>3194.64</v>
      </c>
      <c r="C126" s="348" t="s">
        <v>457</v>
      </c>
      <c r="D126" s="342"/>
      <c r="E126" s="343">
        <v>3194.64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2000</v>
      </c>
      <c r="C127" s="348" t="s">
        <v>526</v>
      </c>
      <c r="D127" s="342"/>
      <c r="E127" s="343"/>
      <c r="F127" s="345"/>
      <c r="G127" s="345"/>
      <c r="H127" s="343"/>
      <c r="I127" s="343">
        <v>350</v>
      </c>
      <c r="J127" s="345"/>
      <c r="K127" s="345">
        <v>320</v>
      </c>
      <c r="L127" s="343"/>
      <c r="M127" s="343">
        <v>25</v>
      </c>
      <c r="N127" s="345"/>
      <c r="O127" s="345">
        <v>25</v>
      </c>
      <c r="P127" s="343"/>
      <c r="Q127" s="343">
        <v>45</v>
      </c>
      <c r="R127" s="345"/>
      <c r="S127" s="345">
        <v>400</v>
      </c>
      <c r="T127" s="343"/>
      <c r="U127" s="343">
        <v>375</v>
      </c>
      <c r="V127" s="345"/>
      <c r="W127" s="345">
        <v>100</v>
      </c>
      <c r="X127" s="343"/>
      <c r="Y127" s="343">
        <v>85</v>
      </c>
      <c r="Z127" s="345"/>
      <c r="AA127" s="345">
        <v>230</v>
      </c>
      <c r="AB127" s="343"/>
      <c r="AC127" s="343">
        <v>45</v>
      </c>
    </row>
    <row r="128" spans="1:29" ht="14.25" customHeight="1" x14ac:dyDescent="0.3">
      <c r="A128" s="338">
        <v>46053</v>
      </c>
      <c r="B128" s="347">
        <f t="shared" si="3"/>
        <v>0.38</v>
      </c>
      <c r="C128" s="348" t="s">
        <v>503</v>
      </c>
      <c r="D128" s="342"/>
      <c r="E128" s="343"/>
      <c r="F128" s="345"/>
      <c r="G128" s="345">
        <v>0.38</v>
      </c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46053</v>
      </c>
      <c r="B129" s="347">
        <f t="shared" si="3"/>
        <v>54.55</v>
      </c>
      <c r="C129" s="348" t="s">
        <v>507</v>
      </c>
      <c r="D129" s="342"/>
      <c r="E129" s="343"/>
      <c r="F129" s="345"/>
      <c r="G129" s="345">
        <v>54.55</v>
      </c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46048</v>
      </c>
      <c r="B130" s="347">
        <f t="shared" si="3"/>
        <v>-583</v>
      </c>
      <c r="C130" s="348" t="s">
        <v>527</v>
      </c>
      <c r="D130" s="342">
        <v>583</v>
      </c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46044</v>
      </c>
      <c r="B131" s="347">
        <f t="shared" si="3"/>
        <v>-126.24</v>
      </c>
      <c r="C131" s="348" t="s">
        <v>315</v>
      </c>
      <c r="D131" s="342"/>
      <c r="E131" s="343"/>
      <c r="F131" s="345"/>
      <c r="G131" s="345"/>
      <c r="H131" s="343"/>
      <c r="I131" s="343"/>
      <c r="J131" s="345"/>
      <c r="K131" s="345"/>
      <c r="L131" s="343">
        <v>63.12</v>
      </c>
      <c r="M131" s="343"/>
      <c r="N131" s="345">
        <v>63.12</v>
      </c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46043</v>
      </c>
      <c r="B132" s="347">
        <f t="shared" si="3"/>
        <v>-100</v>
      </c>
      <c r="C132" s="348" t="s">
        <v>528</v>
      </c>
      <c r="D132" s="342"/>
      <c r="E132" s="343"/>
      <c r="F132" s="345"/>
      <c r="G132" s="345"/>
      <c r="H132" s="343">
        <v>100</v>
      </c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46043</v>
      </c>
      <c r="B133" s="347">
        <f t="shared" si="3"/>
        <v>-2724</v>
      </c>
      <c r="C133" s="348" t="s">
        <v>529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>
        <v>2724</v>
      </c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46038</v>
      </c>
      <c r="B134" s="347">
        <f t="shared" si="3"/>
        <v>55.69</v>
      </c>
      <c r="C134" s="348" t="s">
        <v>507</v>
      </c>
      <c r="D134" s="342"/>
      <c r="E134" s="343"/>
      <c r="F134" s="345"/>
      <c r="G134" s="345">
        <v>55.69</v>
      </c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46030</v>
      </c>
      <c r="B135" s="347">
        <f t="shared" si="3"/>
        <v>1049.3699999999999</v>
      </c>
      <c r="C135" s="340" t="s">
        <v>530</v>
      </c>
      <c r="D135" s="342"/>
      <c r="E135" s="343">
        <v>1049.3699999999999</v>
      </c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46027</v>
      </c>
      <c r="B136" s="347">
        <f t="shared" si="3"/>
        <v>-113.94</v>
      </c>
      <c r="C136" s="348" t="s">
        <v>531</v>
      </c>
      <c r="D136" s="342"/>
      <c r="E136" s="343"/>
      <c r="F136" s="345"/>
      <c r="G136" s="345"/>
      <c r="H136" s="343">
        <v>113.94</v>
      </c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3">
      <c r="A137" s="338">
        <v>46027</v>
      </c>
      <c r="B137" s="347">
        <f t="shared" si="3"/>
        <v>-622.1</v>
      </c>
      <c r="C137" s="348" t="s">
        <v>521</v>
      </c>
      <c r="D137" s="342"/>
      <c r="E137" s="343"/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>
        <v>622.1</v>
      </c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3">
      <c r="A138" s="338">
        <v>44562</v>
      </c>
      <c r="B138" s="347">
        <f t="shared" si="3"/>
        <v>12240.49</v>
      </c>
      <c r="C138" s="348" t="s">
        <v>532</v>
      </c>
      <c r="D138" s="342"/>
      <c r="E138" s="343">
        <v>1710.49</v>
      </c>
      <c r="F138" s="345"/>
      <c r="G138" s="345">
        <v>500</v>
      </c>
      <c r="H138" s="343"/>
      <c r="I138" s="343">
        <v>2000</v>
      </c>
      <c r="J138" s="345"/>
      <c r="K138" s="345">
        <v>1000</v>
      </c>
      <c r="L138" s="343"/>
      <c r="M138" s="343">
        <v>65</v>
      </c>
      <c r="N138" s="345"/>
      <c r="O138" s="345">
        <v>65</v>
      </c>
      <c r="P138" s="343"/>
      <c r="Q138" s="343">
        <v>100</v>
      </c>
      <c r="R138" s="345"/>
      <c r="S138" s="345">
        <v>2000</v>
      </c>
      <c r="T138" s="343"/>
      <c r="U138" s="343">
        <v>2500</v>
      </c>
      <c r="V138" s="345"/>
      <c r="W138" s="345">
        <v>500</v>
      </c>
      <c r="X138" s="343"/>
      <c r="Y138" s="343">
        <v>200</v>
      </c>
      <c r="Z138" s="345"/>
      <c r="AA138" s="345">
        <v>1500</v>
      </c>
      <c r="AB138" s="343"/>
      <c r="AC138" s="343">
        <v>100</v>
      </c>
    </row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3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ht="14.4" x14ac:dyDescent="0.3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30</v>
      </c>
      <c r="F6" s="384">
        <f ca="1">'Isaac 401k'!D4</f>
        <v>62214</v>
      </c>
      <c r="G6" s="385">
        <f ca="1">(F6-B9)/365.25</f>
        <v>88.454483230663925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37</v>
      </c>
      <c r="F7" s="392">
        <f ca="1">'Lorri 401b'!D4</f>
        <v>64771</v>
      </c>
      <c r="G7" s="393">
        <f ca="1">(F7-C9)/365.25</f>
        <v>90.844626967830251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3003559.8067459227</v>
      </c>
      <c r="R11" s="25">
        <f t="array" aca="1" ref="R11" ca="1">INDEX('Lorri 401b'!L:L,MATCH('Retirement Calculator'!A11,'Lorri 401b'!N:N,0),0)</f>
        <v>3176644.8125059293</v>
      </c>
      <c r="S11" s="25">
        <f t="shared" ref="S11:S265" ca="1" si="7">SUM(Q11:R11)</f>
        <v>6180204.6192518519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2982689.1771411137</v>
      </c>
      <c r="R12" s="25">
        <f t="array" aca="1" ref="R12" ca="1">INDEX('Lorri 401b'!L:L,MATCH('Retirement Calculator'!A12,'Lorri 401b'!N:N,0),0)</f>
        <v>3189880.8325580372</v>
      </c>
      <c r="S12" s="25">
        <f t="shared" ca="1" si="7"/>
        <v>6172570.0096991509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2961731.586579618</v>
      </c>
      <c r="R13" s="25">
        <f t="array" aca="1" ref="R13" ca="1">INDEX('Lorri 401b'!L:L,MATCH('Retirement Calculator'!A13,'Lorri 401b'!N:N,0),0)</f>
        <v>3203172.0026936959</v>
      </c>
      <c r="S13" s="25">
        <f t="shared" ca="1" si="7"/>
        <v>6164903.589273314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2940686.6727241161</v>
      </c>
      <c r="R14" s="25">
        <f t="array" aca="1" ref="R14" ca="1">INDEX('Lorri 401b'!L:L,MATCH('Retirement Calculator'!A14,'Lorri 401b'!N:N,0),0)</f>
        <v>3216518.5527049196</v>
      </c>
      <c r="S14" s="25">
        <f t="shared" ca="1" si="7"/>
        <v>6157205.2254290357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2919554.0717275497</v>
      </c>
      <c r="R15" s="25">
        <f t="array" aca="1" ref="R15" ca="1">INDEX('Lorri 401b'!L:L,MATCH('Retirement Calculator'!A15,'Lorri 401b'!N:N,0),0)</f>
        <v>3229920.71334119</v>
      </c>
      <c r="S15" s="25">
        <f t="shared" ca="1" si="7"/>
        <v>6149474.7850687392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2898333.4182268307</v>
      </c>
      <c r="R16" s="25">
        <f t="array" aca="1" ref="R16" ca="1">INDEX('Lorri 401b'!L:L,MATCH('Retirement Calculator'!A16,'Lorri 401b'!N:N,0),0)</f>
        <v>3243378.716313445</v>
      </c>
      <c r="S16" s="25">
        <f t="shared" ca="1" si="7"/>
        <v>6141712.1345402757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2877024.3453365252</v>
      </c>
      <c r="R17" s="25">
        <f t="array" aca="1" ref="R17" ca="1">INDEX('Lorri 401b'!L:L,MATCH('Retirement Calculator'!A17,'Lorri 401b'!N:N,0),0)</f>
        <v>3256892.7942980845</v>
      </c>
      <c r="S17" s="25">
        <f t="shared" ca="1" si="7"/>
        <v>6133917.1396346092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2855626.4846425103</v>
      </c>
      <c r="R18" s="25">
        <f t="array" aca="1" ref="R18" ca="1">INDEX('Lorri 401b'!L:L,MATCH('Retirement Calculator'!A18,'Lorri 401b'!N:N,0),0)</f>
        <v>3270463.1809409931</v>
      </c>
      <c r="S18" s="25">
        <f t="shared" ca="1" si="7"/>
        <v>6126089.6655835034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2834139.4661956038</v>
      </c>
      <c r="R19" s="25">
        <f t="array" aca="1" ref="R19" ca="1">INDEX('Lorri 401b'!L:L,MATCH('Retirement Calculator'!A19,'Lorri 401b'!N:N,0),0)</f>
        <v>3284090.1108615808</v>
      </c>
      <c r="S19" s="25">
        <f t="shared" ca="1" si="7"/>
        <v>6118229.5770571847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2812562.9185051685</v>
      </c>
      <c r="R20" s="25">
        <f t="array" aca="1" ref="R20" ca="1">INDEX('Lorri 401b'!L:L,MATCH('Retirement Calculator'!A20,'Lorri 401b'!N:N,0),0)</f>
        <v>3297773.8196568373</v>
      </c>
      <c r="S20" s="25">
        <f t="shared" ca="1" si="7"/>
        <v>6110336.7381620053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2790896.4685326894</v>
      </c>
      <c r="R21" s="25">
        <f t="array" aca="1" ref="R21" ca="1">INDEX('Lorri 401b'!L:L,MATCH('Retirement Calculator'!A21,'Lorri 401b'!N:N,0),0)</f>
        <v>3311514.5439054072</v>
      </c>
      <c r="S21" s="25">
        <f t="shared" ca="1" si="7"/>
        <v>6102411.0124380961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2769139.7416853253</v>
      </c>
      <c r="R22" s="25">
        <f t="array" aca="1" ref="R22" ca="1">INDEX('Lorri 401b'!L:L,MATCH('Retirement Calculator'!A22,'Lorri 401b'!N:N,0),0)</f>
        <v>3325312.5211716797</v>
      </c>
      <c r="S22" s="25">
        <f t="shared" ca="1" si="7"/>
        <v>6094452.262857005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2747292.3618094302</v>
      </c>
      <c r="R23" s="25">
        <f t="array" aca="1" ref="R23" ca="1">INDEX('Lorri 401b'!L:L,MATCH('Retirement Calculator'!A23,'Lorri 401b'!N:N,0),0)</f>
        <v>3339167.9900098951</v>
      </c>
      <c r="S23" s="25">
        <f t="shared" ca="1" si="7"/>
        <v>6086460.3518193252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2725353.9511840525</v>
      </c>
      <c r="R24" s="25">
        <f t="array" aca="1" ref="R24" ca="1">INDEX('Lorri 401b'!L:L,MATCH('Retirement Calculator'!A24,'Lorri 401b'!N:N,0),0)</f>
        <v>3353081.1899682698</v>
      </c>
      <c r="S24" s="25">
        <f t="shared" ca="1" si="7"/>
        <v>6078435.1411523223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2703324.1305144024</v>
      </c>
      <c r="R25" s="25">
        <f t="array" aca="1" ref="R25" ca="1">INDEX('Lorri 401b'!L:L,MATCH('Retirement Calculator'!A25,'Lorri 401b'!N:N,0),0)</f>
        <v>3367052.3615931375</v>
      </c>
      <c r="S25" s="25">
        <f t="shared" ca="1" si="7"/>
        <v>6070376.4921075404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2681202.5189252952</v>
      </c>
      <c r="R26" s="25">
        <f t="array" aca="1" ref="R26" ca="1">INDEX('Lorri 401b'!L:L,MATCH('Retirement Calculator'!A26,'Lorri 401b'!N:N,0),0)</f>
        <v>3381081.746433109</v>
      </c>
      <c r="S26" s="25">
        <f t="shared" ca="1" si="7"/>
        <v>6062284.2653584043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2658988.733954567</v>
      </c>
      <c r="R27" s="25">
        <f t="array" aca="1" ref="R27" ca="1">INDEX('Lorri 401b'!L:L,MATCH('Retirement Calculator'!A27,'Lorri 401b'!N:N,0),0)</f>
        <v>3395169.5870432472</v>
      </c>
      <c r="S27" s="25">
        <f t="shared" ca="1" si="7"/>
        <v>6054158.3209978137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2636682.3915464608</v>
      </c>
      <c r="R28" s="25">
        <f t="array" aca="1" ref="R28" ca="1">INDEX('Lorri 401b'!L:L,MATCH('Retirement Calculator'!A28,'Lorri 401b'!N:N,0),0)</f>
        <v>3409316.1269892608</v>
      </c>
      <c r="S28" s="25">
        <f t="shared" ca="1" si="7"/>
        <v>6045998.518535722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2614283.1060449872</v>
      </c>
      <c r="R29" s="25">
        <f t="array" aca="1" ref="R29" ca="1">INDEX('Lorri 401b'!L:L,MATCH('Retirement Calculator'!A29,'Lorri 401b'!N:N,0),0)</f>
        <v>3423521.6108517163</v>
      </c>
      <c r="S29" s="25">
        <f t="shared" ca="1" si="7"/>
        <v>6037804.7168967035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2591790.4901872575</v>
      </c>
      <c r="R30" s="25">
        <f t="array" aca="1" ref="R30" ca="1">INDEX('Lorri 401b'!L:L,MATCH('Retirement Calculator'!A30,'Lorri 401b'!N:N,0),0)</f>
        <v>3437786.2842302648</v>
      </c>
      <c r="S30" s="25">
        <f t="shared" ca="1" si="7"/>
        <v>6029576.7744175224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2569204.1550967875</v>
      </c>
      <c r="R31" s="25">
        <f t="array" aca="1" ref="R31" ca="1">INDEX('Lorri 401b'!L:L,MATCH('Retirement Calculator'!A31,'Lorri 401b'!N:N,0),0)</f>
        <v>3452110.3937478908</v>
      </c>
      <c r="S31" s="25">
        <f t="shared" ca="1" si="7"/>
        <v>6021314.5488446783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2546523.7102767737</v>
      </c>
      <c r="R32" s="25">
        <f t="array" aca="1" ref="R32" ca="1">INDEX('Lorri 401b'!L:L,MATCH('Retirement Calculator'!A32,'Lorri 401b'!N:N,0),0)</f>
        <v>3466494.1870551738</v>
      </c>
      <c r="S32" s="25">
        <f t="shared" ca="1" si="7"/>
        <v>6013017.8973319475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2523748.7636033432</v>
      </c>
      <c r="R33" s="25">
        <f t="array" aca="1" ref="R33" ca="1">INDEX('Lorri 401b'!L:L,MATCH('Retirement Calculator'!A33,'Lorri 401b'!N:N,0),0)</f>
        <v>3480937.9128345703</v>
      </c>
      <c r="S33" s="25">
        <f t="shared" ca="1" si="7"/>
        <v>6004686.6764379134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2500878.9213187732</v>
      </c>
      <c r="R34" s="25">
        <f t="array" aca="1" ref="R34" ca="1">INDEX('Lorri 401b'!L:L,MATCH('Retirement Calculator'!A34,'Lorri 401b'!N:N,0),0)</f>
        <v>3495441.8208047142</v>
      </c>
      <c r="S34" s="25">
        <f t="shared" ca="1" si="7"/>
        <v>5996320.7421234874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2477913.7880246844</v>
      </c>
      <c r="R35" s="25">
        <f t="array" aca="1" ref="R35" ca="1">INDEX('Lorri 401b'!L:L,MATCH('Retirement Calculator'!A35,'Lorri 401b'!N:N,0),0)</f>
        <v>3510006.1617247337</v>
      </c>
      <c r="S35" s="25">
        <f t="shared" ca="1" si="7"/>
        <v>5987919.9497494176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2454852.9666752033</v>
      </c>
      <c r="R36" s="25">
        <f t="array" aca="1" ref="R36" ca="1">INDEX('Lorri 401b'!L:L,MATCH('Retirement Calculator'!A36,'Lorri 401b'!N:N,0),0)</f>
        <v>3524631.1873985869</v>
      </c>
      <c r="S36" s="25">
        <f t="shared" ca="1" si="7"/>
        <v>5979484.1540737897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2431696.0585700995</v>
      </c>
      <c r="R37" s="25">
        <f t="array" aca="1" ref="R37" ca="1">INDEX('Lorri 401b'!L:L,MATCH('Retirement Calculator'!A37,'Lorri 401b'!N:N,0),0)</f>
        <v>3539317.1506794142</v>
      </c>
      <c r="S37" s="25">
        <f t="shared" ca="1" si="7"/>
        <v>5971013.2092495132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2408442.6633478911</v>
      </c>
      <c r="R38" s="25">
        <f t="array" aca="1" ref="R38" ca="1">INDEX('Lorri 401b'!L:L,MATCH('Retirement Calculator'!A38,'Lorri 401b'!N:N,0),0)</f>
        <v>3554064.3054739116</v>
      </c>
      <c r="S38" s="25">
        <f t="shared" ca="1" si="7"/>
        <v>5962506.9688218031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2385092.3789789234</v>
      </c>
      <c r="R39" s="25">
        <f t="array" aca="1" ref="R39" ca="1">INDEX('Lorri 401b'!L:L,MATCH('Retirement Calculator'!A39,'Lorri 401b'!N:N,0),0)</f>
        <v>3568872.9067467195</v>
      </c>
      <c r="S39" s="25">
        <f t="shared" ca="1" si="7"/>
        <v>5953965.2857256429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2361644.8017584183</v>
      </c>
      <c r="R40" s="25">
        <f t="array" aca="1" ref="R40" ca="1">INDEX('Lorri 401b'!L:L,MATCH('Retirement Calculator'!A40,'Lorri 401b'!N:N,0),0)</f>
        <v>3583743.210524831</v>
      </c>
      <c r="S40" s="25">
        <f t="shared" ca="1" si="7"/>
        <v>5945388.0122832488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2338099.5262994948</v>
      </c>
      <c r="R41" s="25">
        <f t="array" aca="1" ref="R41" ca="1">INDEX('Lorri 401b'!L:L,MATCH('Retirement Calculator'!A41,'Lorri 401b'!N:N,0),0)</f>
        <v>3598675.4739020178</v>
      </c>
      <c r="S41" s="25">
        <f t="shared" ca="1" si="7"/>
        <v>5936775.0002015121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2314456.1455261591</v>
      </c>
      <c r="R42" s="25">
        <f t="array" aca="1" ref="R42" ca="1">INDEX('Lorri 401b'!L:L,MATCH('Retirement Calculator'!A42,'Lorri 401b'!N:N,0),0)</f>
        <v>3613669.9550432763</v>
      </c>
      <c r="S42" s="25">
        <f t="shared" ca="1" si="7"/>
        <v>5928126.1005694354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2290714.2506662677</v>
      </c>
      <c r="R43" s="25">
        <f t="array" aca="1" ref="R43" ca="1">INDEX('Lorri 401b'!L:L,MATCH('Retirement Calculator'!A43,'Lorri 401b'!N:N,0),0)</f>
        <v>3628726.9131892901</v>
      </c>
      <c r="S43" s="25">
        <f t="shared" ca="1" si="7"/>
        <v>5919441.1638555583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2266873.4312444599</v>
      </c>
      <c r="R44" s="25">
        <f t="array" aca="1" ref="R44" ca="1">INDEX('Lorri 401b'!L:L,MATCH('Retirement Calculator'!A44,'Lorri 401b'!N:N,0),0)</f>
        <v>3643846.6086609121</v>
      </c>
      <c r="S44" s="25">
        <f t="shared" ca="1" si="7"/>
        <v>5910720.0399053721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2242933.2750750612</v>
      </c>
      <c r="R45" s="25">
        <f t="array" aca="1" ref="R45" ca="1">INDEX('Lorri 401b'!L:L,MATCH('Retirement Calculator'!A45,'Lorri 401b'!N:N,0),0)</f>
        <v>3659029.3028636659</v>
      </c>
      <c r="S45" s="25">
        <f t="shared" ca="1" si="7"/>
        <v>5901962.5779387271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2218893.3682549568</v>
      </c>
      <c r="R46" s="25">
        <f t="array" aca="1" ref="R46" ca="1">INDEX('Lorri 401b'!L:L,MATCH('Retirement Calculator'!A46,'Lorri 401b'!N:N,0),0)</f>
        <v>3674275.2582922643</v>
      </c>
      <c r="S46" s="25">
        <f t="shared" ca="1" si="7"/>
        <v>5893168.6265472211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2194753.2951564351</v>
      </c>
      <c r="R47" s="25">
        <f t="array" aca="1" ref="R47" ca="1">INDEX('Lorri 401b'!L:L,MATCH('Retirement Calculator'!A47,'Lorri 401b'!N:N,0),0)</f>
        <v>3689584.7385351486</v>
      </c>
      <c r="S47" s="25">
        <f t="shared" ca="1" si="7"/>
        <v>5884338.0336915832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2170512.638420003</v>
      </c>
      <c r="R48" s="25">
        <f t="array" aca="1" ref="R48" ca="1">INDEX('Lorri 401b'!L:L,MATCH('Retirement Calculator'!A48,'Lorri 401b'!N:N,0),0)</f>
        <v>3704958.0082790451</v>
      </c>
      <c r="S48" s="25">
        <f t="shared" ca="1" si="7"/>
        <v>5875470.6466990486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2146170.9789471691</v>
      </c>
      <c r="R49" s="25">
        <f t="array" aca="1" ref="R49" ca="1">INDEX('Lorri 401b'!L:L,MATCH('Retirement Calculator'!A49,'Lorri 401b'!N:N,0),0)</f>
        <v>3720395.333313541</v>
      </c>
      <c r="S49" s="25">
        <f t="shared" ca="1" si="7"/>
        <v>5866566.3122607097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2121727.8958931984</v>
      </c>
      <c r="R50" s="25">
        <f t="array" aca="1" ref="R50" ca="1">INDEX('Lorri 401b'!L:L,MATCH('Retirement Calculator'!A50,'Lorri 401b'!N:N,0),0)</f>
        <v>3735896.9805356809</v>
      </c>
      <c r="S50" s="25">
        <f t="shared" ca="1" si="7"/>
        <v>5857624.8764288798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2097182.966659836</v>
      </c>
      <c r="R51" s="25">
        <f t="array" aca="1" ref="R51" ca="1">INDEX('Lorri 401b'!L:L,MATCH('Retirement Calculator'!A51,'Lorri 401b'!N:N,0),0)</f>
        <v>3751463.2179545797</v>
      </c>
      <c r="S51" s="25">
        <f t="shared" ca="1" si="7"/>
        <v>5848646.1846144162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2072535.7668880012</v>
      </c>
      <c r="R52" s="25">
        <f t="array" aca="1" ref="R52" ca="1">INDEX('Lorri 401b'!L:L,MATCH('Retirement Calculator'!A52,'Lorri 401b'!N:N,0),0)</f>
        <v>3767094.3146960572</v>
      </c>
      <c r="S52" s="25">
        <f t="shared" ca="1" si="7"/>
        <v>5839630.0815840587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2048565.103783784</v>
      </c>
      <c r="R53" s="25">
        <f t="array" aca="1" ref="R53" ca="1">INDEX('Lorri 401b'!L:L,MATCH('Retirement Calculator'!A53,'Lorri 401b'!N:N,0),0)</f>
        <v>3782790.5410072906</v>
      </c>
      <c r="S53" s="25">
        <f t="shared" ca="1" si="7"/>
        <v>5831355.6447910741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2024494.5629166323</v>
      </c>
      <c r="R54" s="25">
        <f t="array" aca="1" ref="R54" ca="1">INDEX('Lorri 401b'!L:L,MATCH('Retirement Calculator'!A54,'Lorri 401b'!N:N,0),0)</f>
        <v>3798552.1682614875</v>
      </c>
      <c r="S54" s="25">
        <f t="shared" ca="1" si="7"/>
        <v>5823046.7311781198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2000323.7281292009</v>
      </c>
      <c r="R55" s="25">
        <f t="array" aca="1" ref="R55" ca="1">INDEX('Lorri 401b'!L:L,MATCH('Retirement Calculator'!A55,'Lorri 401b'!N:N,0),0)</f>
        <v>3814379.4689625772</v>
      </c>
      <c r="S55" s="25">
        <f t="shared" ca="1" si="7"/>
        <v>5814703.1970917778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1976052.1815301552</v>
      </c>
      <c r="R56" s="25">
        <f t="array" aca="1" ref="R56" ca="1">INDEX('Lorri 401b'!L:L,MATCH('Retirement Calculator'!A56,'Lorri 401b'!N:N,0),0)</f>
        <v>3830272.7167499214</v>
      </c>
      <c r="S56" s="25">
        <f t="shared" ca="1" si="7"/>
        <v>5806324.8982800767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1951679.5034869469</v>
      </c>
      <c r="R57" s="25">
        <f t="array" aca="1" ref="R57" ca="1">INDEX('Lorri 401b'!L:L,MATCH('Retirement Calculator'!A57,'Lorri 401b'!N:N,0),0)</f>
        <v>3846232.1864030459</v>
      </c>
      <c r="S57" s="25">
        <f t="shared" ca="1" si="7"/>
        <v>5797911.6898899926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1927205.2726185585</v>
      </c>
      <c r="R58" s="25">
        <f t="array" aca="1" ref="R58" ca="1">INDEX('Lorri 401b'!L:L,MATCH('Retirement Calculator'!A58,'Lorri 401b'!N:N,0),0)</f>
        <v>3862258.1538463919</v>
      </c>
      <c r="S58" s="25">
        <f t="shared" ca="1" si="7"/>
        <v>5789463.4264649507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1902629.0657882185</v>
      </c>
      <c r="R59" s="25">
        <f t="array" aca="1" ref="R59" ca="1">INDEX('Lorri 401b'!L:L,MATCH('Retirement Calculator'!A59,'Lorri 401b'!N:N,0),0)</f>
        <v>3878350.8961540852</v>
      </c>
      <c r="S59" s="25">
        <f t="shared" ca="1" si="7"/>
        <v>5780979.9619423039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1877950.4580960853</v>
      </c>
      <c r="R60" s="25">
        <f t="array" aca="1" ref="R60" ca="1">INDEX('Lorri 401b'!L:L,MATCH('Retirement Calculator'!A60,'Lorri 401b'!N:N,0),0)</f>
        <v>3894510.691554727</v>
      </c>
      <c r="S60" s="25">
        <f t="shared" ca="1" si="7"/>
        <v>5772461.1496508121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1853169.0228719017</v>
      </c>
      <c r="R61" s="25">
        <f t="array" aca="1" ref="R61" ca="1">INDEX('Lorri 401b'!L:L,MATCH('Retirement Calculator'!A61,'Lorri 401b'!N:N,0),0)</f>
        <v>3910737.8194362051</v>
      </c>
      <c r="S61" s="25">
        <f t="shared" ca="1" si="7"/>
        <v>5763906.8423081068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1828284.3316676174</v>
      </c>
      <c r="R62" s="25">
        <f t="array" aca="1" ref="R62" ca="1">INDEX('Lorri 401b'!L:L,MATCH('Retirement Calculator'!A62,'Lorri 401b'!N:N,0),0)</f>
        <v>3927032.5603505224</v>
      </c>
      <c r="S62" s="25">
        <f t="shared" ca="1" si="7"/>
        <v>5755316.8920181394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1803295.9542499818</v>
      </c>
      <c r="R63" s="25">
        <f t="array" aca="1" ref="R63" ca="1">INDEX('Lorri 401b'!L:L,MATCH('Retirement Calculator'!A63,'Lorri 401b'!N:N,0),0)</f>
        <v>3943395.1960186497</v>
      </c>
      <c r="S63" s="25">
        <f t="shared" ca="1" si="7"/>
        <v>5746691.1502686311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1778203.4585931061</v>
      </c>
      <c r="R64" s="25">
        <f t="array" aca="1" ref="R64" ca="1">INDEX('Lorri 401b'!L:L,MATCH('Retirement Calculator'!A64,'Lorri 401b'!N:N,0),0)</f>
        <v>3959826.009335394</v>
      </c>
      <c r="S64" s="25">
        <f t="shared" ca="1" si="7"/>
        <v>5738029.4679284999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1753006.4108709933</v>
      </c>
      <c r="R65" s="25">
        <f t="array" aca="1" ref="R65" ca="1">INDEX('Lorri 401b'!L:L,MATCH('Retirement Calculator'!A65,'Lorri 401b'!N:N,0),0)</f>
        <v>3976325.2843742915</v>
      </c>
      <c r="S65" s="25">
        <f t="shared" ca="1" si="7"/>
        <v>5729331.6952452846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1727704.3754500384</v>
      </c>
      <c r="R66" s="25">
        <f t="array" aca="1" ref="R66" ca="1">INDEX('Lorri 401b'!L:L,MATCH('Retirement Calculator'!A66,'Lorri 401b'!N:N,0),0)</f>
        <v>3992893.3063925179</v>
      </c>
      <c r="S66" s="25">
        <f t="shared" ca="1" si="7"/>
        <v>5720597.6818425562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1702296.9148814962</v>
      </c>
      <c r="R67" s="25">
        <f t="array" aca="1" ref="R67" ca="1">INDEX('Lorri 401b'!L:L,MATCH('Retirement Calculator'!A67,'Lorri 401b'!N:N,0),0)</f>
        <v>4009530.3618358201</v>
      </c>
      <c r="S67" s="25">
        <f t="shared" ca="1" si="7"/>
        <v>5711827.2767173164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1676783.5898939185</v>
      </c>
      <c r="R68" s="25">
        <f t="array" aca="1" ref="R68" ca="1">INDEX('Lorri 401b'!L:L,MATCH('Retirement Calculator'!A68,'Lorri 401b'!N:N,0),0)</f>
        <v>4026236.7383434693</v>
      </c>
      <c r="S68" s="25">
        <f t="shared" ca="1" si="7"/>
        <v>5703020.3282373883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1651163.9593855592</v>
      </c>
      <c r="R69" s="25">
        <f t="array" aca="1" ref="R69" ca="1">INDEX('Lorri 401b'!L:L,MATCH('Retirement Calculator'!A69,'Lorri 401b'!N:N,0),0)</f>
        <v>4043012.7247532336</v>
      </c>
      <c r="S69" s="25">
        <f t="shared" ca="1" si="7"/>
        <v>5694176.6841387926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1625437.5804167483</v>
      </c>
      <c r="R70" s="25">
        <f t="array" aca="1" ref="R70" ca="1">INDEX('Lorri 401b'!L:L,MATCH('Retirement Calculator'!A70,'Lorri 401b'!N:N,0),0)</f>
        <v>4059858.611106372</v>
      </c>
      <c r="S70" s="25">
        <f t="shared" ca="1" si="7"/>
        <v>5685296.1915231198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1599604.0082022341</v>
      </c>
      <c r="R71" s="25">
        <f t="array" aca="1" ref="R71" ca="1">INDEX('Lorri 401b'!L:L,MATCH('Retirement Calculator'!A71,'Lorri 401b'!N:N,0),0)</f>
        <v>4076774.6886526486</v>
      </c>
      <c r="S71" s="25">
        <f t="shared" ca="1" si="7"/>
        <v>5676378.6968548829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1573662.7961034926</v>
      </c>
      <c r="R72" s="25">
        <f t="array" aca="1" ref="R72" ca="1">INDEX('Lorri 401b'!L:L,MATCH('Retirement Calculator'!A72,'Lorri 401b'!N:N,0),0)</f>
        <v>4093761.2498553679</v>
      </c>
      <c r="S72" s="25">
        <f t="shared" ca="1" si="7"/>
        <v>5667424.0459588608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1547613.4956210065</v>
      </c>
      <c r="R73" s="25">
        <f t="array" aca="1" ref="R73" ca="1">INDEX('Lorri 401b'!L:L,MATCH('Retirement Calculator'!A73,'Lorri 401b'!N:N,0),0)</f>
        <v>4110818.5883964319</v>
      </c>
      <c r="S73" s="25">
        <f t="shared" ca="1" si="7"/>
        <v>5658432.0840174388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1521455.65638651</v>
      </c>
      <c r="R74" s="25">
        <f t="array" aca="1" ref="R74" ca="1">INDEX('Lorri 401b'!L:L,MATCH('Retirement Calculator'!A74,'Lorri 401b'!N:N,0),0)</f>
        <v>4127946.9991814168</v>
      </c>
      <c r="S74" s="25">
        <f t="shared" ca="1" si="7"/>
        <v>5649402.6555679273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1495188.8261552032</v>
      </c>
      <c r="R75" s="25">
        <f t="array" aca="1" ref="R75" ca="1">INDEX('Lorri 401b'!L:L,MATCH('Retirement Calculator'!A75,'Lorri 401b'!N:N,0),0)</f>
        <v>4145146.7783446726</v>
      </c>
      <c r="S75" s="25">
        <f t="shared" ca="1" si="7"/>
        <v>5640335.6044998756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1468812.5507979325</v>
      </c>
      <c r="R76" s="25">
        <f t="array" aca="1" ref="R76" ca="1">INDEX('Lorri 401b'!L:L,MATCH('Retirement Calculator'!A76,'Lorri 401b'!N:N,0),0)</f>
        <v>4162418.2232544422</v>
      </c>
      <c r="S76" s="25">
        <f t="shared" ca="1" si="7"/>
        <v>5631230.774052375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1442326.3742933399</v>
      </c>
      <c r="R77" s="25">
        <f t="array" aca="1" ref="R77" ca="1">INDEX('Lorri 401b'!L:L,MATCH('Retirement Calculator'!A77,'Lorri 401b'!N:N,0),0)</f>
        <v>4179761.6325180023</v>
      </c>
      <c r="S77" s="25">
        <f t="shared" ca="1" si="7"/>
        <v>5622088.0068113422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1439226.5393175343</v>
      </c>
      <c r="R78" s="25">
        <f t="array" aca="1" ref="R78" ca="1">INDEX('Lorri 401b'!L:L,MATCH('Retirement Calculator'!A78,'Lorri 401b'!N:N,0),0)</f>
        <v>4173680.6053892709</v>
      </c>
      <c r="S78" s="25">
        <f t="shared" ca="1" si="7"/>
        <v>5612907.1447068052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1436113.7883626628</v>
      </c>
      <c r="R79" s="25">
        <f t="array" aca="1" ref="R79" ca="1">INDEX('Lorri 401b'!L:L,MATCH('Retirement Calculator'!A79,'Lorri 401b'!N:N,0),0)</f>
        <v>4167574.2406475032</v>
      </c>
      <c r="S79" s="25">
        <f t="shared" ca="1" si="7"/>
        <v>5603688.0290101655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1432988.067612146</v>
      </c>
      <c r="R80" s="25">
        <f t="array" aca="1" ref="R80" ca="1">INDEX('Lorri 401b'!L:L,MATCH('Retirement Calculator'!A80,'Lorri 401b'!N:N,0),0)</f>
        <v>4161442.4327193112</v>
      </c>
      <c r="S80" s="25">
        <f t="shared" ca="1" si="7"/>
        <v>5594430.5003314577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1429849.3230251689</v>
      </c>
      <c r="R81" s="25">
        <f t="array" aca="1" ref="R81" ca="1">INDEX('Lorri 401b'!L:L,MATCH('Retirement Calculator'!A81,'Lorri 401b'!N:N,0),0)</f>
        <v>4155285.0755914184</v>
      </c>
      <c r="S81" s="25">
        <f t="shared" ca="1" si="7"/>
        <v>5585134.3986165877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1426697.500335746</v>
      </c>
      <c r="R82" s="25">
        <f t="array" aca="1" ref="R82" ca="1">INDEX('Lorri 401b'!L:L,MATCH('Retirement Calculator'!A82,'Lorri 401b'!N:N,0),0)</f>
        <v>4149102.0628088261</v>
      </c>
      <c r="S82" s="25">
        <f t="shared" ca="1" si="7"/>
        <v>5575799.5631445721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1423532.5450517838</v>
      </c>
      <c r="R83" s="25">
        <f t="array" aca="1" ref="R83" ca="1">INDEX('Lorri 401b'!L:L,MATCH('Retirement Calculator'!A83,'Lorri 401b'!N:N,0),0)</f>
        <v>4142893.2874729731</v>
      </c>
      <c r="S83" s="25">
        <f t="shared" ca="1" si="7"/>
        <v>5566425.8325247569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1420354.4024541383</v>
      </c>
      <c r="R84" s="25">
        <f t="array" aca="1" ref="R84" ca="1">INDEX('Lorri 401b'!L:L,MATCH('Retirement Calculator'!A84,'Lorri 401b'!N:N,0),0)</f>
        <v>4136658.6422398873</v>
      </c>
      <c r="S84" s="25">
        <f t="shared" ca="1" si="7"/>
        <v>5557013.0446940251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1417163.0175956693</v>
      </c>
      <c r="R85" s="25">
        <f t="array" aca="1" ref="R85" ca="1">INDEX('Lorri 401b'!L:L,MATCH('Retirement Calculator'!A85,'Lorri 401b'!N:N,0),0)</f>
        <v>4130398.0193183306</v>
      </c>
      <c r="S85" s="25">
        <f t="shared" ca="1" si="7"/>
        <v>5547561.0369140003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1413958.33530029</v>
      </c>
      <c r="R86" s="25">
        <f t="array" aca="1" ref="R86" ca="1">INDEX('Lorri 401b'!L:L,MATCH('Retirement Calculator'!A86,'Lorri 401b'!N:N,0),0)</f>
        <v>4124111.3104679338</v>
      </c>
      <c r="S86" s="25">
        <f t="shared" ca="1" si="7"/>
        <v>5538069.6457682233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1410740.3001620134</v>
      </c>
      <c r="R87" s="25">
        <f t="array" aca="1" ref="R87" ca="1">INDEX('Lorri 401b'!L:L,MATCH('Retirement Calculator'!A87,'Lorri 401b'!N:N,0),0)</f>
        <v>4117798.4069973272</v>
      </c>
      <c r="S87" s="25">
        <f t="shared" ca="1" si="7"/>
        <v>5528538.7071593404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1407508.856543994</v>
      </c>
      <c r="R88" s="25">
        <f t="array" aca="1" ref="R88" ca="1">INDEX('Lorri 401b'!L:L,MATCH('Retirement Calculator'!A88,'Lorri 401b'!N:N,0),0)</f>
        <v>4111459.1997622596</v>
      </c>
      <c r="S88" s="25">
        <f t="shared" ca="1" si="7"/>
        <v>5518968.0563062541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1404263.9485775661</v>
      </c>
      <c r="R89" s="25">
        <f t="array" aca="1" ref="R89" ca="1">INDEX('Lorri 401b'!L:L,MATCH('Retirement Calculator'!A89,'Lorri 401b'!N:N,0),0)</f>
        <v>4105093.5791637124</v>
      </c>
      <c r="S89" s="25">
        <f t="shared" ca="1" si="7"/>
        <v>5509357.5277412785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1401005.5201612781</v>
      </c>
      <c r="R90" s="25">
        <f t="array" aca="1" ref="R90" ca="1">INDEX('Lorri 401b'!L:L,MATCH('Retirement Calculator'!A90,'Lorri 401b'!N:N,0),0)</f>
        <v>4098701.4351460049</v>
      </c>
      <c r="S90" s="25">
        <f t="shared" ca="1" si="7"/>
        <v>5499706.9553072825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1397733.5149599223</v>
      </c>
      <c r="R91" s="25">
        <f t="array" aca="1" ref="R91" ca="1">INDEX('Lorri 401b'!L:L,MATCH('Retirement Calculator'!A91,'Lorri 401b'!N:N,0),0)</f>
        <v>4092282.6571948901</v>
      </c>
      <c r="S91" s="25">
        <f t="shared" ca="1" si="7"/>
        <v>5490016.1721548121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1394447.8764035609</v>
      </c>
      <c r="R92" s="25">
        <f t="array" aca="1" ref="R92" ca="1">INDEX('Lorri 401b'!L:L,MATCH('Retirement Calculator'!A92,'Lorri 401b'!N:N,0),0)</f>
        <v>4085837.1343356455</v>
      </c>
      <c r="S92" s="25">
        <f t="shared" ca="1" si="7"/>
        <v>5480285.0107392063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1391148.547686548</v>
      </c>
      <c r="R93" s="25">
        <f t="array" aca="1" ref="R93" ca="1">INDEX('Lorri 401b'!L:L,MATCH('Retirement Calculator'!A93,'Lorri 401b'!N:N,0),0)</f>
        <v>4079364.7551311543</v>
      </c>
      <c r="S93" s="25">
        <f t="shared" ca="1" si="7"/>
        <v>5470513.3028177023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1387835.4717665473</v>
      </c>
      <c r="R94" s="25">
        <f t="array" aca="1" ref="R94" ca="1">INDEX('Lorri 401b'!L:L,MATCH('Retirement Calculator'!A94,'Lorri 401b'!N:N,0),0)</f>
        <v>4072865.4076799778</v>
      </c>
      <c r="S94" s="25">
        <f t="shared" ca="1" si="7"/>
        <v>5460700.8794465251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1384508.5913635467</v>
      </c>
      <c r="R95" s="25">
        <f t="array" aca="1" ref="R95" ca="1">INDEX('Lorri 401b'!L:L,MATCH('Retirement Calculator'!A95,'Lorri 401b'!N:N,0),0)</f>
        <v>4066338.9796144213</v>
      </c>
      <c r="S95" s="25">
        <f t="shared" ca="1" si="7"/>
        <v>5450847.5709779682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1381167.8489588669</v>
      </c>
      <c r="R96" s="25">
        <f t="array" aca="1" ref="R96" ca="1">INDEX('Lorri 401b'!L:L,MATCH('Retirement Calculator'!A96,'Lorri 401b'!N:N,0),0)</f>
        <v>4059785.3580985917</v>
      </c>
      <c r="S96" s="25">
        <f t="shared" ca="1" si="7"/>
        <v>5440953.2070574583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1377813.1867941676</v>
      </c>
      <c r="R97" s="25">
        <f t="array" aca="1" ref="R97" ca="1">INDEX('Lorri 401b'!L:L,MATCH('Retirement Calculator'!A97,'Lorri 401b'!N:N,0),0)</f>
        <v>4053204.4298264459</v>
      </c>
      <c r="S97" s="25">
        <f t="shared" ca="1" si="7"/>
        <v>5431017.6166206133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1374444.5468704489</v>
      </c>
      <c r="R98" s="25">
        <f t="array" aca="1" ref="R98" ca="1">INDEX('Lorri 401b'!L:L,MATCH('Retirement Calculator'!A98,'Lorri 401b'!N:N,0),0)</f>
        <v>4046596.0810198328</v>
      </c>
      <c r="S98" s="25">
        <f t="shared" ca="1" si="7"/>
        <v>5421040.6278902814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1371061.8709470478</v>
      </c>
      <c r="R99" s="25">
        <f t="array" aca="1" ref="R99" ca="1">INDEX('Lorri 401b'!L:L,MATCH('Retirement Calculator'!A99,'Lorri 401b'!N:N,0),0)</f>
        <v>4039960.1974265254</v>
      </c>
      <c r="S99" s="25">
        <f t="shared" ca="1" si="7"/>
        <v>5411022.068373573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1367665.1005406326</v>
      </c>
      <c r="R100" s="25">
        <f t="array" aca="1" ref="R100" ca="1">INDEX('Lorri 401b'!L:L,MATCH('Retirement Calculator'!A100,'Lorri 401b'!N:N,0),0)</f>
        <v>4033296.6643182463</v>
      </c>
      <c r="S100" s="25">
        <f t="shared" ca="1" si="7"/>
        <v>5400961.7648588791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1364254.1769241907</v>
      </c>
      <c r="R101" s="25">
        <f t="array" aca="1" ref="R101" ca="1">INDEX('Lorri 401b'!L:L,MATCH('Retirement Calculator'!A101,'Lorri 401b'!N:N,0),0)</f>
        <v>4026605.3664886826</v>
      </c>
      <c r="S101" s="25">
        <f t="shared" ca="1" si="7"/>
        <v>5390859.5434128735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1360829.0411260137</v>
      </c>
      <c r="R102" s="25">
        <f t="array" aca="1" ref="R102" ca="1">INDEX('Lorri 401b'!L:L,MATCH('Retirement Calculator'!A102,'Lorri 401b'!N:N,0),0)</f>
        <v>4019886.1882514958</v>
      </c>
      <c r="S102" s="25">
        <f t="shared" ca="1" si="7"/>
        <v>5380715.22937751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1357389.6339286775</v>
      </c>
      <c r="R103" s="25">
        <f t="array" aca="1" ref="R103" ca="1">INDEX('Lorri 401b'!L:L,MATCH('Retirement Calculator'!A103,'Lorri 401b'!N:N,0),0)</f>
        <v>4013139.0134383207</v>
      </c>
      <c r="S103" s="25">
        <f t="shared" ca="1" si="7"/>
        <v>5370528.6473669987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1353935.8958680192</v>
      </c>
      <c r="R104" s="25">
        <f t="array" aca="1" ref="R104" ca="1">INDEX('Lorri 401b'!L:L,MATCH('Retirement Calculator'!A104,'Lorri 401b'!N:N,0),0)</f>
        <v>4006363.7253967575</v>
      </c>
      <c r="S104" s="25">
        <f t="shared" ca="1" si="7"/>
        <v>5360299.6212647762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1350467.7672321082</v>
      </c>
      <c r="R105" s="25">
        <f t="array" aca="1" ref="R105" ca="1">INDEX('Lorri 401b'!L:L,MATCH('Retirement Calculator'!A105,'Lorri 401b'!N:N,0),0)</f>
        <v>3999560.2069883542</v>
      </c>
      <c r="S105" s="25">
        <f t="shared" ca="1" si="7"/>
        <v>5350027.9742204621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1346985.188060214</v>
      </c>
      <c r="R106" s="25">
        <f t="array" aca="1" ref="R106" ca="1">INDEX('Lorri 401b'!L:L,MATCH('Retirement Calculator'!A106,'Lorri 401b'!N:N,0),0)</f>
        <v>3992728.3405865827</v>
      </c>
      <c r="S106" s="25">
        <f t="shared" ca="1" si="7"/>
        <v>5339713.5286467969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1343488.0981417703</v>
      </c>
      <c r="R107" s="25">
        <f t="array" aca="1" ref="R107" ca="1">INDEX('Lorri 401b'!L:L,MATCH('Retirement Calculator'!A107,'Lorri 401b'!N:N,0),0)</f>
        <v>3985868.0080748037</v>
      </c>
      <c r="S107" s="25">
        <f t="shared" ca="1" si="7"/>
        <v>5329356.1062165741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1340655.3536969998</v>
      </c>
      <c r="R108" s="25">
        <f t="array" aca="1" ref="R108" ca="1">INDEX('Lorri 401b'!L:L,MATCH('Retirement Calculator'!A108,'Lorri 401b'!N:N,0),0)</f>
        <v>3980730.2574958927</v>
      </c>
      <c r="S108" s="25">
        <f t="shared" ca="1" si="7"/>
        <v>5321385.6111928923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1337810.8061503763</v>
      </c>
      <c r="R109" s="25">
        <f t="array" aca="1" ref="R109" ca="1">INDEX('Lorri 401b'!L:L,MATCH('Retirement Calculator'!A109,'Lorri 401b'!N:N,0),0)</f>
        <v>3975571.0996229025</v>
      </c>
      <c r="S109" s="25">
        <f t="shared" ca="1" si="7"/>
        <v>5313381.9057732783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1334954.4063223084</v>
      </c>
      <c r="R110" s="25">
        <f t="array" aca="1" ref="R110" ca="1">INDEX('Lorri 401b'!L:L,MATCH('Retirement Calculator'!A110,'Lorri 401b'!N:N,0),0)</f>
        <v>3970390.4452587748</v>
      </c>
      <c r="S110" s="25">
        <f t="shared" ca="1" si="7"/>
        <v>5305344.8515810836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1332086.1048282902</v>
      </c>
      <c r="R111" s="25">
        <f t="array" aca="1" ref="R111" ca="1">INDEX('Lorri 401b'!L:L,MATCH('Retirement Calculator'!A111,'Lorri 401b'!N:N,0),0)</f>
        <v>3965188.204834797</v>
      </c>
      <c r="S111" s="25">
        <f t="shared" ca="1" si="7"/>
        <v>5297274.3096630871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1329205.8520780469</v>
      </c>
      <c r="R112" s="25">
        <f t="array" aca="1" ref="R112" ca="1">INDEX('Lorri 401b'!L:L,MATCH('Retirement Calculator'!A112,'Lorri 401b'!N:N,0),0)</f>
        <v>3959964.2884090524</v>
      </c>
      <c r="S112" s="25">
        <f t="shared" ca="1" si="7"/>
        <v>5289170.1404870991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1326313.5982746778</v>
      </c>
      <c r="R113" s="25">
        <f t="array" aca="1" ref="R113" ca="1">INDEX('Lorri 401b'!L:L,MATCH('Retirement Calculator'!A113,'Lorri 401b'!N:N,0),0)</f>
        <v>3954718.605664867</v>
      </c>
      <c r="S113" s="25">
        <f t="shared" ca="1" si="7"/>
        <v>5281032.203939545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1323409.2934137946</v>
      </c>
      <c r="R114" s="25">
        <f t="array" aca="1" ref="R114" ca="1">INDEX('Lorri 401b'!L:L,MATCH('Retirement Calculator'!A114,'Lorri 401b'!N:N,0),0)</f>
        <v>3949451.0659092478</v>
      </c>
      <c r="S114" s="25">
        <f t="shared" ca="1" si="7"/>
        <v>5272860.3593230424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1320492.8872826577</v>
      </c>
      <c r="R115" s="25">
        <f t="array" aca="1" ref="R115" ca="1">INDEX('Lorri 401b'!L:L,MATCH('Retirement Calculator'!A115,'Lorri 401b'!N:N,0),0)</f>
        <v>3944161.5780713134</v>
      </c>
      <c r="S115" s="25">
        <f t="shared" ca="1" si="7"/>
        <v>5264654.4653539713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1317564.3294593077</v>
      </c>
      <c r="R116" s="25">
        <f t="array" aca="1" ref="R116" ca="1">INDEX('Lorri 401b'!L:L,MATCH('Retirement Calculator'!A116,'Lorri 401b'!N:N,0),0)</f>
        <v>3938850.0507007209</v>
      </c>
      <c r="S116" s="25">
        <f t="shared" ca="1" si="7"/>
        <v>5256414.3801600281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1314623.5693116938</v>
      </c>
      <c r="R117" s="25">
        <f t="array" aca="1" ref="R117" ca="1">INDEX('Lorri 401b'!L:L,MATCH('Retirement Calculator'!A117,'Lorri 401b'!N:N,0),0)</f>
        <v>3933516.3919660845</v>
      </c>
      <c r="S117" s="25">
        <f t="shared" ca="1" si="7"/>
        <v>5248139.9612777783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1311670.555996798</v>
      </c>
      <c r="R118" s="25">
        <f t="array" aca="1" ref="R118" ca="1">INDEX('Lorri 401b'!L:L,MATCH('Retirement Calculator'!A118,'Lorri 401b'!N:N,0),0)</f>
        <v>3928160.5096533871</v>
      </c>
      <c r="S118" s="25">
        <f t="shared" ca="1" si="7"/>
        <v>5239831.0656501856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1308705.2384597568</v>
      </c>
      <c r="R119" s="25">
        <f t="array" aca="1" ref="R119" ca="1">INDEX('Lorri 401b'!L:L,MATCH('Retirement Calculator'!A119,'Lorri 401b'!N:N,0),0)</f>
        <v>3922782.3111643866</v>
      </c>
      <c r="S119" s="25">
        <f t="shared" ca="1" si="7"/>
        <v>5231487.5496241432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1305727.5654329781</v>
      </c>
      <c r="R120" s="25">
        <f t="array" aca="1" ref="R120" ca="1">INDEX('Lorri 401b'!L:L,MATCH('Retirement Calculator'!A120,'Lorri 401b'!N:N,0),0)</f>
        <v>3917381.7035150151</v>
      </c>
      <c r="S120" s="25">
        <f t="shared" ca="1" si="7"/>
        <v>5223109.2689479934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1302737.4854352544</v>
      </c>
      <c r="R121" s="25">
        <f t="array" aca="1" ref="R121" ca="1">INDEX('Lorri 401b'!L:L,MATCH('Retirement Calculator'!A121,'Lorri 401b'!N:N,0),0)</f>
        <v>3911958.5933337715</v>
      </c>
      <c r="S121" s="25">
        <f t="shared" ca="1" si="7"/>
        <v>5214696.0787690263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1299734.9467708736</v>
      </c>
      <c r="R122" s="25">
        <f t="array" aca="1" ref="R122" ca="1">INDEX('Lorri 401b'!L:L,MATCH('Retirement Calculator'!A122,'Lorri 401b'!N:N,0),0)</f>
        <v>3906512.8868601061</v>
      </c>
      <c r="S122" s="25">
        <f t="shared" ca="1" si="7"/>
        <v>5206247.83363098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1296719.8975287245</v>
      </c>
      <c r="R123" s="25">
        <f t="array" aca="1" ref="R123" ca="1">INDEX('Lorri 401b'!L:L,MATCH('Retirement Calculator'!A123,'Lorri 401b'!N:N,0),0)</f>
        <v>3901044.4899428003</v>
      </c>
      <c r="S123" s="25">
        <f t="shared" ca="1" si="7"/>
        <v>5197764.387471525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1293692.2855813997</v>
      </c>
      <c r="R124" s="25">
        <f t="array" aca="1" ref="R124" ca="1">INDEX('Lorri 401b'!L:L,MATCH('Retirement Calculator'!A124,'Lorri 401b'!N:N,0),0)</f>
        <v>3895553.308038339</v>
      </c>
      <c r="S124" s="25">
        <f t="shared" ca="1" si="7"/>
        <v>5189245.5936197387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1290652.0585842945</v>
      </c>
      <c r="R125" s="25">
        <f t="array" aca="1" ref="R125" ca="1">INDEX('Lorri 401b'!L:L,MATCH('Retirement Calculator'!A125,'Lorri 401b'!N:N,0),0)</f>
        <v>3890039.2462092759</v>
      </c>
      <c r="S125" s="25">
        <f t="shared" ca="1" si="7"/>
        <v>5180691.3047935702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1287599.1639747012</v>
      </c>
      <c r="R126" s="25">
        <f t="array" aca="1" ref="R126" ca="1">INDEX('Lorri 401b'!L:L,MATCH('Retirement Calculator'!A126,'Lorri 401b'!N:N,0),0)</f>
        <v>3884502.2091225917</v>
      </c>
      <c r="S126" s="25">
        <f t="shared" ca="1" si="7"/>
        <v>5172101.3730972931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1284533.5489709014</v>
      </c>
      <c r="R127" s="25">
        <f t="array" aca="1" ref="R127" ca="1">INDEX('Lorri 401b'!L:L,MATCH('Retirement Calculator'!A127,'Lorri 401b'!N:N,0),0)</f>
        <v>3878942.1010480463</v>
      </c>
      <c r="S127" s="25">
        <f t="shared" ca="1" si="7"/>
        <v>5163475.6500189472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1281455.1605712525</v>
      </c>
      <c r="R128" s="25">
        <f t="array" aca="1" ref="R128" ca="1">INDEX('Lorri 401b'!L:L,MATCH('Retirement Calculator'!A128,'Lorri 401b'!N:N,0),0)</f>
        <v>3873358.8258565236</v>
      </c>
      <c r="S128" s="25">
        <f t="shared" ca="1" si="7"/>
        <v>5154813.9864277765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1278363.9455532716</v>
      </c>
      <c r="R129" s="25">
        <f t="array" aca="1" ref="R129" ca="1">INDEX('Lorri 401b'!L:L,MATCH('Retirement Calculator'!A129,'Lorri 401b'!N:N,0),0)</f>
        <v>3867752.2870183694</v>
      </c>
      <c r="S129" s="25">
        <f t="shared" ca="1" si="7"/>
        <v>5146116.232571641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1275259.8504727157</v>
      </c>
      <c r="R130" s="25">
        <f t="array" aca="1" ref="R130" ca="1">INDEX('Lorri 401b'!L:L,MATCH('Retirement Calculator'!A130,'Lorri 401b'!N:N,0),0)</f>
        <v>3862122.387601723</v>
      </c>
      <c r="S130" s="25">
        <f t="shared" ca="1" si="7"/>
        <v>5137382.2380744386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1272142.8216626577</v>
      </c>
      <c r="R131" s="25">
        <f t="array" aca="1" ref="R131" ca="1">INDEX('Lorri 401b'!L:L,MATCH('Retirement Calculator'!A131,'Lorri 401b'!N:N,0),0)</f>
        <v>3856469.0302708405</v>
      </c>
      <c r="S131" s="25">
        <f t="shared" ca="1" si="7"/>
        <v>5128611.8519334979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1269012.8052325577</v>
      </c>
      <c r="R132" s="25">
        <f t="array" aca="1" ref="R132" ca="1">INDEX('Lorri 401b'!L:L,MATCH('Retirement Calculator'!A132,'Lorri 401b'!N:N,0),0)</f>
        <v>3850792.117284413</v>
      </c>
      <c r="S132" s="25">
        <f t="shared" ca="1" si="7"/>
        <v>5119804.9225169709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1265869.7470673323</v>
      </c>
      <c r="R133" s="25">
        <f t="array" aca="1" ref="R133" ca="1">INDEX('Lorri 401b'!L:L,MATCH('Retirement Calculator'!A133,'Lorri 401b'!N:N,0),0)</f>
        <v>3845091.5504938751</v>
      </c>
      <c r="S133" s="25">
        <f t="shared" ca="1" si="7"/>
        <v>5110961.2975612078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1262713.5928264183</v>
      </c>
      <c r="R134" s="25">
        <f t="array" aca="1" ref="R134" ca="1">INDEX('Lorri 401b'!L:L,MATCH('Retirement Calculator'!A134,'Lorri 401b'!N:N,0),0)</f>
        <v>3839367.2313417098</v>
      </c>
      <c r="S134" s="25">
        <f t="shared" ca="1" si="7"/>
        <v>5102080.824168128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1259544.287942834</v>
      </c>
      <c r="R135" s="25">
        <f t="array" aca="1" ref="R135" ca="1">INDEX('Lorri 401b'!L:L,MATCH('Retirement Calculator'!A135,'Lorri 401b'!N:N,0),0)</f>
        <v>3833619.060859744</v>
      </c>
      <c r="S135" s="25">
        <f t="shared" ca="1" si="7"/>
        <v>5093163.3488025777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1256361.7776222348</v>
      </c>
      <c r="R136" s="25">
        <f t="array" aca="1" ref="R136" ca="1">INDEX('Lorri 401b'!L:L,MATCH('Retirement Calculator'!A136,'Lorri 401b'!N:N,0),0)</f>
        <v>3827846.9396674368</v>
      </c>
      <c r="S136" s="25">
        <f t="shared" ca="1" si="7"/>
        <v>5084208.7172896713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1253166.0068419664</v>
      </c>
      <c r="R137" s="25">
        <f t="array" aca="1" ref="R137" ca="1">INDEX('Lorri 401b'!L:L,MATCH('Retirement Calculator'!A137,'Lorri 401b'!N:N,0),0)</f>
        <v>3822050.7679701615</v>
      </c>
      <c r="S137" s="25">
        <f t="shared" ca="1" si="7"/>
        <v>5075216.7748121284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1249956.9203501134</v>
      </c>
      <c r="R138" s="25">
        <f t="array" aca="1" ref="R138" ca="1">INDEX('Lorri 401b'!L:L,MATCH('Retirement Calculator'!A138,'Lorri 401b'!N:N,0),0)</f>
        <v>3816230.4455574811</v>
      </c>
      <c r="S138" s="25">
        <f t="shared" ca="1" si="7"/>
        <v>5066187.3659075946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1246734.4626645443</v>
      </c>
      <c r="R139" s="25">
        <f t="array" aca="1" ref="R139" ca="1">INDEX('Lorri 401b'!L:L,MATCH('Retirement Calculator'!A139,'Lorri 401b'!N:N,0),0)</f>
        <v>3810385.8718014145</v>
      </c>
      <c r="S139" s="25">
        <f t="shared" ca="1" si="7"/>
        <v>5057120.3344659591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1243498.5780719521</v>
      </c>
      <c r="R140" s="25">
        <f t="array" aca="1" ref="R140" ca="1">INDEX('Lorri 401b'!L:L,MATCH('Retirement Calculator'!A140,'Lorri 401b'!N:N,0),0)</f>
        <v>3804516.9456546977</v>
      </c>
      <c r="S140" s="25">
        <f t="shared" ca="1" si="7"/>
        <v>5048015.5237266496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1240249.2106268909</v>
      </c>
      <c r="R141" s="25">
        <f t="array" aca="1" ref="R141" ca="1">INDEX('Lorri 401b'!L:L,MATCH('Retirement Calculator'!A141,'Lorri 401b'!N:N,0),0)</f>
        <v>3798623.5656490359</v>
      </c>
      <c r="S141" s="25">
        <f t="shared" ca="1" si="7"/>
        <v>5038872.7762759272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1236986.3041508086</v>
      </c>
      <c r="R142" s="25">
        <f t="array" aca="1" ref="R142" ca="1">INDEX('Lorri 401b'!L:L,MATCH('Retirement Calculator'!A142,'Lorri 401b'!N:N,0),0)</f>
        <v>3792705.6298933504</v>
      </c>
      <c r="S142" s="25">
        <f t="shared" ca="1" si="7"/>
        <v>5029691.934044159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1233709.8022310759</v>
      </c>
      <c r="R143" s="25">
        <f t="array" aca="1" ref="R143" ca="1">INDEX('Lorri 401b'!L:L,MATCH('Retirement Calculator'!A143,'Lorri 401b'!N:N,0),0)</f>
        <v>3786763.0360720162</v>
      </c>
      <c r="S143" s="25">
        <f t="shared" ca="1" si="7"/>
        <v>5020472.8383030919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1230419.648220011</v>
      </c>
      <c r="R144" s="25">
        <f t="array" aca="1" ref="R144" ca="1">INDEX('Lorri 401b'!L:L,MATCH('Retirement Calculator'!A144,'Lorri 401b'!N:N,0),0)</f>
        <v>3780795.6814430933</v>
      </c>
      <c r="S144" s="25">
        <f t="shared" ca="1" si="7"/>
        <v>5011215.3296631044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1227115.7852339</v>
      </c>
      <c r="R145" s="25">
        <f t="array" aca="1" ref="R145" ca="1">INDEX('Lorri 401b'!L:L,MATCH('Retirement Calculator'!A145,'Lorri 401b'!N:N,0),0)</f>
        <v>3774803.4628365501</v>
      </c>
      <c r="S145" s="25">
        <f t="shared" ca="1" si="7"/>
        <v>5001919.2480704505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1223798.1561520135</v>
      </c>
      <c r="R146" s="25">
        <f t="array" aca="1" ref="R146" ca="1">INDEX('Lorri 401b'!L:L,MATCH('Retirement Calculator'!A146,'Lorri 401b'!N:N,0),0)</f>
        <v>3768786.2766524795</v>
      </c>
      <c r="S146" s="25">
        <f t="shared" ca="1" si="7"/>
        <v>4992584.4328044932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1220466.7036156191</v>
      </c>
      <c r="R147" s="25">
        <f t="array" aca="1" ref="R147" ca="1">INDEX('Lorri 401b'!L:L,MATCH('Retirement Calculator'!A147,'Lorri 401b'!N:N,0),0)</f>
        <v>3762744.0188593087</v>
      </c>
      <c r="S147" s="25">
        <f t="shared" ca="1" si="7"/>
        <v>4983210.722474928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1217121.3700269898</v>
      </c>
      <c r="R148" s="25">
        <f t="array" aca="1" ref="R148" ca="1">INDEX('Lorri 401b'!L:L,MATCH('Retirement Calculator'!A148,'Lorri 401b'!N:N,0),0)</f>
        <v>3756676.5849919994</v>
      </c>
      <c r="S148" s="25">
        <f t="shared" ca="1" si="7"/>
        <v>4973797.9550189897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1213762.097548408</v>
      </c>
      <c r="R149" s="25">
        <f t="array" aca="1" ref="R149" ca="1">INDEX('Lorri 401b'!L:L,MATCH('Retirement Calculator'!A149,'Lorri 401b'!N:N,0),0)</f>
        <v>3750583.8701502434</v>
      </c>
      <c r="S149" s="25">
        <f t="shared" ca="1" si="7"/>
        <v>4964345.9676986514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1210388.8281011651</v>
      </c>
      <c r="R150" s="25">
        <f t="array" aca="1" ref="R150" ca="1">INDEX('Lorri 401b'!L:L,MATCH('Retirement Calculator'!A150,'Lorri 401b'!N:N,0),0)</f>
        <v>3744465.7689966466</v>
      </c>
      <c r="S150" s="25">
        <f t="shared" ca="1" si="7"/>
        <v>4954854.5970978122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1207001.5033645588</v>
      </c>
      <c r="R151" s="25">
        <f t="array" aca="1" ref="R151" ca="1">INDEX('Lorri 401b'!L:L,MATCH('Retirement Calculator'!A151,'Lorri 401b'!N:N,0),0)</f>
        <v>3738322.1757549099</v>
      </c>
      <c r="S151" s="25">
        <f t="shared" ca="1" si="7"/>
        <v>4945323.6791194687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1203600.0647748834</v>
      </c>
      <c r="R152" s="25">
        <f t="array" aca="1" ref="R152" ca="1">INDEX('Lorri 401b'!L:L,MATCH('Retirement Calculator'!A152,'Lorri 401b'!N:N,0),0)</f>
        <v>3732152.984207999</v>
      </c>
      <c r="S152" s="25">
        <f t="shared" ca="1" si="7"/>
        <v>4935753.0489828829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1200184.4535244177</v>
      </c>
      <c r="R153" s="25">
        <f t="array" aca="1" ref="R153" ca="1">INDEX('Lorri 401b'!L:L,MATCH('Retirement Calculator'!A153,'Lorri 401b'!N:N,0),0)</f>
        <v>3725958.0876963092</v>
      </c>
      <c r="S153" s="25">
        <f t="shared" ca="1" si="7"/>
        <v>4926142.5412207264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1196754.6105604083</v>
      </c>
      <c r="R154" s="25">
        <f t="array" aca="1" ref="R154" ca="1">INDEX('Lorri 401b'!L:L,MATCH('Retirement Calculator'!A154,'Lorri 401b'!N:N,0),0)</f>
        <v>3719737.3791158209</v>
      </c>
      <c r="S154" s="25">
        <f t="shared" ca="1" si="7"/>
        <v>4916491.9896762297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1193310.4765840489</v>
      </c>
      <c r="R155" s="25">
        <f t="array" aca="1" ref="R155" ca="1">INDEX('Lorri 401b'!L:L,MATCH('Retirement Calculator'!A155,'Lorri 401b'!N:N,0),0)</f>
        <v>3713490.7509162473</v>
      </c>
      <c r="S155" s="25">
        <f t="shared" ca="1" si="7"/>
        <v>4906801.2275002962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1189851.9920494547</v>
      </c>
      <c r="R156" s="25">
        <f t="array" aca="1" ref="R156" ca="1">INDEX('Lorri 401b'!L:L,MATCH('Retirement Calculator'!A156,'Lorri 401b'!N:N,0),0)</f>
        <v>3707218.0950991753</v>
      </c>
      <c r="S156" s="25">
        <f t="shared" ca="1" si="7"/>
        <v>4897070.0871486301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1186379.097162633</v>
      </c>
      <c r="R157" s="25">
        <f t="array" aca="1" ref="R157" ca="1">INDEX('Lorri 401b'!L:L,MATCH('Retirement Calculator'!A157,'Lorri 401b'!N:N,0),0)</f>
        <v>3700919.3032161989</v>
      </c>
      <c r="S157" s="25">
        <f t="shared" ca="1" si="7"/>
        <v>4887298.4003788317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1182891.7318804495</v>
      </c>
      <c r="R158" s="25">
        <f t="array" aca="1" ref="R158" ca="1">INDEX('Lorri 401b'!L:L,MATCH('Retirement Calculator'!A158,'Lorri 401b'!N:N,0),0)</f>
        <v>3694594.2663670434</v>
      </c>
      <c r="S158" s="25">
        <f t="shared" ca="1" si="7"/>
        <v>4877485.9982474931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1179389.8359095901</v>
      </c>
      <c r="R159" s="25">
        <f t="array" aca="1" ref="R159" ca="1">INDEX('Lorri 401b'!L:L,MATCH('Retirement Calculator'!A159,'Lorri 401b'!N:N,0),0)</f>
        <v>3688242.875197683</v>
      </c>
      <c r="S159" s="25">
        <f t="shared" ca="1" si="7"/>
        <v>4867632.7111072727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1175873.348705519</v>
      </c>
      <c r="R160" s="25">
        <f t="array" aca="1" ref="R160" ca="1">INDEX('Lorri 401b'!L:L,MATCH('Retirement Calculator'!A160,'Lorri 401b'!N:N,0),0)</f>
        <v>3681865.0198984505</v>
      </c>
      <c r="S160" s="25">
        <f t="shared" ca="1" si="7"/>
        <v>4857738.368603969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1172342.2094714309</v>
      </c>
      <c r="R161" s="25">
        <f t="array" aca="1" ref="R161" ca="1">INDEX('Lorri 401b'!L:L,MATCH('Retirement Calculator'!A161,'Lorri 401b'!N:N,0),0)</f>
        <v>3675460.5902021378</v>
      </c>
      <c r="S161" s="25">
        <f t="shared" ca="1" si="7"/>
        <v>4847802.7996735685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1168796.3571572008</v>
      </c>
      <c r="R162" s="25">
        <f t="array" aca="1" ref="R162" ca="1">INDEX('Lorri 401b'!L:L,MATCH('Retirement Calculator'!A162,'Lorri 401b'!N:N,0),0)</f>
        <v>3669029.4753820905</v>
      </c>
      <c r="S162" s="25">
        <f t="shared" ca="1" si="7"/>
        <v>4837825.8325392911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1165235.730458328</v>
      </c>
      <c r="R163" s="25">
        <f t="array" aca="1" ref="R163" ca="1">INDEX('Lorri 401b'!L:L,MATCH('Retirement Calculator'!A163,'Lorri 401b'!N:N,0),0)</f>
        <v>3662571.5642502932</v>
      </c>
      <c r="S163" s="25">
        <f t="shared" ca="1" si="7"/>
        <v>4827807.2947086208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1161660.2678148767</v>
      </c>
      <c r="R164" s="25">
        <f t="array" aca="1" ref="R164" ca="1">INDEX('Lorri 401b'!L:L,MATCH('Retirement Calculator'!A164,'Lorri 401b'!N:N,0),0)</f>
        <v>3656086.7451554467</v>
      </c>
      <c r="S164" s="25">
        <f t="shared" ca="1" si="7"/>
        <v>4817747.0129703237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1158069.9074104109</v>
      </c>
      <c r="R165" s="25">
        <f t="array" aca="1" ref="R165" ca="1">INDEX('Lorri 401b'!L:L,MATCH('Retirement Calculator'!A165,'Lorri 401b'!N:N,0),0)</f>
        <v>3649574.9059810382</v>
      </c>
      <c r="S165" s="25">
        <f t="shared" ca="1" si="7"/>
        <v>4807644.8133914489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1154464.5871709266</v>
      </c>
      <c r="R166" s="25">
        <f t="array" aca="1" ref="R166" ca="1">INDEX('Lorri 401b'!L:L,MATCH('Retirement Calculator'!A166,'Lorri 401b'!N:N,0),0)</f>
        <v>3643035.9341434031</v>
      </c>
      <c r="S166" s="25">
        <f t="shared" ca="1" si="7"/>
        <v>4797500.5213143295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1150844.2447637778</v>
      </c>
      <c r="R167" s="25">
        <f t="array" aca="1" ref="R167" ca="1">INDEX('Lorri 401b'!L:L,MATCH('Retirement Calculator'!A167,'Lorri 401b'!N:N,0),0)</f>
        <v>3636469.7165897777</v>
      </c>
      <c r="S167" s="25">
        <f t="shared" ca="1" si="7"/>
        <v>4787313.9613535553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1147208.8175965992</v>
      </c>
      <c r="R168" s="25">
        <f t="array" aca="1" ref="R168" ca="1">INDEX('Lorri 401b'!L:L,MATCH('Retirement Calculator'!A168,'Lorri 401b'!N:N,0),0)</f>
        <v>3629876.1397963455</v>
      </c>
      <c r="S168" s="25">
        <f t="shared" ca="1" si="7"/>
        <v>4777084.957392945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1143558.242816224</v>
      </c>
      <c r="R169" s="25">
        <f t="array" aca="1" ref="R169" ca="1">INDEX('Lorri 401b'!L:L,MATCH('Retirement Calculator'!A169,'Lorri 401b'!N:N,0),0)</f>
        <v>3623255.0897662742</v>
      </c>
      <c r="S169" s="25">
        <f t="shared" ca="1" si="7"/>
        <v>4766813.332582498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1139892.4573075972</v>
      </c>
      <c r="R170" s="25">
        <f t="array" aca="1" ref="R170" ca="1">INDEX('Lorri 401b'!L:L,MATCH('Retirement Calculator'!A170,'Lorri 401b'!N:N,0),0)</f>
        <v>3616606.4520277441</v>
      </c>
      <c r="S170" s="25">
        <f t="shared" ca="1" si="7"/>
        <v>4756498.9093353413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1136211.3976926843</v>
      </c>
      <c r="R171" s="25">
        <f t="array" aca="1" ref="R171" ca="1">INDEX('Lorri 401b'!L:L,MATCH('Retirement Calculator'!A171,'Lorri 401b'!N:N,0),0)</f>
        <v>3609930.1116319704</v>
      </c>
      <c r="S171" s="25">
        <f t="shared" ca="1" si="7"/>
        <v>4746141.5093246549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1132515.000329376</v>
      </c>
      <c r="R172" s="25">
        <f t="array" aca="1" ref="R172" ca="1">INDEX('Lorri 401b'!L:L,MATCH('Retirement Calculator'!A172,'Lorri 401b'!N:N,0),0)</f>
        <v>3603225.9531512139</v>
      </c>
      <c r="S172" s="25">
        <f t="shared" ca="1" si="7"/>
        <v>4735740.9534805901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1128803.2013103873</v>
      </c>
      <c r="R173" s="25">
        <f t="array" aca="1" ref="R173" ca="1">INDEX('Lorri 401b'!L:L,MATCH('Retirement Calculator'!A173,'Lorri 401b'!N:N,0),0)</f>
        <v>3596493.8606767878</v>
      </c>
      <c r="S173" s="25">
        <f t="shared" ca="1" si="7"/>
        <v>4725297.0619871747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1125075.9364621527</v>
      </c>
      <c r="R174" s="25">
        <f t="array" aca="1" ref="R174" ca="1">INDEX('Lorri 401b'!L:L,MATCH('Retirement Calculator'!A174,'Lorri 401b'!N:N,0),0)</f>
        <v>3589733.7178170513</v>
      </c>
      <c r="S174" s="25">
        <f t="shared" ca="1" si="7"/>
        <v>4714809.6542792041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1121333.1413437172</v>
      </c>
      <c r="R175" s="25">
        <f t="array" aca="1" ref="R175" ca="1">INDEX('Lorri 401b'!L:L,MATCH('Retirement Calculator'!A175,'Lorri 401b'!N:N,0),0)</f>
        <v>3582945.4076953996</v>
      </c>
      <c r="S175" s="25">
        <f t="shared" ca="1" si="7"/>
        <v>4704278.5490391171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1117574.7512456216</v>
      </c>
      <c r="R176" s="25">
        <f t="array" aca="1" ref="R176" ca="1">INDEX('Lorri 401b'!L:L,MATCH('Retirement Calculator'!A176,'Lorri 401b'!N:N,0),0)</f>
        <v>3576128.8129482409</v>
      </c>
      <c r="S176" s="25">
        <f t="shared" ca="1" si="7"/>
        <v>4693703.5641938625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1113800.7011887839</v>
      </c>
      <c r="R177" s="25">
        <f t="array" aca="1" ref="R177" ca="1">INDEX('Lorri 401b'!L:L,MATCH('Retirement Calculator'!A177,'Lorri 401b'!N:N,0),0)</f>
        <v>3569283.8157229689</v>
      </c>
      <c r="S177" s="25">
        <f t="shared" ca="1" si="7"/>
        <v>4683084.5169117525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1110010.9259233761</v>
      </c>
      <c r="R178" s="25">
        <f t="array" aca="1" ref="R178" ca="1">INDEX('Lorri 401b'!L:L,MATCH('Retirement Calculator'!A178,'Lorri 401b'!N:N,0),0)</f>
        <v>3562410.2976759248</v>
      </c>
      <c r="S178" s="25">
        <f t="shared" ca="1" si="7"/>
        <v>4672421.2235993007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1106205.3599276957</v>
      </c>
      <c r="R179" s="25">
        <f t="array" aca="1" ref="R179" ca="1">INDEX('Lorri 401b'!L:L,MATCH('Retirement Calculator'!A179,'Lorri 401b'!N:N,0),0)</f>
        <v>3555508.1399703515</v>
      </c>
      <c r="S179" s="25">
        <f t="shared" ca="1" si="7"/>
        <v>4661713.4998980472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1102383.9374070333</v>
      </c>
      <c r="R180" s="25">
        <f t="array" aca="1" ref="R180" ca="1">INDEX('Lorri 401b'!L:L,MATCH('Retirement Calculator'!A180,'Lorri 401b'!N:N,0),0)</f>
        <v>3548577.2232743385</v>
      </c>
      <c r="S180" s="25">
        <f t="shared" ca="1" si="7"/>
        <v>4650961.1606813716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1098546.5922925349</v>
      </c>
      <c r="R181" s="25">
        <f t="array" aca="1" ref="R181" ca="1">INDEX('Lorri 401b'!L:L,MATCH('Retirement Calculator'!A181,'Lorri 401b'!N:N,0),0)</f>
        <v>3541617.4277587589</v>
      </c>
      <c r="S181" s="25">
        <f t="shared" ca="1" si="7"/>
        <v>4640164.020051294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1094693.2582400593</v>
      </c>
      <c r="R182" s="25">
        <f t="array" aca="1" ref="R182" ca="1">INDEX('Lorri 401b'!L:L,MATCH('Retirement Calculator'!A182,'Lorri 401b'!N:N,0),0)</f>
        <v>3534628.6330951974</v>
      </c>
      <c r="S182" s="25">
        <f t="shared" ca="1" si="7"/>
        <v>4629321.8913352564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1090823.8686290318</v>
      </c>
      <c r="R183" s="25">
        <f t="array" aca="1" ref="R183" ca="1">INDEX('Lorri 401b'!L:L,MATCH('Retirement Calculator'!A183,'Lorri 401b'!N:N,0),0)</f>
        <v>3527610.7184538711</v>
      </c>
      <c r="S183" s="25">
        <f t="shared" ca="1" si="7"/>
        <v>4618434.5870829029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1086938.3565612917</v>
      </c>
      <c r="R184" s="25">
        <f t="array" aca="1" ref="R184" ca="1">INDEX('Lorri 401b'!L:L,MATCH('Retirement Calculator'!A184,'Lorri 401b'!N:N,0),0)</f>
        <v>3520563.5625015395</v>
      </c>
      <c r="S184" s="25">
        <f t="shared" ca="1" si="7"/>
        <v>4607501.9190628314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1083036.6548599361</v>
      </c>
      <c r="R185" s="25">
        <f t="array" aca="1" ref="R185" ca="1">INDEX('Lorri 401b'!L:L,MATCH('Retirement Calculator'!A185,'Lorri 401b'!N:N,0),0)</f>
        <v>3513487.0433994061</v>
      </c>
      <c r="S185" s="25">
        <f t="shared" ca="1" si="7"/>
        <v>4596523.6982593425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1079118.6960681581</v>
      </c>
      <c r="R186" s="25">
        <f t="array" aca="1" ref="R186" ca="1">INDEX('Lorri 401b'!L:L,MATCH('Retirement Calculator'!A186,'Lorri 401b'!N:N,0),0)</f>
        <v>3506381.038801014</v>
      </c>
      <c r="S186" s="25">
        <f t="shared" ca="1" si="7"/>
        <v>4585499.7348691719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1075184.412448081</v>
      </c>
      <c r="R187" s="25">
        <f t="array" aca="1" ref="R187" ca="1">INDEX('Lorri 401b'!L:L,MATCH('Retirement Calculator'!A187,'Lorri 401b'!N:N,0),0)</f>
        <v>3499245.4258501288</v>
      </c>
      <c r="S187" s="25">
        <f t="shared" ca="1" si="7"/>
        <v>4574429.8382982099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1071233.7359795868</v>
      </c>
      <c r="R188" s="25">
        <f t="array" aca="1" ref="R188" ca="1">INDEX('Lorri 401b'!L:L,MATCH('Retirement Calculator'!A188,'Lorri 401b'!N:N,0),0)</f>
        <v>3492080.0811786149</v>
      </c>
      <c r="S188" s="25">
        <f t="shared" ca="1" si="7"/>
        <v>4563313.8171582017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1067266.5983591408</v>
      </c>
      <c r="R189" s="25">
        <f t="array" aca="1" ref="R189" ca="1">INDEX('Lorri 401b'!L:L,MATCH('Retirement Calculator'!A189,'Lorri 401b'!N:N,0),0)</f>
        <v>3484884.8809043029</v>
      </c>
      <c r="S189" s="25">
        <f t="shared" ca="1" si="7"/>
        <v>4552151.4792634435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1063282.9309986094</v>
      </c>
      <c r="R190" s="25">
        <f t="array" aca="1" ref="R190" ca="1">INDEX('Lorri 401b'!L:L,MATCH('Retirement Calculator'!A190,'Lorri 401b'!N:N,0),0)</f>
        <v>3477659.7006288478</v>
      </c>
      <c r="S190" s="25">
        <f t="shared" ca="1" si="7"/>
        <v>4540942.6316274572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1059282.6650240759</v>
      </c>
      <c r="R191" s="25">
        <f t="array" aca="1" ref="R191" ca="1">INDEX('Lorri 401b'!L:L,MATCH('Retirement Calculator'!A191,'Lorri 401b'!N:N,0),0)</f>
        <v>3470404.4154355782</v>
      </c>
      <c r="S191" s="25">
        <f t="shared" ca="1" si="7"/>
        <v>4529687.0804596543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1055265.7312746483</v>
      </c>
      <c r="R192" s="25">
        <f t="array" aca="1" ref="R192" ca="1">INDEX('Lorri 401b'!L:L,MATCH('Retirement Calculator'!A192,'Lorri 401b'!N:N,0),0)</f>
        <v>3463118.8998873369</v>
      </c>
      <c r="S192" s="25">
        <f t="shared" ca="1" si="7"/>
        <v>4518384.631161985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1051232.060301265</v>
      </c>
      <c r="R193" s="25">
        <f t="array" aca="1" ref="R193" ca="1">INDEX('Lorri 401b'!L:L,MATCH('Retirement Calculator'!A193,'Lorri 401b'!N:N,0),0)</f>
        <v>3455803.0280243112</v>
      </c>
      <c r="S193" s="25">
        <f t="shared" ca="1" si="7"/>
        <v>4507035.0883255759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1047181.5823654925</v>
      </c>
      <c r="R194" s="25">
        <f t="array" aca="1" ref="R194" ca="1">INDEX('Lorri 401b'!L:L,MATCH('Retirement Calculator'!A194,'Lorri 401b'!N:N,0),0)</f>
        <v>3448456.673361856</v>
      </c>
      <c r="S194" s="25">
        <f t="shared" ca="1" si="7"/>
        <v>4495638.2557273488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1043114.2274383209</v>
      </c>
      <c r="R195" s="25">
        <f t="array" aca="1" ref="R195" ca="1">INDEX('Lorri 401b'!L:L,MATCH('Retirement Calculator'!A195,'Lorri 401b'!N:N,0),0)</f>
        <v>3441079.7088883077</v>
      </c>
      <c r="S195" s="25">
        <f t="shared" ca="1" si="7"/>
        <v>4484193.9363266286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1039029.9251989528</v>
      </c>
      <c r="R196" s="25">
        <f t="array" aca="1" ref="R196" ca="1">INDEX('Lorri 401b'!L:L,MATCH('Retirement Calculator'!A196,'Lorri 401b'!N:N,0),0)</f>
        <v>3433672.0070627863</v>
      </c>
      <c r="S196" s="25">
        <f t="shared" ca="1" si="7"/>
        <v>4472701.9322617389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1034928.6050335873</v>
      </c>
      <c r="R197" s="25">
        <f t="array" aca="1" ref="R197" ca="1">INDEX('Lorri 401b'!L:L,MATCH('Retirement Calculator'!A197,'Lorri 401b'!N:N,0),0)</f>
        <v>3426233.4398129918</v>
      </c>
      <c r="S197" s="25">
        <f t="shared" ca="1" si="7"/>
        <v>4461162.0448465794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1030810.1960341994</v>
      </c>
      <c r="R198" s="25">
        <f t="array" aca="1" ref="R198" ca="1">INDEX('Lorri 401b'!L:L,MATCH('Retirement Calculator'!A198,'Lorri 401b'!N:N,0),0)</f>
        <v>3418763.8785329894</v>
      </c>
      <c r="S198" s="25">
        <f t="shared" ca="1" si="7"/>
        <v>4449574.0745671885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1026674.6269973142</v>
      </c>
      <c r="R199" s="25">
        <f t="array" aca="1" ref="R199" ca="1">INDEX('Lorri 401b'!L:L,MATCH('Retirement Calculator'!A199,'Lorri 401b'!N:N,0),0)</f>
        <v>3411263.1940809875</v>
      </c>
      <c r="S199" s="25">
        <f t="shared" ca="1" si="7"/>
        <v>4437937.8210783014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1022521.8264227752</v>
      </c>
      <c r="R200" s="25">
        <f t="array" aca="1" ref="R200" ca="1">INDEX('Lorri 401b'!L:L,MATCH('Retirement Calculator'!A200,'Lorri 401b'!N:N,0),0)</f>
        <v>3403731.2567771021</v>
      </c>
      <c r="S200" s="25">
        <f t="shared" ca="1" si="7"/>
        <v>4426253.0831998773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1018351.722512509</v>
      </c>
      <c r="R201" s="25">
        <f t="array" aca="1" ref="R201" ca="1">INDEX('Lorri 401b'!L:L,MATCH('Retirement Calculator'!A201,'Lorri 401b'!N:N,0),0)</f>
        <v>3396167.9364011171</v>
      </c>
      <c r="S201" s="25">
        <f t="shared" ca="1" si="7"/>
        <v>4414519.6589136263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1014164.2431692834</v>
      </c>
      <c r="R202" s="25">
        <f t="array" aca="1" ref="R202" ca="1">INDEX('Lorri 401b'!L:L,MATCH('Retirement Calculator'!A202,'Lorri 401b'!N:N,0),0)</f>
        <v>3388573.1021902324</v>
      </c>
      <c r="S202" s="25">
        <f t="shared" ca="1" si="7"/>
        <v>4402737.3453595154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1009959.315995461</v>
      </c>
      <c r="R203" s="25">
        <f t="array" aca="1" ref="R203" ca="1">INDEX('Lorri 401b'!L:L,MATCH('Retirement Calculator'!A203,'Lorri 401b'!N:N,0),0)</f>
        <v>3380946.6228368022</v>
      </c>
      <c r="S203" s="25">
        <f t="shared" ca="1" si="7"/>
        <v>4390905.9388322635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1005736.8682917476</v>
      </c>
      <c r="R204" s="25">
        <f t="array" aca="1" ref="R204" ca="1">INDEX('Lorri 401b'!L:L,MATCH('Retirement Calculator'!A204,'Lorri 401b'!N:N,0),0)</f>
        <v>3373288.366486066</v>
      </c>
      <c r="S204" s="25">
        <f t="shared" ca="1" si="7"/>
        <v>4379025.2347778138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1001496.8270559355</v>
      </c>
      <c r="R205" s="25">
        <f t="array" aca="1" ref="R205" ca="1">INDEX('Lorri 401b'!L:L,MATCH('Retirement Calculator'!A205,'Lorri 401b'!N:N,0),0)</f>
        <v>3365598.2007338684</v>
      </c>
      <c r="S205" s="25">
        <f t="shared" ca="1" si="7"/>
        <v>4367095.0277898042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997239.11898164079</v>
      </c>
      <c r="R206" s="25">
        <f t="array" aca="1" ref="R206" ca="1">INDEX('Lorri 401b'!L:L,MATCH('Retirement Calculator'!A206,'Lorri 401b'!N:N,0),0)</f>
        <v>3357875.9926243699</v>
      </c>
      <c r="S206" s="25">
        <f t="shared" ca="1" si="7"/>
        <v>4355115.1116060112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992963.67045703647</v>
      </c>
      <c r="R207" s="25">
        <f t="array" aca="1" ref="R207" ca="1">INDEX('Lorri 401b'!L:L,MATCH('Retirement Calculator'!A207,'Lorri 401b'!N:N,0),0)</f>
        <v>3350121.6086477484</v>
      </c>
      <c r="S207" s="25">
        <f t="shared" ca="1" si="7"/>
        <v>4343085.2791047851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988670.40756357973</v>
      </c>
      <c r="R208" s="25">
        <f t="array" aca="1" ref="R208" ca="1">INDEX('Lorri 401b'!L:L,MATCH('Retirement Calculator'!A208,'Lorri 401b'!N:N,0),0)</f>
        <v>3342334.9147378909</v>
      </c>
      <c r="S208" s="25">
        <f t="shared" ca="1" si="7"/>
        <v>4331005.3223014707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984359.25607473357</v>
      </c>
      <c r="R209" s="25">
        <f t="array" aca="1" ref="R209" ca="1">INDEX('Lorri 401b'!L:L,MATCH('Retirement Calculator'!A209,'Lorri 401b'!N:N,0),0)</f>
        <v>3334515.7762700757</v>
      </c>
      <c r="S209" s="25">
        <f t="shared" ca="1" si="7"/>
        <v>4318875.0323448088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980030.14145468385</v>
      </c>
      <c r="R210" s="25">
        <f t="array" aca="1" ref="R210" ca="1">INDEX('Lorri 401b'!L:L,MATCH('Retirement Calculator'!A210,'Lorri 401b'!N:N,0),0)</f>
        <v>3326664.0580586446</v>
      </c>
      <c r="S210" s="25">
        <f t="shared" ca="1" si="7"/>
        <v>4306694.1995133283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975682.98885705054</v>
      </c>
      <c r="R211" s="25">
        <f t="array" aca="1" ref="R211" ca="1">INDEX('Lorri 401b'!L:L,MATCH('Retirement Calculator'!A211,'Lorri 401b'!N:N,0),0)</f>
        <v>3318779.6243546661</v>
      </c>
      <c r="S211" s="25">
        <f t="shared" ca="1" si="7"/>
        <v>4294462.6132117165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971317.72312359384</v>
      </c>
      <c r="R212" s="25">
        <f t="array" aca="1" ref="R212" ca="1">INDEX('Lorri 401b'!L:L,MATCH('Retirement Calculator'!A212,'Lorri 401b'!N:N,0),0)</f>
        <v>3310862.3388435878</v>
      </c>
      <c r="S212" s="25">
        <f t="shared" ca="1" si="7"/>
        <v>4282180.061967182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966934.26878291438</v>
      </c>
      <c r="R213" s="25">
        <f t="array" aca="1" ref="R213" ca="1">INDEX('Lorri 401b'!L:L,MATCH('Retirement Calculator'!A213,'Lorri 401b'!N:N,0),0)</f>
        <v>3302912.0646428796</v>
      </c>
      <c r="S213" s="25">
        <f t="shared" ca="1" si="7"/>
        <v>4269846.3334257938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962532.55004914873</v>
      </c>
      <c r="R214" s="25">
        <f t="array" aca="1" ref="R214" ca="1">INDEX('Lorri 401b'!L:L,MATCH('Retirement Calculator'!A214,'Lorri 401b'!N:N,0),0)</f>
        <v>3294928.6642996687</v>
      </c>
      <c r="S214" s="25">
        <f t="shared" ca="1" si="7"/>
        <v>4257461.2143488172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958112.49082065909</v>
      </c>
      <c r="R215" s="25">
        <f t="array" aca="1" ref="R215" ca="1">INDEX('Lorri 401b'!L:L,MATCH('Retirement Calculator'!A215,'Lorri 401b'!N:N,0),0)</f>
        <v>3286911.9997883611</v>
      </c>
      <c r="S215" s="25">
        <f t="shared" ca="1" si="7"/>
        <v>4245024.49060902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953674.01467871736</v>
      </c>
      <c r="R216" s="25">
        <f t="array" aca="1" ref="R216" ca="1">INDEX('Lorri 401b'!L:L,MATCH('Retirement Calculator'!A216,'Lorri 401b'!N:N,0),0)</f>
        <v>3278861.9325082563</v>
      </c>
      <c r="S216" s="25">
        <f t="shared" ca="1" si="7"/>
        <v>4232535.9471869739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949217.04488618427</v>
      </c>
      <c r="R217" s="25">
        <f t="array" aca="1" ref="R217" ca="1">INDEX('Lorri 401b'!L:L,MATCH('Retirement Calculator'!A217,'Lorri 401b'!N:N,0),0)</f>
        <v>3270778.3232811512</v>
      </c>
      <c r="S217" s="25">
        <f t="shared" ca="1" si="7"/>
        <v>4219995.3681673352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944741.50438618229</v>
      </c>
      <c r="R218" s="25">
        <f t="array" aca="1" ref="R218" ca="1">INDEX('Lorri 401b'!L:L,MATCH('Retirement Calculator'!A218,'Lorri 401b'!N:N,0),0)</f>
        <v>3262661.0323489332</v>
      </c>
      <c r="S218" s="25">
        <f t="shared" ca="1" si="7"/>
        <v>4207402.5367351156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940247.31580076367</v>
      </c>
      <c r="R219" s="25">
        <f t="array" aca="1" ref="R219" ca="1">INDEX('Lorri 401b'!L:L,MATCH('Retirement Calculator'!A219,'Lorri 401b'!N:N,0),0)</f>
        <v>3254509.9193711639</v>
      </c>
      <c r="S219" s="25">
        <f t="shared" ca="1" si="7"/>
        <v>4194757.2351719271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935734.40142957238</v>
      </c>
      <c r="R220" s="25">
        <f t="array" aca="1" ref="R220" ca="1">INDEX('Lorri 401b'!L:L,MATCH('Retirement Calculator'!A220,'Lorri 401b'!N:N,0),0)</f>
        <v>3246324.8434226541</v>
      </c>
      <c r="S220" s="25">
        <f t="shared" ca="1" si="7"/>
        <v>4182059.2448522262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931202.68324850115</v>
      </c>
      <c r="R221" s="25">
        <f t="array" aca="1" ref="R221" ca="1">INDEX('Lorri 401b'!L:L,MATCH('Retirement Calculator'!A221,'Lorri 401b'!N:N,0),0)</f>
        <v>3238105.6629910255</v>
      </c>
      <c r="S221" s="25">
        <f t="shared" ca="1" si="7"/>
        <v>4169308.3462395268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926652.08290834213</v>
      </c>
      <c r="R222" s="25">
        <f t="array" aca="1" ref="R222" ca="1">INDEX('Lorri 401b'!L:L,MATCH('Retirement Calculator'!A222,'Lorri 401b'!N:N,0),0)</f>
        <v>3229852.2359742653</v>
      </c>
      <c r="S222" s="25">
        <f t="shared" ca="1" si="7"/>
        <v>4156504.3188826074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922082.52173343243</v>
      </c>
      <c r="R223" s="25">
        <f t="array" aca="1" ref="R223" ca="1">INDEX('Lorri 401b'!L:L,MATCH('Retirement Calculator'!A223,'Lorri 401b'!N:N,0),0)</f>
        <v>3221564.4196782685</v>
      </c>
      <c r="S223" s="25">
        <f t="shared" ca="1" si="7"/>
        <v>4143646.941411701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917493.920720294</v>
      </c>
      <c r="R224" s="25">
        <f t="array" aca="1" ref="R224" ca="1">INDEX('Lorri 401b'!L:L,MATCH('Retirement Calculator'!A224,'Lorri 401b'!N:N,0),0)</f>
        <v>3213242.0708143716</v>
      </c>
      <c r="S224" s="25">
        <f t="shared" ca="1" si="7"/>
        <v>4130735.9915346657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912886.20053626748</v>
      </c>
      <c r="R225" s="25">
        <f t="array" aca="1" ref="R225" ca="1">INDEX('Lorri 401b'!L:L,MATCH('Retirement Calculator'!A225,'Lorri 401b'!N:N,0),0)</f>
        <v>3204885.0454968754</v>
      </c>
      <c r="S225" s="25">
        <f t="shared" ca="1" si="7"/>
        <v>4117771.2460331428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908259.28151814081</v>
      </c>
      <c r="R226" s="25">
        <f t="array" aca="1" ref="R226" ca="1">INDEX('Lorri 401b'!L:L,MATCH('Retirement Calculator'!A226,'Lorri 401b'!N:N,0),0)</f>
        <v>3196493.199240556</v>
      </c>
      <c r="S226" s="25">
        <f t="shared" ca="1" si="7"/>
        <v>4104752.4807586968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903613.08367077191</v>
      </c>
      <c r="R227" s="25">
        <f t="array" aca="1" ref="R227" ca="1">INDEX('Lorri 401b'!L:L,MATCH('Retirement Calculator'!A227,'Lorri 401b'!N:N,0),0)</f>
        <v>3188066.3869581688</v>
      </c>
      <c r="S227" s="25">
        <f t="shared" ca="1" si="7"/>
        <v>4091679.4706289405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898947.52666570572</v>
      </c>
      <c r="R228" s="25">
        <f t="array" aca="1" ref="R228" ca="1">INDEX('Lorri 401b'!L:L,MATCH('Retirement Calculator'!A228,'Lorri 401b'!N:N,0),0)</f>
        <v>3179604.4629579382</v>
      </c>
      <c r="S228" s="25">
        <f t="shared" ca="1" si="7"/>
        <v>4078551.9896236439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894262.52983978507</v>
      </c>
      <c r="R229" s="25">
        <f t="array" aca="1" ref="R229" ca="1">INDEX('Lorri 401b'!L:L,MATCH('Retirement Calculator'!A229,'Lorri 401b'!N:N,0),0)</f>
        <v>3171107.2809410398</v>
      </c>
      <c r="S229" s="25">
        <f t="shared" ca="1" si="7"/>
        <v>4065369.8107808251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889558.01219375641</v>
      </c>
      <c r="R230" s="25">
        <f t="array" aca="1" ref="R230" ca="1">INDEX('Lorri 401b'!L:L,MATCH('Retirement Calculator'!A230,'Lorri 401b'!N:N,0),0)</f>
        <v>3162574.6939990711</v>
      </c>
      <c r="S230" s="25">
        <f t="shared" ca="1" si="7"/>
        <v>4052132.7061928278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884833.89239086933</v>
      </c>
      <c r="R231" s="25">
        <f t="array" aca="1" ref="R231" ca="1">INDEX('Lorri 401b'!L:L,MATCH('Retirement Calculator'!A231,'Lorri 401b'!N:N,0),0)</f>
        <v>3154006.5546115111</v>
      </c>
      <c r="S231" s="25">
        <f t="shared" ca="1" si="7"/>
        <v>4038840.4470023802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880090.08875547023</v>
      </c>
      <c r="R232" s="25">
        <f t="array" aca="1" ref="R232" ca="1">INDEX('Lorri 401b'!L:L,MATCH('Retirement Calculator'!A232,'Lorri 401b'!N:N,0),0)</f>
        <v>3145402.7146431697</v>
      </c>
      <c r="S232" s="25">
        <f t="shared" ca="1" si="7"/>
        <v>4025492.8033986399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875326.51927159028</v>
      </c>
      <c r="R233" s="25">
        <f t="array" aca="1" ref="R233" ca="1">INDEX('Lorri 401b'!L:L,MATCH('Retirement Calculator'!A233,'Lorri 401b'!N:N,0),0)</f>
        <v>3136763.0253416267</v>
      </c>
      <c r="S233" s="25">
        <f t="shared" ca="1" si="7"/>
        <v>4012089.544613217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870543.1015815275</v>
      </c>
      <c r="R234" s="25">
        <f t="array" aca="1" ref="R234" ca="1">INDEX('Lorri 401b'!L:L,MATCH('Retirement Calculator'!A234,'Lorri 401b'!N:N,0),0)</f>
        <v>3128087.3373346603</v>
      </c>
      <c r="S234" s="25">
        <f t="shared" ca="1" si="7"/>
        <v>3998630.4389161877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865739.75298442272</v>
      </c>
      <c r="R235" s="25">
        <f t="array" aca="1" ref="R235" ca="1">INDEX('Lorri 401b'!L:L,MATCH('Retirement Calculator'!A235,'Lorri 401b'!N:N,0),0)</f>
        <v>3119375.5006276653</v>
      </c>
      <c r="S235" s="25">
        <f t="shared" ca="1" si="7"/>
        <v>3985115.253612088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860916.3904348301</v>
      </c>
      <c r="R236" s="25">
        <f t="array" aca="1" ref="R236" ca="1">INDEX('Lorri 401b'!L:L,MATCH('Retirement Calculator'!A236,'Lorri 401b'!N:N,0),0)</f>
        <v>3110627.3646010575</v>
      </c>
      <c r="S236" s="25">
        <f t="shared" ca="1" si="7"/>
        <v>3971543.7550358875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856072.93054128077</v>
      </c>
      <c r="R237" s="25">
        <f t="array" aca="1" ref="R237" ca="1">INDEX('Lorri 401b'!L:L,MATCH('Retirement Calculator'!A237,'Lorri 401b'!N:N,0),0)</f>
        <v>3101842.7780076722</v>
      </c>
      <c r="S237" s="25">
        <f t="shared" ca="1" si="7"/>
        <v>3957915.7085489528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851209.28956484166</v>
      </c>
      <c r="R238" s="25">
        <f t="array" aca="1" ref="R238" ca="1">INDEX('Lorri 401b'!L:L,MATCH('Retirement Calculator'!A238,'Lorri 401b'!N:N,0),0)</f>
        <v>3093021.588970148</v>
      </c>
      <c r="S238" s="25">
        <f t="shared" ca="1" si="7"/>
        <v>3944230.8785349894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846325.38341766736</v>
      </c>
      <c r="R239" s="25">
        <f t="array" aca="1" ref="R239" ca="1">INDEX('Lorri 401b'!L:L,MATCH('Retirement Calculator'!A239,'Lorri 401b'!N:N,0),0)</f>
        <v>3084163.6449783007</v>
      </c>
      <c r="S239" s="25">
        <f t="shared" ca="1" si="7"/>
        <v>3930489.028395968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841421.12766154658</v>
      </c>
      <c r="R240" s="25">
        <f t="array" aca="1" ref="R240" ca="1">INDEX('Lorri 401b'!L:L,MATCH('Retirement Calculator'!A240,'Lorri 401b'!N:N,0),0)</f>
        <v>3075268.7928864872</v>
      </c>
      <c r="S240" s="25">
        <f t="shared" ca="1" si="7"/>
        <v>3916689.9205480339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836496.43750644196</v>
      </c>
      <c r="R241" s="25">
        <f t="array" aca="1" ref="R241" ca="1">INDEX('Lorri 401b'!L:L,MATCH('Retirement Calculator'!A241,'Lorri 401b'!N:N,0),0)</f>
        <v>3066336.8789109578</v>
      </c>
      <c r="S241" s="25">
        <f t="shared" ca="1" si="7"/>
        <v>3902833.3164173998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831551.22780902439</v>
      </c>
      <c r="R242" s="25">
        <f t="array" aca="1" ref="R242" ca="1">INDEX('Lorri 401b'!L:L,MATCH('Retirement Calculator'!A242,'Lorri 401b'!N:N,0),0)</f>
        <v>3057367.7486271975</v>
      </c>
      <c r="S242" s="25">
        <f t="shared" ca="1" si="7"/>
        <v>3888918.976436222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826585.41307120095</v>
      </c>
      <c r="R243" s="25">
        <f t="array" aca="1" ref="R243" ca="1">INDEX('Lorri 401b'!L:L,MATCH('Retirement Calculator'!A243,'Lorri 401b'!N:N,0),0)</f>
        <v>3048361.2469672547</v>
      </c>
      <c r="S243" s="25">
        <f t="shared" ca="1" si="7"/>
        <v>3874946.6600384554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821598.90743863652</v>
      </c>
      <c r="R244" s="25">
        <f t="array" aca="1" ref="R244" ca="1">INDEX('Lorri 401b'!L:L,MATCH('Retirement Calculator'!A244,'Lorri 401b'!N:N,0),0)</f>
        <v>3039317.2182170618</v>
      </c>
      <c r="S244" s="25">
        <f t="shared" ca="1" si="7"/>
        <v>3860916.1256556986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816591.62469926977</v>
      </c>
      <c r="R245" s="25">
        <f t="array" aca="1" ref="R245" ca="1">INDEX('Lorri 401b'!L:L,MATCH('Retirement Calculator'!A245,'Lorri 401b'!N:N,0),0)</f>
        <v>3030235.5060137431</v>
      </c>
      <c r="S245" s="25">
        <f t="shared" ca="1" si="7"/>
        <v>3846827.130713013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811563.47828182229</v>
      </c>
      <c r="R246" s="25">
        <f t="array" aca="1" ref="R246" ca="1">INDEX('Lorri 401b'!L:L,MATCH('Retirement Calculator'!A246,'Lorri 401b'!N:N,0),0)</f>
        <v>3021115.9533429109</v>
      </c>
      <c r="S246" s="25">
        <f t="shared" ca="1" si="7"/>
        <v>3832679.4316247329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806514.3812543021</v>
      </c>
      <c r="R247" s="25">
        <f t="array" aca="1" ref="R247" ca="1">INDEX('Lorri 401b'!L:L,MATCH('Retirement Calculator'!A247,'Lorri 401b'!N:N,0),0)</f>
        <v>3011958.4025359498</v>
      </c>
      <c r="S247" s="25">
        <f t="shared" ca="1" si="7"/>
        <v>3818472.7837902522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801444.24632250064</v>
      </c>
      <c r="R248" s="25">
        <f t="array" aca="1" ref="R248" ca="1">INDEX('Lorri 401b'!L:L,MATCH('Retirement Calculator'!A248,'Lorri 401b'!N:N,0),0)</f>
        <v>3002762.6952672931</v>
      </c>
      <c r="S248" s="25">
        <f t="shared" ca="1" si="7"/>
        <v>3804206.9415897937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796352.98582848324</v>
      </c>
      <c r="R249" s="25">
        <f t="array" aca="1" ref="R249" ca="1">INDEX('Lorri 401b'!L:L,MATCH('Retirement Calculator'!A249,'Lorri 401b'!N:N,0),0)</f>
        <v>2993528.6725516841</v>
      </c>
      <c r="S249" s="25">
        <f t="shared" ca="1" si="7"/>
        <v>3789881.6583801676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791240.51174907421</v>
      </c>
      <c r="R250" s="25">
        <f t="array" aca="1" ref="R250" ca="1">INDEX('Lorri 401b'!L:L,MATCH('Retirement Calculator'!A250,'Lorri 401b'!N:N,0),0)</f>
        <v>2984256.1747414265</v>
      </c>
      <c r="S250" s="25">
        <f t="shared" ca="1" si="7"/>
        <v>3775496.6864905008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786106.73569433426</v>
      </c>
      <c r="R251" s="25">
        <f t="array" aca="1" ref="R251" ca="1">INDEX('Lorri 401b'!L:L,MATCH('Retirement Calculator'!A251,'Lorri 401b'!N:N,0),0)</f>
        <v>2974945.0415236261</v>
      </c>
      <c r="S251" s="25">
        <f t="shared" ca="1" si="7"/>
        <v>3761051.7772179605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780951.56890603283</v>
      </c>
      <c r="R252" s="25">
        <f t="array" aca="1" ref="R252" ca="1">INDEX('Lorri 401b'!L:L,MATCH('Retirement Calculator'!A252,'Lorri 401b'!N:N,0),0)</f>
        <v>2965595.1119174184</v>
      </c>
      <c r="S252" s="25">
        <f t="shared" ca="1" si="7"/>
        <v>3746546.6808234514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775774.9222561135</v>
      </c>
      <c r="R253" s="25">
        <f t="array" aca="1" ref="R253" ca="1">INDEX('Lorri 401b'!L:L,MATCH('Retirement Calculator'!A253,'Lorri 401b'!N:N,0),0)</f>
        <v>2956206.2242711848</v>
      </c>
      <c r="S253" s="25">
        <f t="shared" ca="1" si="7"/>
        <v>3731981.1465272983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770576.70624515286</v>
      </c>
      <c r="R254" s="25">
        <f t="array" aca="1" ref="R254" ca="1">INDEX('Lorri 401b'!L:L,MATCH('Retirement Calculator'!A254,'Lorri 401b'!N:N,0),0)</f>
        <v>2946778.2162597585</v>
      </c>
      <c r="S254" s="25">
        <f t="shared" ca="1" si="7"/>
        <v>3717354.9225049112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765356.83100081328</v>
      </c>
      <c r="R255" s="25">
        <f t="array" aca="1" ref="R255" ca="1">INDEX('Lorri 401b'!L:L,MATCH('Retirement Calculator'!A255,'Lorri 401b'!N:N,0),0)</f>
        <v>2937310.924881618</v>
      </c>
      <c r="S255" s="25">
        <f t="shared" ca="1" si="7"/>
        <v>3702667.7558824313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760115.20627628895</v>
      </c>
      <c r="R256" s="25">
        <f t="array" aca="1" ref="R256" ca="1">INDEX('Lorri 401b'!L:L,MATCH('Retirement Calculator'!A256,'Lorri 401b'!N:N,0),0)</f>
        <v>2927804.1864560684</v>
      </c>
      <c r="S256" s="25">
        <f t="shared" ca="1" si="7"/>
        <v>3687919.3927323576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754851.74144874571</v>
      </c>
      <c r="R257" s="25">
        <f t="array" aca="1" ref="R257" ca="1">INDEX('Lorri 401b'!L:L,MATCH('Retirement Calculator'!A257,'Lorri 401b'!N:N,0),0)</f>
        <v>2918257.8366204123</v>
      </c>
      <c r="S257" s="25">
        <f t="shared" ca="1" si="7"/>
        <v>3673109.5780691579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749566.34551775444</v>
      </c>
      <c r="R258" s="25">
        <f t="array" aca="1" ref="R258" ca="1">INDEX('Lorri 401b'!L:L,MATCH('Retirement Calculator'!A258,'Lorri 401b'!N:N,0),0)</f>
        <v>2908671.7103271079</v>
      </c>
      <c r="S258" s="25">
        <f t="shared" ca="1" si="7"/>
        <v>3658238.0558448625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744258.92710371735</v>
      </c>
      <c r="R259" s="25">
        <f t="array" aca="1" ref="R259" ca="1">INDEX('Lorri 401b'!L:L,MATCH('Retirement Calculator'!A259,'Lorri 401b'!N:N,0),0)</f>
        <v>2899045.6418409147</v>
      </c>
      <c r="S259" s="25">
        <f t="shared" ca="1" si="7"/>
        <v>3643304.5689446321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738929.39444628835</v>
      </c>
      <c r="R260" s="25">
        <f t="array" aca="1" ref="R260" ca="1">INDEX('Lorri 401b'!L:L,MATCH('Retirement Calculator'!A260,'Lorri 401b'!N:N,0),0)</f>
        <v>2889379.464736029</v>
      </c>
      <c r="S260" s="25">
        <f t="shared" ca="1" si="7"/>
        <v>3628308.8591823173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733577.6554027868</v>
      </c>
      <c r="R261" s="25">
        <f t="array" aca="1" ref="R261" ca="1">INDEX('Lorri 401b'!L:L,MATCH('Retirement Calculator'!A261,'Lorri 401b'!N:N,0),0)</f>
        <v>2879673.0118932063</v>
      </c>
      <c r="S261" s="25">
        <f t="shared" ca="1" si="7"/>
        <v>3613250.6672959933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728203.61744660395</v>
      </c>
      <c r="R262" s="25">
        <f t="array" aca="1" ref="R262" ca="1">INDEX('Lorri 401b'!L:L,MATCH('Retirement Calculator'!A262,'Lorri 401b'!N:N,0),0)</f>
        <v>2869926.1154968715</v>
      </c>
      <c r="S262" s="25">
        <f t="shared" ca="1" si="7"/>
        <v>3598129.7329434752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722807.18766560371</v>
      </c>
      <c r="R263" s="25">
        <f t="array" aca="1" ref="R263" ca="1">INDEX('Lorri 401b'!L:L,MATCH('Retirement Calculator'!A263,'Lorri 401b'!N:N,0),0)</f>
        <v>2860138.6070322189</v>
      </c>
      <c r="S263" s="25">
        <f t="shared" ca="1" si="7"/>
        <v>3582945.7946978225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717388.27276051592</v>
      </c>
      <c r="R264" s="25">
        <f t="array" aca="1" ref="R264" ca="1">INDEX('Lorri 401b'!L:L,MATCH('Retirement Calculator'!A264,'Lorri 401b'!N:N,0),0)</f>
        <v>2850310.3172822967</v>
      </c>
      <c r="S264" s="25">
        <f t="shared" ca="1" si="7"/>
        <v>3567698.5900428127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711946.77904332359</v>
      </c>
      <c r="R265" s="25">
        <f t="array" aca="1" ref="R265" ca="1">INDEX('Lorri 401b'!L:L,MATCH('Retirement Calculator'!A265,'Lorri 401b'!N:N,0),0)</f>
        <v>2840441.0763250832</v>
      </c>
      <c r="S265" s="25">
        <f t="shared" ca="1" si="7"/>
        <v>3552387.8553684065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706482.61243564298</v>
      </c>
      <c r="R266" s="25">
        <f t="array" aca="1" ref="R266" ca="1">INDEX('Lorri 401b'!L:L,MATCH('Retirement Calculator'!A266,'Lorri 401b'!N:N,0),0)</f>
        <v>2830530.7135305479</v>
      </c>
      <c r="S266" s="25">
        <f t="shared" ref="S266:S520" ca="1" si="267">SUM(Q266:R266)</f>
        <v>3537013.325966191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700995.67846709711</v>
      </c>
      <c r="R267" s="25">
        <f t="array" aca="1" ref="R267" ca="1">INDEX('Lorri 401b'!L:L,MATCH('Retirement Calculator'!A267,'Lorri 401b'!N:N,0),0)</f>
        <v>2820579.0575577021</v>
      </c>
      <c r="S267" s="25">
        <f t="shared" ca="1" si="267"/>
        <v>3521574.7360247993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695485.88227368228</v>
      </c>
      <c r="R268" s="25">
        <f t="array" aca="1" ref="R268" ca="1">INDEX('Lorri 401b'!L:L,MATCH('Retirement Calculator'!A268,'Lorri 401b'!N:N,0),0)</f>
        <v>2810585.9363516364</v>
      </c>
      <c r="S268" s="25">
        <f t="shared" ca="1" si="267"/>
        <v>3506071.8186253188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689953.1285961282</v>
      </c>
      <c r="R269" s="25">
        <f t="array" aca="1" ref="R269" ca="1">INDEX('Lorri 401b'!L:L,MATCH('Retirement Calculator'!A269,'Lorri 401b'!N:N,0),0)</f>
        <v>2800551.1771405451</v>
      </c>
      <c r="S269" s="25">
        <f t="shared" ca="1" si="267"/>
        <v>3490504.3057366731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684397.32177825097</v>
      </c>
      <c r="R270" s="25">
        <f t="array" aca="1" ref="R270" ca="1">INDEX('Lorri 401b'!L:L,MATCH('Retirement Calculator'!A270,'Lorri 401b'!N:N,0),0)</f>
        <v>2790474.606432741</v>
      </c>
      <c r="S270" s="25">
        <f t="shared" ca="1" si="267"/>
        <v>3474871.9282109919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678818.3657652993</v>
      </c>
      <c r="R271" s="25">
        <f t="array" aca="1" ref="R271" ca="1">INDEX('Lorri 401b'!L:L,MATCH('Retirement Calculator'!A271,'Lorri 401b'!N:N,0),0)</f>
        <v>2780356.0500136544</v>
      </c>
      <c r="S271" s="25">
        <f t="shared" ca="1" si="267"/>
        <v>3459174.4157789536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673216.16410229367</v>
      </c>
      <c r="R272" s="25">
        <f t="array" aca="1" ref="R272" ca="1">INDEX('Lorri 401b'!L:L,MATCH('Retirement Calculator'!A272,'Lorri 401b'!N:N,0),0)</f>
        <v>2770195.3329428216</v>
      </c>
      <c r="S272" s="25">
        <f t="shared" ca="1" si="267"/>
        <v>3443411.4970451151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667590.61993235874</v>
      </c>
      <c r="R273" s="25">
        <f t="array" aca="1" ref="R273" ca="1">INDEX('Lorri 401b'!L:L,MATCH('Retirement Calculator'!A273,'Lorri 401b'!N:N,0),0)</f>
        <v>2759992.2795508602</v>
      </c>
      <c r="S273" s="25">
        <f t="shared" ca="1" si="267"/>
        <v>3427582.8994832188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661941.63599504915</v>
      </c>
      <c r="R274" s="25">
        <f t="array" aca="1" ref="R274" ca="1">INDEX('Lorri 401b'!L:L,MATCH('Retirement Calculator'!A274,'Lorri 401b'!N:N,0),0)</f>
        <v>2749746.7134364326</v>
      </c>
      <c r="S274" s="25">
        <f t="shared" ca="1" si="267"/>
        <v>3411688.3494314817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656269.11462466745</v>
      </c>
      <c r="R275" s="25">
        <f t="array" aca="1" ref="R275" ca="1">INDEX('Lorri 401b'!L:L,MATCH('Retirement Calculator'!A275,'Lorri 401b'!N:N,0),0)</f>
        <v>2739458.4574631951</v>
      </c>
      <c r="S275" s="25">
        <f t="shared" ca="1" si="267"/>
        <v>3395727.5720878625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650572.95774857583</v>
      </c>
      <c r="R276" s="25">
        <f t="array" aca="1" ref="R276" ca="1">INDEX('Lorri 401b'!L:L,MATCH('Retirement Calculator'!A276,'Lorri 401b'!N:N,0),0)</f>
        <v>2729127.3337567355</v>
      </c>
      <c r="S276" s="25">
        <f t="shared" ca="1" si="267"/>
        <v>3379700.2915053116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644853.06688550045</v>
      </c>
      <c r="R277" s="25">
        <f t="array" aca="1" ref="R277" ca="1">INDEX('Lorri 401b'!L:L,MATCH('Retirement Calculator'!A277,'Lorri 401b'!N:N,0),0)</f>
        <v>2718753.1637014989</v>
      </c>
      <c r="S277" s="25">
        <f t="shared" ca="1" si="267"/>
        <v>3363606.2305869991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639109.34314382891</v>
      </c>
      <c r="R278" s="25">
        <f t="array" aca="1" ref="R278" ca="1">INDEX('Lorri 401b'!L:L,MATCH('Retirement Calculator'!A278,'Lorri 401b'!N:N,0),0)</f>
        <v>2708335.7679376989</v>
      </c>
      <c r="S278" s="25">
        <f t="shared" ca="1" si="267"/>
        <v>3347445.1110815275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633341.68721990043</v>
      </c>
      <c r="R279" s="25">
        <f t="array" aca="1" ref="R279" ca="1">INDEX('Lorri 401b'!L:L,MATCH('Retirement Calculator'!A279,'Lorri 401b'!N:N,0),0)</f>
        <v>2697874.9663582165</v>
      </c>
      <c r="S279" s="25">
        <f t="shared" ca="1" si="267"/>
        <v>3331216.653578117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627549.99939628888</v>
      </c>
      <c r="R280" s="25">
        <f t="array" aca="1" ref="R280" ca="1">INDEX('Lorri 401b'!L:L,MATCH('Retirement Calculator'!A280,'Lorri 401b'!N:N,0),0)</f>
        <v>2687370.578105486</v>
      </c>
      <c r="S280" s="25">
        <f t="shared" ca="1" si="267"/>
        <v>3314920.5775017748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621734.17954007897</v>
      </c>
      <c r="R281" s="25">
        <f t="array" aca="1" ref="R281" ca="1">INDEX('Lorri 401b'!L:L,MATCH('Retirement Calculator'!A281,'Lorri 401b'!N:N,0),0)</f>
        <v>2676822.4215683695</v>
      </c>
      <c r="S281" s="25">
        <f t="shared" ca="1" si="267"/>
        <v>3298556.6011084486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615894.12710113486</v>
      </c>
      <c r="R282" s="25">
        <f t="array" aca="1" ref="R282" ca="1">INDEX('Lorri 401b'!L:L,MATCH('Retirement Calculator'!A282,'Lorri 401b'!N:N,0),0)</f>
        <v>2666230.314379015</v>
      </c>
      <c r="S282" s="25">
        <f t="shared" ca="1" si="267"/>
        <v>3282124.44148015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610029.74111036176</v>
      </c>
      <c r="R283" s="25">
        <f t="array" aca="1" ref="R283" ca="1">INDEX('Lorri 401b'!L:L,MATCH('Retirement Calculator'!A283,'Lorri 401b'!N:N,0),0)</f>
        <v>2655594.0734097045</v>
      </c>
      <c r="S283" s="25">
        <f t="shared" ca="1" si="267"/>
        <v>3265623.8145200661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604140.92017796054</v>
      </c>
      <c r="R284" s="25">
        <f t="array" aca="1" ref="R284" ca="1">INDEX('Lorri 401b'!L:L,MATCH('Retirement Calculator'!A284,'Lorri 401b'!N:N,0),0)</f>
        <v>2644913.5147696887</v>
      </c>
      <c r="S284" s="25">
        <f t="shared" ca="1" si="267"/>
        <v>3249054.434947649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598227.56249167433</v>
      </c>
      <c r="R285" s="25">
        <f t="array" aca="1" ref="R285" ca="1">INDEX('Lorri 401b'!L:L,MATCH('Retirement Calculator'!A285,'Lorri 401b'!N:N,0),0)</f>
        <v>2634188.4538020063</v>
      </c>
      <c r="S285" s="25">
        <f t="shared" ca="1" si="267"/>
        <v>3232416.0162936808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592289.5658150285</v>
      </c>
      <c r="R286" s="25">
        <f t="array" aca="1" ref="R286" ca="1">INDEX('Lorri 401b'!L:L,MATCH('Retirement Calculator'!A286,'Lorri 401b'!N:N,0),0)</f>
        <v>2623418.7050802917</v>
      </c>
      <c r="S286" s="25">
        <f t="shared" ca="1" si="267"/>
        <v>3215708.27089532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586326.82748556335</v>
      </c>
      <c r="R287" s="25">
        <f t="array" aca="1" ref="R287" ca="1">INDEX('Lorri 401b'!L:L,MATCH('Retirement Calculator'!A287,'Lorri 401b'!N:N,0),0)</f>
        <v>2612604.08240557</v>
      </c>
      <c r="S287" s="25">
        <f t="shared" ca="1" si="267"/>
        <v>3198930.9098911332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580339.24441305874</v>
      </c>
      <c r="R288" s="25">
        <f t="array" aca="1" ref="R288" ca="1">INDEX('Lorri 401b'!L:L,MATCH('Retirement Calculator'!A288,'Lorri 401b'!N:N,0),0)</f>
        <v>2601744.3988030371</v>
      </c>
      <c r="S288" s="25">
        <f t="shared" ca="1" si="267"/>
        <v>3182083.6432160959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574326.71307775204</v>
      </c>
      <c r="R289" s="25">
        <f t="array" aca="1" ref="R289" ca="1">INDEX('Lorri 401b'!L:L,MATCH('Retirement Calculator'!A289,'Lorri 401b'!N:N,0),0)</f>
        <v>2590839.4665188268</v>
      </c>
      <c r="S289" s="25">
        <f t="shared" ca="1" si="267"/>
        <v>3165166.1795965787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568289.12952854822</v>
      </c>
      <c r="R290" s="25">
        <f t="array" aca="1" ref="R290" ca="1">INDEX('Lorri 401b'!L:L,MATCH('Retirement Calculator'!A290,'Lorri 401b'!N:N,0),0)</f>
        <v>2579889.0970167657</v>
      </c>
      <c r="S290" s="25">
        <f t="shared" ca="1" si="267"/>
        <v>3148178.2265453138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562226.38938122278</v>
      </c>
      <c r="R291" s="25">
        <f t="array" aca="1" ref="R291" ca="1">INDEX('Lorri 401b'!L:L,MATCH('Retirement Calculator'!A291,'Lorri 401b'!N:N,0),0)</f>
        <v>2568893.1009751125</v>
      </c>
      <c r="S291" s="25">
        <f t="shared" ca="1" si="267"/>
        <v>3131119.4903563354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556138.3878166168</v>
      </c>
      <c r="R292" s="25">
        <f t="array" aca="1" ref="R292" ca="1">INDEX('Lorri 401b'!L:L,MATCH('Retirement Calculator'!A292,'Lorri 401b'!N:N,0),0)</f>
        <v>2557851.2882832857</v>
      </c>
      <c r="S292" s="25">
        <f t="shared" ca="1" si="267"/>
        <v>3113989.6760999025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550025.01957882498</v>
      </c>
      <c r="R293" s="25">
        <f t="array" aca="1" ref="R293" ca="1">INDEX('Lorri 401b'!L:L,MATCH('Retirement Calculator'!A293,'Lorri 401b'!N:N,0),0)</f>
        <v>2546763.4680385767</v>
      </c>
      <c r="S293" s="25">
        <f t="shared" ca="1" si="267"/>
        <v>3096788.4876174014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543886.1789733757</v>
      </c>
      <c r="R294" s="25">
        <f t="array" aca="1" ref="R294" ca="1">INDEX('Lorri 401b'!L:L,MATCH('Retirement Calculator'!A294,'Lorri 401b'!N:N,0),0)</f>
        <v>2535629.4485428478</v>
      </c>
      <c r="S294" s="25">
        <f t="shared" ca="1" si="267"/>
        <v>3079515.6275162236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537721.75986540364</v>
      </c>
      <c r="R295" s="25">
        <f t="array" aca="1" ref="R295" ca="1">INDEX('Lorri 401b'!L:L,MATCH('Retirement Calculator'!A295,'Lorri 401b'!N:N,0),0)</f>
        <v>2524449.03729922</v>
      </c>
      <c r="S295" s="25">
        <f t="shared" ca="1" si="267"/>
        <v>3062170.7971646236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531531.65567781508</v>
      </c>
      <c r="R296" s="25">
        <f t="array" aca="1" ref="R296" ca="1">INDEX('Lorri 401b'!L:L,MATCH('Retirement Calculator'!A296,'Lorri 401b'!N:N,0),0)</f>
        <v>2513222.0410087439</v>
      </c>
      <c r="S296" s="25">
        <f t="shared" ca="1" si="267"/>
        <v>3044753.6966865589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525315.75938944484</v>
      </c>
      <c r="R297" s="25">
        <f t="array" aca="1" ref="R297" ca="1">INDEX('Lorri 401b'!L:L,MATCH('Retirement Calculator'!A297,'Lorri 401b'!N:N,0),0)</f>
        <v>2501948.2655670573</v>
      </c>
      <c r="S297" s="25">
        <f t="shared" ca="1" si="267"/>
        <v>3027264.024956502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519073.96353320644</v>
      </c>
      <c r="R298" s="25">
        <f t="array" aca="1" ref="R298" ca="1">INDEX('Lorri 401b'!L:L,MATCH('Retirement Calculator'!A298,'Lorri 401b'!N:N,0),0)</f>
        <v>2490627.5160610303</v>
      </c>
      <c r="S298" s="25">
        <f t="shared" ca="1" si="267"/>
        <v>3009701.4795942367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512806.1601942337</v>
      </c>
      <c r="R299" s="25">
        <f t="array" aca="1" ref="R299" ca="1">INDEX('Lorri 401b'!L:L,MATCH('Retirement Calculator'!A299,'Lorri 401b'!N:N,0),0)</f>
        <v>2479259.5967653953</v>
      </c>
      <c r="S299" s="25">
        <f t="shared" ca="1" si="267"/>
        <v>2992065.7569596288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506512.24100801523</v>
      </c>
      <c r="R300" s="25">
        <f t="array" aca="1" ref="R300" ca="1">INDEX('Lorri 401b'!L:L,MATCH('Retirement Calculator'!A300,'Lorri 401b'!N:N,0),0)</f>
        <v>2467844.3111393615</v>
      </c>
      <c r="S300" s="25">
        <f t="shared" ca="1" si="267"/>
        <v>2974356.5521473768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500192.09715852089</v>
      </c>
      <c r="R301" s="25">
        <f t="array" aca="1" ref="R301" ca="1">INDEX('Lorri 401b'!L:L,MATCH('Retirement Calculator'!A301,'Lorri 401b'!N:N,0),0)</f>
        <v>2456381.4618232194</v>
      </c>
      <c r="S301" s="25">
        <f t="shared" ca="1" si="267"/>
        <v>2956573.5589817404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493845.61937632028</v>
      </c>
      <c r="R302" s="25">
        <f t="array" aca="1" ref="R302" ca="1">INDEX('Lorri 401b'!L:L,MATCH('Retirement Calculator'!A302,'Lorri 401b'!N:N,0),0)</f>
        <v>2444870.8506349265</v>
      </c>
      <c r="S302" s="25">
        <f t="shared" ca="1" si="267"/>
        <v>2938716.4700112469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487472.69793669385</v>
      </c>
      <c r="R303" s="25">
        <f t="array" aca="1" ref="R303" ca="1">INDEX('Lorri 401b'!L:L,MATCH('Retirement Calculator'!A303,'Lorri 401b'!N:N,0),0)</f>
        <v>2433312.2785666822</v>
      </c>
      <c r="S303" s="25">
        <f t="shared" ca="1" si="267"/>
        <v>2920784.9765033759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481073.22265773563</v>
      </c>
      <c r="R304" s="25">
        <f t="array" aca="1" ref="R304" ca="1">INDEX('Lorri 401b'!L:L,MATCH('Retirement Calculator'!A304,'Lorri 401b'!N:N,0),0)</f>
        <v>2421705.5457814871</v>
      </c>
      <c r="S304" s="25">
        <f t="shared" ca="1" si="267"/>
        <v>2902778.7684392226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474647.08289844845</v>
      </c>
      <c r="R305" s="25">
        <f t="array" aca="1" ref="R305" ca="1">INDEX('Lorri 401b'!L:L,MATCH('Retirement Calculator'!A305,'Lorri 401b'!N:N,0),0)</f>
        <v>2410050.4516096869</v>
      </c>
      <c r="S305" s="25">
        <f t="shared" ca="1" si="267"/>
        <v>2884697.5345081352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468194.16755683091</v>
      </c>
      <c r="R306" s="25">
        <f t="array" aca="1" ref="R306" ca="1">INDEX('Lorri 401b'!L:L,MATCH('Retirement Calculator'!A306,'Lorri 401b'!N:N,0),0)</f>
        <v>2398346.7945455043</v>
      </c>
      <c r="S306" s="25">
        <f t="shared" ca="1" si="267"/>
        <v>2866540.9621023349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461714.36506795662</v>
      </c>
      <c r="R307" s="25">
        <f t="array" aca="1" ref="R307" ca="1">INDEX('Lorri 401b'!L:L,MATCH('Retirement Calculator'!A307,'Lorri 401b'!N:N,0),0)</f>
        <v>2386594.3722435543</v>
      </c>
      <c r="S307" s="25">
        <f t="shared" ca="1" si="267"/>
        <v>2848308.7373115108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455207.56340204534</v>
      </c>
      <c r="R308" s="25">
        <f t="array" aca="1" ref="R308" ca="1">INDEX('Lorri 401b'!L:L,MATCH('Retirement Calculator'!A308,'Lorri 401b'!N:N,0),0)</f>
        <v>2374792.9815153461</v>
      </c>
      <c r="S308" s="25">
        <f t="shared" ca="1" si="267"/>
        <v>2830000.5449173916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448673.65006252611</v>
      </c>
      <c r="R309" s="25">
        <f t="array" aca="1" ref="R309" ca="1">INDEX('Lorri 401b'!L:L,MATCH('Retirement Calculator'!A309,'Lorri 401b'!N:N,0),0)</f>
        <v>2362942.4183257706</v>
      </c>
      <c r="S309" s="25">
        <f t="shared" ca="1" si="267"/>
        <v>2811616.0683882968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442112.51208409219</v>
      </c>
      <c r="R310" s="25">
        <f t="array" aca="1" ref="R310" ca="1">INDEX('Lorri 401b'!L:L,MATCH('Retirement Calculator'!A310,'Lorri 401b'!N:N,0),0)</f>
        <v>2351042.477789572</v>
      </c>
      <c r="S310" s="25">
        <f t="shared" ca="1" si="267"/>
        <v>2793154.989873664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435524.03603074816</v>
      </c>
      <c r="R311" s="25">
        <f t="array" aca="1" ref="R311" ca="1">INDEX('Lorri 401b'!L:L,MATCH('Retirement Calculator'!A311,'Lorri 401b'!N:N,0),0)</f>
        <v>2339092.9541678056</v>
      </c>
      <c r="S311" s="25">
        <f t="shared" ca="1" si="267"/>
        <v>2774616.9901985535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428908.10799384851</v>
      </c>
      <c r="R312" s="25">
        <f t="array" aca="1" ref="R312" ca="1">INDEX('Lorri 401b'!L:L,MATCH('Retirement Calculator'!A312,'Lorri 401b'!N:N,0),0)</f>
        <v>2327093.6408642819</v>
      </c>
      <c r="S312" s="25">
        <f t="shared" ca="1" si="267"/>
        <v>2756001.7488581305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422264.61359012843</v>
      </c>
      <c r="R313" s="25">
        <f t="array" aca="1" ref="R313" ca="1">INDEX('Lorri 401b'!L:L,MATCH('Retirement Calculator'!A313,'Lorri 401b'!N:N,0),0)</f>
        <v>2315044.3304219935</v>
      </c>
      <c r="S313" s="25">
        <f t="shared" ca="1" si="267"/>
        <v>2737308.9440121218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415593.4379597262</v>
      </c>
      <c r="R314" s="25">
        <f t="array" aca="1" ref="R314" ca="1">INDEX('Lorri 401b'!L:L,MATCH('Retirement Calculator'!A314,'Lorri 401b'!N:N,0),0)</f>
        <v>2302944.8145195288</v>
      </c>
      <c r="S314" s="25">
        <f t="shared" ca="1" si="267"/>
        <v>2718538.2524792552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408894.46576419729</v>
      </c>
      <c r="R315" s="25">
        <f t="array" aca="1" ref="R315" ca="1">INDEX('Lorri 401b'!L:L,MATCH('Retirement Calculator'!A315,'Lorri 401b'!N:N,0),0)</f>
        <v>2290794.8839674704</v>
      </c>
      <c r="S315" s="25">
        <f t="shared" ca="1" si="267"/>
        <v>2699689.3497316679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402167.58118452033</v>
      </c>
      <c r="R316" s="25">
        <f t="array" aca="1" ref="R316" ca="1">INDEX('Lorri 401b'!L:L,MATCH('Retirement Calculator'!A316,'Lorri 401b'!N:N,0),0)</f>
        <v>2278594.3287047786</v>
      </c>
      <c r="S316" s="25">
        <f t="shared" ca="1" si="267"/>
        <v>2680761.909889299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395412.66791909473</v>
      </c>
      <c r="R317" s="25">
        <f t="array" aca="1" ref="R317" ca="1">INDEX('Lorri 401b'!L:L,MATCH('Retirement Calculator'!A317,'Lorri 401b'!N:N,0),0)</f>
        <v>2266342.9377951589</v>
      </c>
      <c r="S317" s="25">
        <f t="shared" ca="1" si="267"/>
        <v>2661755.6057142536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388629.60918172984</v>
      </c>
      <c r="R318" s="25">
        <f t="array" aca="1" ref="R318" ca="1">INDEX('Lorri 401b'!L:L,MATCH('Retirement Calculator'!A318,'Lorri 401b'!N:N,0),0)</f>
        <v>2254040.4994234159</v>
      </c>
      <c r="S318" s="25">
        <f t="shared" ca="1" si="267"/>
        <v>2642670.1086051455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381818.28769962594</v>
      </c>
      <c r="R319" s="25">
        <f t="array" aca="1" ref="R319" ca="1">INDEX('Lorri 401b'!L:L,MATCH('Retirement Calculator'!A319,'Lorri 401b'!N:N,0),0)</f>
        <v>2241686.8008917905</v>
      </c>
      <c r="S319" s="25">
        <f t="shared" ca="1" si="267"/>
        <v>2623505.0885914164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374978.58571134659</v>
      </c>
      <c r="R320" s="25">
        <f t="array" aca="1" ref="R320" ca="1">INDEX('Lorri 401b'!L:L,MATCH('Retirement Calculator'!A320,'Lorri 401b'!N:N,0),0)</f>
        <v>2229281.6286162832</v>
      </c>
      <c r="S320" s="25">
        <f t="shared" ca="1" si="267"/>
        <v>2604260.2143276297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368110.38496478274</v>
      </c>
      <c r="R321" s="25">
        <f t="array" aca="1" ref="R321" ca="1">INDEX('Lorri 401b'!L:L,MATCH('Retirement Calculator'!A321,'Lorri 401b'!N:N,0),0)</f>
        <v>2216824.7681229613</v>
      </c>
      <c r="S321" s="25">
        <f t="shared" ca="1" si="267"/>
        <v>2584935.153087744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361213.56671510823</v>
      </c>
      <c r="R322" s="25">
        <f t="array" aca="1" ref="R322" ca="1">INDEX('Lorri 401b'!L:L,MATCH('Retirement Calculator'!A322,'Lorri 401b'!N:N,0),0)</f>
        <v>2204316.0040442506</v>
      </c>
      <c r="S322" s="25">
        <f t="shared" ca="1" si="267"/>
        <v>2565529.5707593588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354288.01172272675</v>
      </c>
      <c r="R323" s="25">
        <f t="array" aca="1" ref="R323" ca="1">INDEX('Lorri 401b'!L:L,MATCH('Retirement Calculator'!A323,'Lorri 401b'!N:N,0),0)</f>
        <v>2191755.1201152122</v>
      </c>
      <c r="S323" s="25">
        <f t="shared" ca="1" si="267"/>
        <v>2546043.1318379389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347333.60025121033</v>
      </c>
      <c r="R324" s="25">
        <f t="array" aca="1" ref="R324" ca="1">INDEX('Lorri 401b'!L:L,MATCH('Retirement Calculator'!A324,'Lorri 401b'!N:N,0),0)</f>
        <v>2179141.8991698027</v>
      </c>
      <c r="S324" s="25">
        <f t="shared" ca="1" si="267"/>
        <v>2526475.4994210131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340350.21206522925</v>
      </c>
      <c r="R325" s="25">
        <f t="array" aca="1" ref="R325" ca="1">INDEX('Lorri 401b'!L:L,MATCH('Retirement Calculator'!A325,'Lorri 401b'!N:N,0),0)</f>
        <v>2166476.1231371206</v>
      </c>
      <c r="S325" s="25">
        <f t="shared" ca="1" si="267"/>
        <v>2506826.3352023498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333337.72642847325</v>
      </c>
      <c r="R326" s="25">
        <f t="array" aca="1" ref="R326" ca="1">INDEX('Lorri 401b'!L:L,MATCH('Retirement Calculator'!A326,'Lorri 401b'!N:N,0),0)</f>
        <v>2153757.5730376355</v>
      </c>
      <c r="S326" s="25">
        <f t="shared" ca="1" si="267"/>
        <v>2487095.2994661089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326296.0221015641</v>
      </c>
      <c r="R327" s="25">
        <f t="array" aca="1" ref="R327" ca="1">INDEX('Lorri 401b'!L:L,MATCH('Retirement Calculator'!A327,'Lorri 401b'!N:N,0),0)</f>
        <v>2140986.028979403</v>
      </c>
      <c r="S327" s="25">
        <f t="shared" ca="1" si="267"/>
        <v>2467282.0510809673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319224.97733995953</v>
      </c>
      <c r="R328" s="25">
        <f t="array" aca="1" ref="R328" ca="1">INDEX('Lorri 401b'!L:L,MATCH('Retirement Calculator'!A328,'Lorri 401b'!N:N,0),0)</f>
        <v>2128161.270154261</v>
      </c>
      <c r="S328" s="25">
        <f t="shared" ca="1" si="267"/>
        <v>2447386.2474942207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312124.46989184828</v>
      </c>
      <c r="R329" s="25">
        <f t="array" aca="1" ref="R329" ca="1">INDEX('Lorri 401b'!L:L,MATCH('Retirement Calculator'!A329,'Lorri 401b'!N:N,0),0)</f>
        <v>2115283.0748340143</v>
      </c>
      <c r="S329" s="25">
        <f t="shared" ca="1" si="267"/>
        <v>2427407.5447258623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304994.37699603656</v>
      </c>
      <c r="R330" s="25">
        <f t="array" aca="1" ref="R330" ca="1">INDEX('Lorri 401b'!L:L,MATCH('Retirement Calculator'!A330,'Lorri 401b'!N:N,0),0)</f>
        <v>2102351.2203666</v>
      </c>
      <c r="S330" s="25">
        <f t="shared" ca="1" si="267"/>
        <v>2407345.5973626366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297834.5753798256</v>
      </c>
      <c r="R331" s="25">
        <f t="array" aca="1" ref="R331" ca="1">INDEX('Lorri 401b'!L:L,MATCH('Retirement Calculator'!A331,'Lorri 401b'!N:N,0),0)</f>
        <v>2089365.4831722379</v>
      </c>
      <c r="S331" s="25">
        <f t="shared" ca="1" si="267"/>
        <v>2387200.0585520635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290644.94125688047</v>
      </c>
      <c r="R332" s="25">
        <f t="array" aca="1" ref="R332" ca="1">INDEX('Lorri 401b'!L:L,MATCH('Retirement Calculator'!A332,'Lorri 401b'!N:N,0),0)</f>
        <v>2076325.6387395659</v>
      </c>
      <c r="S332" s="25">
        <f t="shared" ca="1" si="267"/>
        <v>2366970.5799964461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283425.3503250897</v>
      </c>
      <c r="R333" s="25">
        <f t="array" aca="1" ref="R333" ca="1">INDEX('Lorri 401b'!L:L,MATCH('Retirement Calculator'!A333,'Lorri 401b'!N:N,0),0)</f>
        <v>2063231.4616217578</v>
      </c>
      <c r="S333" s="25">
        <f t="shared" ca="1" si="267"/>
        <v>2346656.8119468475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276175.6777644165</v>
      </c>
      <c r="R334" s="25">
        <f t="array" aca="1" ref="R334" ca="1">INDEX('Lorri 401b'!L:L,MATCH('Retirement Calculator'!A334,'Lorri 401b'!N:N,0),0)</f>
        <v>2050082.7254326255</v>
      </c>
      <c r="S334" s="25">
        <f t="shared" ca="1" si="267"/>
        <v>2326258.4031970422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268895.79823474045</v>
      </c>
      <c r="R335" s="25">
        <f t="array" aca="1" ref="R335" ca="1">INDEX('Lorri 401b'!L:L,MATCH('Retirement Calculator'!A335,'Lorri 401b'!N:N,0),0)</f>
        <v>2036879.2028427052</v>
      </c>
      <c r="S335" s="25">
        <f t="shared" ca="1" si="267"/>
        <v>2305775.0010774457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261585.58587369075</v>
      </c>
      <c r="R336" s="25">
        <f t="array" aca="1" ref="R336" ca="1">INDEX('Lorri 401b'!L:L,MATCH('Retirement Calculator'!A336,'Lorri 401b'!N:N,0),0)</f>
        <v>2023620.6655753269</v>
      </c>
      <c r="S336" s="25">
        <f t="shared" ca="1" si="267"/>
        <v>2285206.2514490178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254244.91429447004</v>
      </c>
      <c r="R337" s="25">
        <f t="array" aca="1" ref="R337" ca="1">INDEX('Lorri 401b'!L:L,MATCH('Retirement Calculator'!A337,'Lorri 401b'!N:N,0),0)</f>
        <v>2010306.8844026679</v>
      </c>
      <c r="S337" s="25">
        <f t="shared" ca="1" si="267"/>
        <v>2264551.7986971377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246873.65658366925</v>
      </c>
      <c r="R338" s="25">
        <f t="array" aca="1" ref="R338" ca="1">INDEX('Lorri 401b'!L:L,MATCH('Retirement Calculator'!A338,'Lorri 401b'!N:N,0),0)</f>
        <v>1996937.6291417894</v>
      </c>
      <c r="S338" s="25">
        <f t="shared" ca="1" si="267"/>
        <v>2243811.2857254585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239471.68529907343</v>
      </c>
      <c r="R339" s="25">
        <f t="array" aca="1" ref="R339" ca="1">INDEX('Lorri 401b'!L:L,MATCH('Retirement Calculator'!A339,'Lorri 401b'!N:N,0),0)</f>
        <v>1983512.6686506572</v>
      </c>
      <c r="S339" s="25">
        <f t="shared" ca="1" si="267"/>
        <v>2222984.3539497308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232038.87246745848</v>
      </c>
      <c r="R340" s="25">
        <f t="array" aca="1" ref="R340" ca="1">INDEX('Lorri 401b'!L:L,MATCH('Retirement Calculator'!A340,'Lorri 401b'!N:N,0),0)</f>
        <v>1970031.7708241453</v>
      </c>
      <c r="S340" s="25">
        <f t="shared" ca="1" si="267"/>
        <v>2202070.6432916038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224575.08958237845</v>
      </c>
      <c r="R341" s="25">
        <f t="array" aca="1" ref="R341" ca="1">INDEX('Lorri 401b'!L:L,MATCH('Retirement Calculator'!A341,'Lorri 401b'!N:N,0),0)</f>
        <v>1956494.7025900229</v>
      </c>
      <c r="S341" s="25">
        <f t="shared" ca="1" si="267"/>
        <v>2181069.7921724012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217080.20760194393</v>
      </c>
      <c r="R342" s="25">
        <f t="array" aca="1" ref="R342" ca="1">INDEX('Lorri 401b'!L:L,MATCH('Retirement Calculator'!A342,'Lorri 401b'!N:N,0),0)</f>
        <v>1942901.2299049252</v>
      </c>
      <c r="S342" s="25">
        <f t="shared" ca="1" si="267"/>
        <v>2159981.437506869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209554.09694659093</v>
      </c>
      <c r="R343" s="25">
        <f t="array" aca="1" ref="R343" ca="1">INDEX('Lorri 401b'!L:L,MATCH('Retirement Calculator'!A343,'Lorri 401b'!N:N,0),0)</f>
        <v>1929251.1177503061</v>
      </c>
      <c r="S343" s="25">
        <f t="shared" ca="1" si="267"/>
        <v>2138805.2146968972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201996.62749684064</v>
      </c>
      <c r="R344" s="25">
        <f t="array" aca="1" ref="R344" ca="1">INDEX('Lorri 401b'!L:L,MATCH('Retirement Calculator'!A344,'Lorri 401b'!N:N,0),0)</f>
        <v>1915544.1301283762</v>
      </c>
      <c r="S344" s="25">
        <f t="shared" ca="1" si="267"/>
        <v>2117540.7576252166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194407.6685910497</v>
      </c>
      <c r="R345" s="25">
        <f t="array" aca="1" ref="R345" ca="1">INDEX('Lorri 401b'!L:L,MATCH('Retirement Calculator'!A345,'Lorri 401b'!N:N,0),0)</f>
        <v>1901780.0300580214</v>
      </c>
      <c r="S345" s="25">
        <f t="shared" ca="1" si="267"/>
        <v>2096187.6986490712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186787.08902315132</v>
      </c>
      <c r="R346" s="25">
        <f t="array" aca="1" ref="R346" ca="1">INDEX('Lorri 401b'!L:L,MATCH('Retirement Calculator'!A346,'Lorri 401b'!N:N,0),0)</f>
        <v>1887958.5795707069</v>
      </c>
      <c r="S346" s="25">
        <f t="shared" ca="1" si="267"/>
        <v>2074745.6685938584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179134.75704038667</v>
      </c>
      <c r="R347" s="25">
        <f t="array" aca="1" ref="R347" ca="1">INDEX('Lorri 401b'!L:L,MATCH('Retirement Calculator'!A347,'Lorri 401b'!N:N,0),0)</f>
        <v>1874079.5397063619</v>
      </c>
      <c r="S347" s="25">
        <f t="shared" ca="1" si="267"/>
        <v>2053214.2967467485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171450.54034102717</v>
      </c>
      <c r="R348" s="25">
        <f t="array" aca="1" ref="R348" ca="1">INDEX('Lorri 401b'!L:L,MATCH('Retirement Calculator'!A348,'Lorri 401b'!N:N,0),0)</f>
        <v>1860142.670509249</v>
      </c>
      <c r="S348" s="25">
        <f t="shared" ca="1" si="267"/>
        <v>2031593.2108502761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163734.30607208703</v>
      </c>
      <c r="R349" s="25">
        <f t="array" aca="1" ref="R349" ca="1">INDEX('Lorri 401b'!L:L,MATCH('Retirement Calculator'!A349,'Lorri 401b'!N:N,0),0)</f>
        <v>1846147.7310238145</v>
      </c>
      <c r="S349" s="25">
        <f t="shared" ca="1" si="267"/>
        <v>2009882.0370959016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155985.9208270263</v>
      </c>
      <c r="R350" s="25">
        <f t="array" aca="1" ref="R350" ca="1">INDEX('Lorri 401b'!L:L,MATCH('Retirement Calculator'!A350,'Lorri 401b'!N:N,0),0)</f>
        <v>1832094.4792905243</v>
      </c>
      <c r="S350" s="25">
        <f t="shared" ca="1" si="267"/>
        <v>1988080.4001175505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148205.25064344448</v>
      </c>
      <c r="R351" s="25">
        <f t="array" aca="1" ref="R351" ca="1">INDEX('Lorri 401b'!L:L,MATCH('Retirement Calculator'!A351,'Lorri 401b'!N:N,0),0)</f>
        <v>1817982.6723416785</v>
      </c>
      <c r="S351" s="25">
        <f t="shared" ca="1" si="267"/>
        <v>1966187.922985123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140392.1610007644</v>
      </c>
      <c r="R352" s="25">
        <f t="array" aca="1" ref="R352" ca="1">INDEX('Lorri 401b'!L:L,MATCH('Retirement Calculator'!A352,'Lorri 401b'!N:N,0),0)</f>
        <v>1803812.0661972126</v>
      </c>
      <c r="S352" s="25">
        <f t="shared" ca="1" si="267"/>
        <v>1944204.227197977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132546.51681790649</v>
      </c>
      <c r="R353" s="25">
        <f t="array" aca="1" ref="R353" ca="1">INDEX('Lorri 401b'!L:L,MATCH('Retirement Calculator'!A353,'Lorri 401b'!N:N,0),0)</f>
        <v>1789582.4158604781</v>
      </c>
      <c r="S353" s="25">
        <f t="shared" ca="1" si="267"/>
        <v>1922128.9326783845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124668.18245095333</v>
      </c>
      <c r="R354" s="25">
        <f t="array" aca="1" ref="R354" ca="1">INDEX('Lorri 401b'!L:L,MATCH('Retirement Calculator'!A354,'Lorri 401b'!N:N,0),0)</f>
        <v>1775293.4753140071</v>
      </c>
      <c r="S354" s="25">
        <f t="shared" ca="1" si="267"/>
        <v>1899961.6577649605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116757.02169080454</v>
      </c>
      <c r="R355" s="25">
        <f t="array" aca="1" ref="R355" ca="1">INDEX('Lorri 401b'!L:L,MATCH('Retirement Calculator'!A355,'Lorri 401b'!N:N,0),0)</f>
        <v>1760944.9975152593</v>
      </c>
      <c r="S355" s="25">
        <f t="shared" ca="1" si="267"/>
        <v>1877702.0192060638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108812.8977608218</v>
      </c>
      <c r="R356" s="25">
        <f t="array" aca="1" ref="R356" ca="1">INDEX('Lorri 401b'!L:L,MATCH('Retirement Calculator'!A356,'Lorri 401b'!N:N,0),0)</f>
        <v>1746536.7343923501</v>
      </c>
      <c r="S356" s="25">
        <f t="shared" ca="1" si="267"/>
        <v>1855349.6321531718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100835.67331446412</v>
      </c>
      <c r="R357" s="25">
        <f t="array" aca="1" ref="R357" ca="1">INDEX('Lorri 401b'!L:L,MATCH('Retirement Calculator'!A357,'Lorri 401b'!N:N,0),0)</f>
        <v>1732068.4368397619</v>
      </c>
      <c r="S357" s="25">
        <f t="shared" ca="1" si="267"/>
        <v>1832904.110154226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92825.210432913285</v>
      </c>
      <c r="R358" s="25">
        <f t="array" aca="1" ref="R358" ca="1">INDEX('Lorri 401b'!L:L,MATCH('Retirement Calculator'!A358,'Lorri 401b'!N:N,0),0)</f>
        <v>1717539.8547140381</v>
      </c>
      <c r="S358" s="25">
        <f t="shared" ca="1" si="267"/>
        <v>1810365.0651469515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84781.370622689326</v>
      </c>
      <c r="R359" s="25">
        <f t="array" aca="1" ref="R359" ca="1">INDEX('Lorri 401b'!L:L,MATCH('Retirement Calculator'!A359,'Lorri 401b'!N:N,0),0)</f>
        <v>1702950.7368294569</v>
      </c>
      <c r="S359" s="25">
        <f t="shared" ca="1" si="267"/>
        <v>1787732.1074521462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76704.014813256101</v>
      </c>
      <c r="R360" s="25">
        <f t="array" aca="1" ref="R360" ca="1">INDEX('Lorri 401b'!L:L,MATCH('Retirement Calculator'!A360,'Lorri 401b'!N:N,0),0)</f>
        <v>1688300.83095369</v>
      </c>
      <c r="S360" s="25">
        <f t="shared" ca="1" si="267"/>
        <v>1765004.8457669462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68593.0033546169</v>
      </c>
      <c r="R361" s="25">
        <f t="array" aca="1" ref="R361" ca="1">INDEX('Lorri 401b'!L:L,MATCH('Retirement Calculator'!A361,'Lorri 401b'!N:N,0),0)</f>
        <v>1673589.8838034407</v>
      </c>
      <c r="S361" s="25">
        <f t="shared" ca="1" si="267"/>
        <v>1742182.8871580577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60448.196014900037</v>
      </c>
      <c r="R362" s="25">
        <f t="array" aca="1" ref="R362" ca="1">INDEX('Lorri 401b'!L:L,MATCH('Retirement Calculator'!A362,'Lorri 401b'!N:N,0),0)</f>
        <v>1658817.6410400656</v>
      </c>
      <c r="S362" s="25">
        <f t="shared" ca="1" si="267"/>
        <v>1719265.8370549656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52269.451977934354</v>
      </c>
      <c r="R363" s="25">
        <f t="array" aca="1" ref="R363" ca="1">INDEX('Lorri 401b'!L:L,MATCH('Retirement Calculator'!A363,'Lorri 401b'!N:N,0),0)</f>
        <v>1643983.8472651762</v>
      </c>
      <c r="S363" s="25">
        <f t="shared" ca="1" si="267"/>
        <v>1696253.2992431107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44056.629840814647</v>
      </c>
      <c r="R364" s="25">
        <f t="array" aca="1" ref="R364" ca="1">INDEX('Lorri 401b'!L:L,MATCH('Retirement Calculator'!A364,'Lorri 401b'!N:N,0),0)</f>
        <v>1629088.2460162248</v>
      </c>
      <c r="S364" s="25">
        <f t="shared" ca="1" si="267"/>
        <v>1673144.8758570396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35809.58761145694</v>
      </c>
      <c r="R365" s="25">
        <f t="array" aca="1" ref="R365" ca="1">INDEX('Lorri 401b'!L:L,MATCH('Retirement Calculator'!A365,'Lorri 401b'!N:N,0),0)</f>
        <v>1614130.5797620695</v>
      </c>
      <c r="S365" s="25">
        <f t="shared" ca="1" si="267"/>
        <v>1649940.1673735264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27528.182706143576</v>
      </c>
      <c r="R366" s="25">
        <f t="array" aca="1" ref="R366" ca="1">INDEX('Lorri 401b'!L:L,MATCH('Retirement Calculator'!A366,'Lorri 401b'!N:N,0),0)</f>
        <v>1599110.5898985218</v>
      </c>
      <c r="S366" s="25">
        <f t="shared" ca="1" si="267"/>
        <v>1626638.7726046653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19212.271947058074</v>
      </c>
      <c r="R367" s="25">
        <f t="array" aca="1" ref="R367" ca="1">INDEX('Lorri 401b'!L:L,MATCH('Retirement Calculator'!A367,'Lorri 401b'!N:N,0),0)</f>
        <v>1584028.016743876</v>
      </c>
      <c r="S367" s="25">
        <f t="shared" ca="1" si="267"/>
        <v>1603240.2886909342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10861.711559809713</v>
      </c>
      <c r="R368" s="25">
        <f t="array" aca="1" ref="R368" ca="1">INDEX('Lorri 401b'!L:L,MATCH('Retirement Calculator'!A368,'Lorri 401b'!N:N,0),0)</f>
        <v>1568882.5995344194</v>
      </c>
      <c r="S368" s="25">
        <f t="shared" ca="1" si="267"/>
        <v>1579744.3110942291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2476.3571709478188</v>
      </c>
      <c r="R369" s="25">
        <f t="array" aca="1" ref="R369" ca="1">INDEX('Lorri 401b'!L:L,MATCH('Retirement Calculator'!A369,'Lorri 401b'!N:N,0),0)</f>
        <v>1553674.0764199232</v>
      </c>
      <c r="S369" s="25">
        <f t="shared" ca="1" si="267"/>
        <v>1556150.433590871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-5943.9361945343344</v>
      </c>
      <c r="R370" s="25">
        <f t="array" aca="1" ref="R370" ca="1">INDEX('Lorri 401b'!L:L,MATCH('Retirement Calculator'!A370,'Lorri 401b'!N:N,0),0)</f>
        <v>1538402.1844591165</v>
      </c>
      <c r="S370" s="25">
        <f t="shared" ca="1" si="267"/>
        <v>1532458.2482645821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-14399.314115705996</v>
      </c>
      <c r="R371" s="25">
        <f t="array" aca="1" ref="R371" ca="1">INDEX('Lorri 401b'!L:L,MATCH('Retirement Calculator'!A371,'Lorri 401b'!N:N,0),0)</f>
        <v>1523066.6596151399</v>
      </c>
      <c r="S371" s="25">
        <f t="shared" ca="1" si="267"/>
        <v>1508667.345499434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-22889.922778215874</v>
      </c>
      <c r="R372" s="25">
        <f t="array" aca="1" ref="R372" ca="1">INDEX('Lorri 401b'!L:L,MATCH('Retirement Calculator'!A372,'Lorri 401b'!N:N,0),0)</f>
        <v>1507667.2367509801</v>
      </c>
      <c r="S372" s="25">
        <f t="shared" ca="1" si="267"/>
        <v>1484777.3139727642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-31415.908976819544</v>
      </c>
      <c r="R373" s="25">
        <f t="array" aca="1" ref="R373" ca="1">INDEX('Lorri 401b'!L:L,MATCH('Retirement Calculator'!A373,'Lorri 401b'!N:N,0),0)</f>
        <v>1492203.6496248862</v>
      </c>
      <c r="S373" s="25">
        <f t="shared" ca="1" si="267"/>
        <v>1460787.7406480666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-39977.420117917398</v>
      </c>
      <c r="R374" s="25">
        <f t="array" aca="1" ref="R374" ca="1">INDEX('Lorri 401b'!L:L,MATCH('Retirement Calculator'!A374,'Lorri 401b'!N:N,0),0)</f>
        <v>1476675.6308857671</v>
      </c>
      <c r="S374" s="25">
        <f t="shared" ca="1" si="267"/>
        <v>1436698.2107678496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-48574.604222103153</v>
      </c>
      <c r="R375" s="25">
        <f t="array" aca="1" ref="R375" ca="1">INDEX('Lorri 401b'!L:L,MATCH('Retirement Calculator'!A375,'Lorri 401b'!N:N,0),0)</f>
        <v>1461082.9120685682</v>
      </c>
      <c r="S375" s="25">
        <f t="shared" ca="1" si="267"/>
        <v>1412508.3078464649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-57207.609926723017</v>
      </c>
      <c r="R376" s="25">
        <f t="array" aca="1" ref="R376" ca="1">INDEX('Lorri 401b'!L:L,MATCH('Retirement Calculator'!A376,'Lorri 401b'!N:N,0),0)</f>
        <v>1445425.223589631</v>
      </c>
      <c r="S376" s="25">
        <f t="shared" ca="1" si="267"/>
        <v>1388217.6136629081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-65876.586488445464</v>
      </c>
      <c r="R377" s="25">
        <f t="array" aca="1" ref="R377" ca="1">INDEX('Lorri 401b'!L:L,MATCH('Retirement Calculator'!A377,'Lorri 401b'!N:N,0),0)</f>
        <v>1429702.2947420315</v>
      </c>
      <c r="S377" s="25">
        <f t="shared" ca="1" si="267"/>
        <v>1363825.708253586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-74581.683785841757</v>
      </c>
      <c r="R378" s="25">
        <f t="array" aca="1" ref="R378" ca="1">INDEX('Lorri 401b'!L:L,MATCH('Retirement Calculator'!A378,'Lorri 401b'!N:N,0),0)</f>
        <v>1413913.8536909004</v>
      </c>
      <c r="S378" s="25">
        <f t="shared" ca="1" si="267"/>
        <v>1339332.1699050586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-83323.0523219772</v>
      </c>
      <c r="R379" s="25">
        <f t="array" aca="1" ref="R379" ca="1">INDEX('Lorri 401b'!L:L,MATCH('Retirement Calculator'!A379,'Lorri 401b'!N:N,0),0)</f>
        <v>1398059.6274687229</v>
      </c>
      <c r="S379" s="25">
        <f t="shared" ca="1" si="267"/>
        <v>1314736.5751467457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-92100.843227013203</v>
      </c>
      <c r="R380" s="25">
        <f t="array" aca="1" ref="R380" ca="1">INDEX('Lorri 401b'!L:L,MATCH('Retirement Calculator'!A380,'Lorri 401b'!N:N,0),0)</f>
        <v>1382139.3419706195</v>
      </c>
      <c r="S380" s="25">
        <f t="shared" ca="1" si="267"/>
        <v>1290038.4987436063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-100915.20826082019</v>
      </c>
      <c r="R381" s="25">
        <f t="array" aca="1" ref="R381" ca="1">INDEX('Lorri 401b'!L:L,MATCH('Retirement Calculator'!A381,'Lorri 401b'!N:N,0),0)</f>
        <v>1366152.7219496076</v>
      </c>
      <c r="S381" s="25">
        <f t="shared" ca="1" si="267"/>
        <v>1265237.5136887874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-109766.29981560138</v>
      </c>
      <c r="R382" s="25">
        <f t="array" aca="1" ref="R382" ca="1">INDEX('Lorri 401b'!L:L,MATCH('Retirement Calculator'!A382,'Lorri 401b'!N:N,0),0)</f>
        <v>1350099.4910118415</v>
      </c>
      <c r="S382" s="25">
        <f t="shared" ca="1" si="267"/>
        <v>1240333.19119624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-118654.27091852749</v>
      </c>
      <c r="R383" s="25">
        <f t="array" aca="1" ref="R383" ca="1">INDEX('Lorri 401b'!L:L,MATCH('Retirement Calculator'!A383,'Lorri 401b'!N:N,0),0)</f>
        <v>1333979.3716118345</v>
      </c>
      <c r="S383" s="25">
        <f t="shared" ca="1" si="267"/>
        <v>1215325.1006933071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-127579.27523438245</v>
      </c>
      <c r="R384" s="25">
        <f t="array" aca="1" ref="R384" ca="1">INDEX('Lorri 401b'!L:L,MATCH('Retirement Calculator'!A384,'Lorri 401b'!N:N,0),0)</f>
        <v>1317792.0850476609</v>
      </c>
      <c r="S384" s="25">
        <f t="shared" ca="1" si="267"/>
        <v>1190212.8098132785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-136541.46706822014</v>
      </c>
      <c r="R385" s="25">
        <f t="array" aca="1" ref="R385" ca="1">INDEX('Lorri 401b'!L:L,MATCH('Retirement Calculator'!A385,'Lorri 401b'!N:N,0),0)</f>
        <v>1301537.3514561364</v>
      </c>
      <c r="S385" s="25">
        <f t="shared" ca="1" si="267"/>
        <v>1164995.8843879164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-145541.00136803216</v>
      </c>
      <c r="R386" s="25">
        <f t="array" aca="1" ref="R386" ca="1">INDEX('Lorri 401b'!L:L,MATCH('Retirement Calculator'!A386,'Lorri 401b'!N:N,0),0)</f>
        <v>1285214.8898079807</v>
      </c>
      <c r="S386" s="25">
        <f t="shared" ca="1" si="267"/>
        <v>1139673.8884399487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-154578.03372742672</v>
      </c>
      <c r="R387" s="25">
        <f t="array" aca="1" ref="R387" ca="1">INDEX('Lorri 401b'!L:L,MATCH('Retirement Calculator'!A387,'Lorri 401b'!N:N,0),0)</f>
        <v>1268824.4179029576</v>
      </c>
      <c r="S387" s="25">
        <f t="shared" ca="1" si="267"/>
        <v>1114246.3841755309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-163652.72038831876</v>
      </c>
      <c r="R388" s="25">
        <f t="array" aca="1" ref="R388" ca="1">INDEX('Lorri 401b'!L:L,MATCH('Retirement Calculator'!A388,'Lorri 401b'!N:N,0),0)</f>
        <v>1252365.652364997</v>
      </c>
      <c r="S388" s="25">
        <f t="shared" ca="1" si="267"/>
        <v>1088712.9319766783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-172765.21824363119</v>
      </c>
      <c r="R389" s="25">
        <f t="array" aca="1" ref="R389" ca="1">INDEX('Lorri 401b'!L:L,MATCH('Retirement Calculator'!A389,'Lorri 401b'!N:N,0),0)</f>
        <v>1235838.3086372949</v>
      </c>
      <c r="S389" s="25">
        <f t="shared" ca="1" si="267"/>
        <v>1063073.0903936638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-181915.68484000742</v>
      </c>
      <c r="R390" s="25">
        <f t="array" aca="1" ref="R390" ca="1">INDEX('Lorri 401b'!L:L,MATCH('Retirement Calculator'!A390,'Lorri 401b'!N:N,0),0)</f>
        <v>1219242.100977394</v>
      </c>
      <c r="S390" s="25">
        <f t="shared" ca="1" si="267"/>
        <v>1037326.4161373866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-191104.27838053522</v>
      </c>
      <c r="R391" s="25">
        <f t="array" aca="1" ref="R391" ca="1">INDEX('Lorri 401b'!L:L,MATCH('Retirement Calculator'!A391,'Lorri 401b'!N:N,0),0)</f>
        <v>1202576.7424522436</v>
      </c>
      <c r="S391" s="25">
        <f t="shared" ca="1" si="267"/>
        <v>1011472.4640717084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-200331.15772748188</v>
      </c>
      <c r="R392" s="25">
        <f t="array" aca="1" ref="R392" ca="1">INDEX('Lorri 401b'!L:L,MATCH('Retirement Calculator'!A392,'Lorri 401b'!N:N,0),0)</f>
        <v>1185841.9449332384</v>
      </c>
      <c r="S392" s="25">
        <f t="shared" ca="1" si="267"/>
        <v>985510.78720575653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-209596.48240504082</v>
      </c>
      <c r="R393" s="25">
        <f t="array" aca="1" ref="R393" ca="1">INDEX('Lorri 401b'!L:L,MATCH('Retirement Calculator'!A393,'Lorri 401b'!N:N,0),0)</f>
        <v>1169037.4190912372</v>
      </c>
      <c r="S393" s="25">
        <f t="shared" ca="1" si="267"/>
        <v>959440.93668619636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-218900.41260208958</v>
      </c>
      <c r="R394" s="25">
        <f t="array" aca="1" ref="R394" ca="1">INDEX('Lorri 401b'!L:L,MATCH('Retirement Calculator'!A394,'Lorri 401b'!N:N,0),0)</f>
        <v>1152162.8743915611</v>
      </c>
      <c r="S394" s="25">
        <f t="shared" ca="1" si="267"/>
        <v>933262.46178947156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-228243.10917495939</v>
      </c>
      <c r="R395" s="25">
        <f t="array" aca="1" ref="R395" ca="1">INDEX('Lorri 401b'!L:L,MATCH('Retirement Calculator'!A395,'Lorri 401b'!N:N,0),0)</f>
        <v>1135218.0190889698</v>
      </c>
      <c r="S395" s="25">
        <f t="shared" ca="1" si="267"/>
        <v>906974.90991401044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-237624.73365021616</v>
      </c>
      <c r="R396" s="25">
        <f t="array" aca="1" ref="R396" ca="1">INDEX('Lorri 401b'!L:L,MATCH('Retirement Calculator'!A396,'Lorri 401b'!N:N,0),0)</f>
        <v>1118202.5602226176</v>
      </c>
      <c r="S396" s="25">
        <f t="shared" ca="1" si="267"/>
        <v>880577.82657240145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-247045.44822745316</v>
      </c>
      <c r="R397" s="25">
        <f t="array" aca="1" ref="R397" ca="1">INDEX('Lorri 401b'!L:L,MATCH('Retirement Calculator'!A397,'Lorri 401b'!N:N,0),0)</f>
        <v>1101116.2036109888</v>
      </c>
      <c r="S397" s="25">
        <f t="shared" ca="1" si="267"/>
        <v>854070.75538353564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-256505.41578209531</v>
      </c>
      <c r="R398" s="25">
        <f t="array" aca="1" ref="R398" ca="1">INDEX('Lorri 401b'!L:L,MATCH('Retirement Calculator'!A398,'Lorri 401b'!N:N,0),0)</f>
        <v>1083958.6538468117</v>
      </c>
      <c r="S398" s="25">
        <f t="shared" ca="1" si="267"/>
        <v>827453.23806471645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-266004.79986821517</v>
      </c>
      <c r="R399" s="25">
        <f t="array" aca="1" ref="R399" ca="1">INDEX('Lorri 401b'!L:L,MATCH('Retirement Calculator'!A399,'Lorri 401b'!N:N,0),0)</f>
        <v>1066729.6142919506</v>
      </c>
      <c r="S399" s="25">
        <f t="shared" ca="1" si="267"/>
        <v>800724.81442373549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-275543.76472136052</v>
      </c>
      <c r="R400" s="25">
        <f t="array" aca="1" ref="R400" ca="1">INDEX('Lorri 401b'!L:L,MATCH('Retirement Calculator'!A400,'Lorri 401b'!N:N,0),0)</f>
        <v>1049428.7870722774</v>
      </c>
      <c r="S400" s="25">
        <f t="shared" ca="1" si="267"/>
        <v>773885.02235091687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-285122.47526139393</v>
      </c>
      <c r="R401" s="25">
        <f t="array" aca="1" ref="R401" ca="1">INDEX('Lorri 401b'!L:L,MATCH('Retirement Calculator'!A401,'Lorri 401b'!N:N,0),0)</f>
        <v>1032055.8730725223</v>
      </c>
      <c r="S401" s="25">
        <f t="shared" ca="1" si="267"/>
        <v>746933.39781112841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-294741.09709534416</v>
      </c>
      <c r="R402" s="25">
        <f t="array" aca="1" ref="R402" ca="1">INDEX('Lorri 401b'!L:L,MATCH('Retirement Calculator'!A402,'Lorri 401b'!N:N,0),0)</f>
        <v>1014610.5719311017</v>
      </c>
      <c r="S402" s="25">
        <f t="shared" ca="1" si="267"/>
        <v>719869.47483575763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-304399.79652026918</v>
      </c>
      <c r="R403" s="25">
        <f t="array" aca="1" ref="R403" ca="1">INDEX('Lorri 401b'!L:L,MATCH('Retirement Calculator'!A403,'Lorri 401b'!N:N,0),0)</f>
        <v>997092.58203492523</v>
      </c>
      <c r="S403" s="25">
        <f t="shared" ca="1" si="267"/>
        <v>692692.78551465599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-314098.74052613141</v>
      </c>
      <c r="R404" s="25">
        <f t="array" aca="1" ref="R404" ca="1">INDEX('Lorri 401b'!L:L,MATCH('Retirement Calculator'!A404,'Lorri 401b'!N:N,0),0)</f>
        <v>979501.60051418119</v>
      </c>
      <c r="S404" s="25">
        <f t="shared" ca="1" si="267"/>
        <v>665402.85998804984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-323838.09679868474</v>
      </c>
      <c r="R405" s="25">
        <f t="array" aca="1" ref="R405" ca="1">INDEX('Lorri 401b'!L:L,MATCH('Retirement Calculator'!A405,'Lorri 401b'!N:N,0),0)</f>
        <v>961837.32323710073</v>
      </c>
      <c r="S405" s="25">
        <f t="shared" ca="1" si="267"/>
        <v>637999.22643841594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-333618.03372237372</v>
      </c>
      <c r="R406" s="25">
        <f t="array" aca="1" ref="R406" ca="1">INDEX('Lorri 401b'!L:L,MATCH('Retirement Calculator'!A406,'Lorri 401b'!N:N,0),0)</f>
        <v>944099.44480469916</v>
      </c>
      <c r="S406" s="25">
        <f t="shared" ca="1" si="267"/>
        <v>610481.4110823255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-343438.72038324468</v>
      </c>
      <c r="R407" s="25">
        <f t="array" aca="1" ref="R407" ca="1">INDEX('Lorri 401b'!L:L,MATCH('Retirement Calculator'!A407,'Lorri 401b'!N:N,0),0)</f>
        <v>926287.65854549583</v>
      </c>
      <c r="S407" s="25">
        <f t="shared" ca="1" si="267"/>
        <v>582848.93816225114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-353300.32657186931</v>
      </c>
      <c r="R408" s="25">
        <f t="array" aca="1" ref="R408" ca="1">INDEX('Lorri 401b'!L:L,MATCH('Retirement Calculator'!A408,'Lorri 401b'!N:N,0),0)</f>
        <v>908401.65651021258</v>
      </c>
      <c r="S408" s="25">
        <f t="shared" ca="1" si="267"/>
        <v>555101.32993834326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-363203.02278627985</v>
      </c>
      <c r="R409" s="25">
        <f t="array" aca="1" ref="R409" ca="1">INDEX('Lorri 401b'!L:L,MATCH('Retirement Calculator'!A409,'Lorri 401b'!N:N,0),0)</f>
        <v>890441.12946644903</v>
      </c>
      <c r="S409" s="25">
        <f t="shared" ca="1" si="267"/>
        <v>527238.10668016924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-373146.98023491714</v>
      </c>
      <c r="R410" s="25">
        <f t="array" aca="1" ref="R410" ca="1">INDEX('Lorri 401b'!L:L,MATCH('Retirement Calculator'!A410,'Lorri 401b'!N:N,0),0)</f>
        <v>872405.76689333643</v>
      </c>
      <c r="S410" s="25">
        <f t="shared" ca="1" si="267"/>
        <v>499258.7866584193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-383132.37083959038</v>
      </c>
      <c r="R411" s="25">
        <f t="array" aca="1" ref="R411" ca="1">INDEX('Lorri 401b'!L:L,MATCH('Retirement Calculator'!A411,'Lorri 401b'!N:N,0),0)</f>
        <v>854295.25697616918</v>
      </c>
      <c r="S411" s="25">
        <f t="shared" ca="1" si="267"/>
        <v>471162.8861365788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-393159.36723844975</v>
      </c>
      <c r="R412" s="25">
        <f t="array" aca="1" ref="R412" ca="1">INDEX('Lorri 401b'!L:L,MATCH('Retirement Calculator'!A412,'Lorri 401b'!N:N,0),0)</f>
        <v>836109.28660101374</v>
      </c>
      <c r="S412" s="25">
        <f t="shared" ca="1" si="267"/>
        <v>442949.91936256399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-403228.14278897108</v>
      </c>
      <c r="R413" s="25">
        <f t="array" aca="1" ref="R413" ca="1">INDEX('Lorri 401b'!L:L,MATCH('Retirement Calculator'!A413,'Lorri 401b'!N:N,0),0)</f>
        <v>817847.54134929506</v>
      </c>
      <c r="S413" s="25">
        <f t="shared" ca="1" si="267"/>
        <v>414619.39856032399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-413338.87157095288</v>
      </c>
      <c r="R414" s="25">
        <f t="array" aca="1" ref="R414" ca="1">INDEX('Lorri 401b'!L:L,MATCH('Retirement Calculator'!A414,'Lorri 401b'!N:N,0),0)</f>
        <v>799509.70549236087</v>
      </c>
      <c r="S414" s="25">
        <f t="shared" ca="1" si="267"/>
        <v>386170.83392140799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-423491.72838952625</v>
      </c>
      <c r="R415" s="25">
        <f t="array" aca="1" ref="R415" ca="1">INDEX('Lorri 401b'!L:L,MATCH('Retirement Calculator'!A415,'Lorri 401b'!N:N,0),0)</f>
        <v>781095.46198602288</v>
      </c>
      <c r="S415" s="25">
        <f t="shared" ca="1" si="267"/>
        <v>357603.73359649663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-433686.88877817703</v>
      </c>
      <c r="R416" s="25">
        <f t="array" aca="1" ref="R416" ca="1">INDEX('Lorri 401b'!L:L,MATCH('Retirement Calculator'!A416,'Lorri 401b'!N:N,0),0)</f>
        <v>762604.49246507522</v>
      </c>
      <c r="S416" s="25">
        <f t="shared" ca="1" si="267"/>
        <v>328917.60368689819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-443924.52900178055</v>
      </c>
      <c r="R417" s="25">
        <f t="array" aca="1" ref="R417" ca="1">INDEX('Lorri 401b'!L:L,MATCH('Retirement Calculator'!A417,'Lorri 401b'!N:N,0),0)</f>
        <v>744036.47723779024</v>
      </c>
      <c r="S417" s="25">
        <f t="shared" ca="1" si="267"/>
        <v>300111.94823600969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-454204.82605964906</v>
      </c>
      <c r="R418" s="25">
        <f t="array" aca="1" ref="R418" ca="1">INDEX('Lorri 401b'!L:L,MATCH('Retirement Calculator'!A418,'Lorri 401b'!N:N,0),0)</f>
        <v>725391.09528039151</v>
      </c>
      <c r="S418" s="25">
        <f t="shared" ca="1" si="267"/>
        <v>271186.26922074246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-464527.95768859203</v>
      </c>
      <c r="R419" s="25">
        <f t="array" aca="1" ref="R419" ca="1">INDEX('Lorri 401b'!L:L,MATCH('Retirement Calculator'!A419,'Lorri 401b'!N:N,0),0)</f>
        <v>706668.02423150372</v>
      </c>
      <c r="S419" s="25">
        <f t="shared" ca="1" si="267"/>
        <v>242140.06654291169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-474894.10236598895</v>
      </c>
      <c r="R420" s="25">
        <f t="array" aca="1" ref="R420" ca="1">INDEX('Lorri 401b'!L:L,MATCH('Retirement Calculator'!A420,'Lorri 401b'!N:N,0),0)</f>
        <v>687866.94038657867</v>
      </c>
      <c r="S420" s="25">
        <f t="shared" ca="1" si="267"/>
        <v>212972.83802058973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-485303.43931287498</v>
      </c>
      <c r="R421" s="25">
        <f t="array" aca="1" ref="R421" ca="1">INDEX('Lorri 401b'!L:L,MATCH('Retirement Calculator'!A421,'Lorri 401b'!N:N,0),0)</f>
        <v>668987.51869229984</v>
      </c>
      <c r="S421" s="25">
        <f t="shared" ca="1" si="267"/>
        <v>183684.07937942486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-495756.14849703974</v>
      </c>
      <c r="R422" s="25">
        <f t="array" aca="1" ref="R422" ca="1">INDEX('Lorri 401b'!L:L,MATCH('Retirement Calculator'!A422,'Lorri 401b'!N:N,0),0)</f>
        <v>650029.43274096167</v>
      </c>
      <c r="S422" s="25">
        <f t="shared" ca="1" si="267"/>
        <v>154273.28424392192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-506252.41063613852</v>
      </c>
      <c r="R423" s="25">
        <f t="array" aca="1" ref="R423" ca="1">INDEX('Lorri 401b'!L:L,MATCH('Retirement Calculator'!A423,'Lorri 401b'!N:N,0),0)</f>
        <v>630992.35476482613</v>
      </c>
      <c r="S423" s="25">
        <f t="shared" ca="1" si="267"/>
        <v>124739.94412868761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-516792.40720081684</v>
      </c>
      <c r="R424" s="25">
        <f t="array" aca="1" ref="R424" ca="1">INDEX('Lorri 401b'!L:L,MATCH('Retirement Calculator'!A424,'Lorri 401b'!N:N,0),0)</f>
        <v>611875.95563045668</v>
      </c>
      <c r="S424" s="25">
        <f t="shared" ca="1" si="267"/>
        <v>95083.548429639835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-527376.32041784807</v>
      </c>
      <c r="R425" s="25">
        <f t="array" aca="1" ref="R425" ca="1">INDEX('Lorri 401b'!L:L,MATCH('Retirement Calculator'!A425,'Lorri 401b'!N:N,0),0)</f>
        <v>592679.90483302739</v>
      </c>
      <c r="S425" s="25">
        <f t="shared" ca="1" si="267"/>
        <v>65303.584415179328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-538004.33327328356</v>
      </c>
      <c r="R426" s="25">
        <f t="array" aca="1" ref="R426" ca="1">INDEX('Lorri 401b'!L:L,MATCH('Retirement Calculator'!A426,'Lorri 401b'!N:N,0),0)</f>
        <v>573403.87049060874</v>
      </c>
      <c r="S426" s="25">
        <f t="shared" ca="1" si="267"/>
        <v>35399.537217325182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-548676.62951561669</v>
      </c>
      <c r="R427" s="25">
        <f t="array" aca="1" ref="R427" ca="1">INDEX('Lorri 401b'!L:L,MATCH('Retirement Calculator'!A427,'Lorri 401b'!N:N,0),0)</f>
        <v>554047.51933843002</v>
      </c>
      <c r="S427" s="25">
        <f t="shared" ca="1" si="267"/>
        <v>5370.889822813333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-559393.39365895954</v>
      </c>
      <c r="R428" s="25">
        <f t="array" aca="1" ref="R428" ca="1">INDEX('Lorri 401b'!L:L,MATCH('Retirement Calculator'!A428,'Lorri 401b'!N:N,0),0)</f>
        <v>534610.51672311733</v>
      </c>
      <c r="S428" s="25">
        <f t="shared" ca="1" si="267"/>
        <v>-24782.876935842214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-570154.81098623294</v>
      </c>
      <c r="R429" s="25">
        <f t="array" aca="1" ref="R429" ca="1">INDEX('Lorri 401b'!L:L,MATCH('Retirement Calculator'!A429,'Lorri 401b'!N:N,0),0)</f>
        <v>515092.52659690747</v>
      </c>
      <c r="S429" s="25">
        <f t="shared" ca="1" si="267"/>
        <v>-55062.284389325476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-580961.06755237002</v>
      </c>
      <c r="R430" s="25">
        <f t="array" aca="1" ref="R430" ca="1">INDEX('Lorri 401b'!L:L,MATCH('Retirement Calculator'!A430,'Lorri 401b'!N:N,0),0)</f>
        <v>495493.21151183837</v>
      </c>
      <c r="S430" s="25">
        <f t="shared" ca="1" si="267"/>
        <v>-85467.856040531653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-591812.3501875326</v>
      </c>
      <c r="R431" s="25">
        <f t="array" aca="1" ref="R431" ca="1">INDEX('Lorri 401b'!L:L,MATCH('Retirement Calculator'!A431,'Lorri 401b'!N:N,0),0)</f>
        <v>475812.23261391482</v>
      </c>
      <c r="S431" s="25">
        <f t="shared" ca="1" si="267"/>
        <v>-116000.11757361778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-602708.84650034178</v>
      </c>
      <c r="R432" s="25">
        <f t="array" aca="1" ref="R432" ca="1">INDEX('Lorri 401b'!L:L,MATCH('Retirement Calculator'!A432,'Lorri 401b'!N:N,0),0)</f>
        <v>456049.24963724992</v>
      </c>
      <c r="S432" s="25">
        <f t="shared" ca="1" si="267"/>
        <v>-146659.59686309187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-613650.74488112098</v>
      </c>
      <c r="R433" s="25">
        <f t="array" aca="1" ref="R433" ca="1">INDEX('Lorri 401b'!L:L,MATCH('Retirement Calculator'!A433,'Lorri 401b'!N:N,0),0)</f>
        <v>436203.92089818226</v>
      </c>
      <c r="S433" s="25">
        <f t="shared" ca="1" si="267"/>
        <v>-177446.82398293872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-624638.23450515338</v>
      </c>
      <c r="R434" s="25">
        <f t="array" aca="1" ref="R434" ca="1">INDEX('Lorri 401b'!L:L,MATCH('Retirement Calculator'!A434,'Lorri 401b'!N:N,0),0)</f>
        <v>416275.90328936849</v>
      </c>
      <c r="S434" s="25">
        <f t="shared" ca="1" si="267"/>
        <v>-208362.33121578488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-635671.50533595262</v>
      </c>
      <c r="R435" s="25">
        <f t="array" aca="1" ref="R435" ca="1">INDEX('Lorri 401b'!L:L,MATCH('Retirement Calculator'!A435,'Lorri 401b'!N:N,0),0)</f>
        <v>396264.85227385134</v>
      </c>
      <c r="S435" s="25">
        <f t="shared" ca="1" si="267"/>
        <v>-239406.65306210128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-646750.74812854687</v>
      </c>
      <c r="R436" s="25">
        <f t="array" aca="1" ref="R436" ca="1">INDEX('Lorri 401b'!L:L,MATCH('Retirement Calculator'!A436,'Lorri 401b'!N:N,0),0)</f>
        <v>376170.42187910288</v>
      </c>
      <c r="S436" s="25">
        <f t="shared" ca="1" si="267"/>
        <v>-270580.32624944398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-657876.15443277697</v>
      </c>
      <c r="R437" s="25">
        <f t="array" aca="1" ref="R437" ca="1">INDEX('Lorri 401b'!L:L,MATCH('Retirement Calculator'!A437,'Lorri 401b'!N:N,0),0)</f>
        <v>355992.26469104295</v>
      </c>
      <c r="S437" s="25">
        <f t="shared" ca="1" si="267"/>
        <v>-301883.88974173402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-669047.916596608</v>
      </c>
      <c r="R438" s="25">
        <f t="array" aca="1" ref="R438" ca="1">INDEX('Lorri 401b'!L:L,MATCH('Retirement Calculator'!A438,'Lorri 401b'!N:N,0),0)</f>
        <v>335730.03184803278</v>
      </c>
      <c r="S438" s="25">
        <f t="shared" ca="1" si="267"/>
        <v>-333317.88474857522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-680266.22776945494</v>
      </c>
      <c r="R439" s="25">
        <f t="array" aca="1" ref="R439" ca="1">INDEX('Lorri 401b'!L:L,MATCH('Retirement Calculator'!A439,'Lorri 401b'!N:N,0),0)</f>
        <v>315383.37303484336</v>
      </c>
      <c r="S439" s="25">
        <f t="shared" ca="1" si="267"/>
        <v>-364882.85473461158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-691531.2819055221</v>
      </c>
      <c r="R440" s="25">
        <f t="array" aca="1" ref="R440" ca="1">INDEX('Lorri 401b'!L:L,MATCH('Retirement Calculator'!A440,'Lorri 401b'!N:N,0),0)</f>
        <v>294951.93647659902</v>
      </c>
      <c r="S440" s="25">
        <f t="shared" ca="1" si="267"/>
        <v>-396579.34542892309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-702843.27376715618</v>
      </c>
      <c r="R441" s="25">
        <f t="array" aca="1" ref="R441" ca="1">INDEX('Lorri 401b'!L:L,MATCH('Retirement Calculator'!A441,'Lorri 401b'!N:N,0),0)</f>
        <v>274435.3689326953</v>
      </c>
      <c r="S441" s="25">
        <f t="shared" ca="1" si="267"/>
        <v>-428407.90483446087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-714202.39892821375</v>
      </c>
      <c r="R442" s="25">
        <f t="array" aca="1" ref="R442" ca="1">INDEX('Lorri 401b'!L:L,MATCH('Retirement Calculator'!A442,'Lorri 401b'!N:N,0),0)</f>
        <v>253833.31569069199</v>
      </c>
      <c r="S442" s="25">
        <f t="shared" ca="1" si="267"/>
        <v>-460369.08323752176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-725608.85377744236</v>
      </c>
      <c r="R443" s="25">
        <f t="array" aca="1" ref="R443" ca="1">INDEX('Lorri 401b'!L:L,MATCH('Retirement Calculator'!A443,'Lorri 401b'!N:N,0),0)</f>
        <v>233145.42056018036</v>
      </c>
      <c r="S443" s="25">
        <f t="shared" ca="1" si="267"/>
        <v>-492463.43321726203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-737062.83552187611</v>
      </c>
      <c r="R444" s="25">
        <f t="array" aca="1" ref="R444" ca="1">INDEX('Lorri 401b'!L:L,MATCH('Retirement Calculator'!A444,'Lorri 401b'!N:N,0),0)</f>
        <v>212371.32586662492</v>
      </c>
      <c r="S444" s="25">
        <f t="shared" ca="1" si="267"/>
        <v>-524691.50965525117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-748564.542190245</v>
      </c>
      <c r="R445" s="25">
        <f t="array" aca="1" ref="R445" ca="1">INDEX('Lorri 401b'!L:L,MATCH('Retirement Calculator'!A445,'Lorri 401b'!N:N,0),0)</f>
        <v>191510.67244517966</v>
      </c>
      <c r="S445" s="25">
        <f t="shared" ca="1" si="267"/>
        <v>-557053.86974506534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-760114.17263639881</v>
      </c>
      <c r="R446" s="25">
        <f t="array" aca="1" ref="R446" ca="1">INDEX('Lorri 401b'!L:L,MATCH('Retirement Calculator'!A446,'Lorri 401b'!N:N,0),0)</f>
        <v>170563.09963447839</v>
      </c>
      <c r="S446" s="25">
        <f t="shared" ca="1" si="267"/>
        <v>-589551.07300192048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-771711.92654274486</v>
      </c>
      <c r="R447" s="25">
        <f t="array" aca="1" ref="R447" ca="1">INDEX('Lorri 401b'!L:L,MATCH('Retirement Calculator'!A447,'Lorri 401b'!N:N,0),0)</f>
        <v>149528.24527039917</v>
      </c>
      <c r="S447" s="25">
        <f t="shared" ca="1" si="267"/>
        <v>-622183.68127234571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-783358.00442370074</v>
      </c>
      <c r="R448" s="25">
        <f t="array" aca="1" ref="R448" ca="1">INDEX('Lorri 401b'!L:L,MATCH('Retirement Calculator'!A448,'Lorri 401b'!N:N,0),0)</f>
        <v>128405.74567980297</v>
      </c>
      <c r="S448" s="25">
        <f t="shared" ca="1" si="267"/>
        <v>-654952.25874389778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-795052.60762916063</v>
      </c>
      <c r="R449" s="25">
        <f t="array" aca="1" ref="R449" ca="1">INDEX('Lorri 401b'!L:L,MATCH('Retirement Calculator'!A449,'Lorri 401b'!N:N,0),0)</f>
        <v>107195.23567424595</v>
      </c>
      <c r="S449" s="25">
        <f t="shared" ca="1" si="267"/>
        <v>-687857.37195491465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-806795.93834797654</v>
      </c>
      <c r="R450" s="25">
        <f t="array" aca="1" ref="R450" ca="1">INDEX('Lorri 401b'!L:L,MATCH('Retirement Calculator'!A450,'Lorri 401b'!N:N,0),0)</f>
        <v>85896.348543665779</v>
      </c>
      <c r="S450" s="25">
        <f t="shared" ca="1" si="267"/>
        <v>-720899.58980431082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-818588.19961145415</v>
      </c>
      <c r="R451" s="25">
        <f t="array" aca="1" ref="R451" ca="1">INDEX('Lorri 401b'!L:L,MATCH('Retirement Calculator'!A451,'Lorri 401b'!N:N,0),0)</f>
        <v>64508.716050041519</v>
      </c>
      <c r="S451" s="25">
        <f t="shared" ca="1" si="267"/>
        <v>-754079.48356141266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-830429.595296863</v>
      </c>
      <c r="R452" s="25">
        <f t="array" aca="1" ref="R452" ca="1">INDEX('Lorri 401b'!L:L,MATCH('Retirement Calculator'!A452,'Lorri 401b'!N:N,0),0)</f>
        <v>43031.968421027159</v>
      </c>
      <c r="S452" s="25">
        <f t="shared" ca="1" si="267"/>
        <v>-787397.62687583582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-842320.33013096103</v>
      </c>
      <c r="R453" s="25">
        <f t="array" aca="1" ref="R453" ca="1">INDEX('Lorri 401b'!L:L,MATCH('Retirement Calculator'!A453,'Lorri 401b'!N:N,0),0)</f>
        <v>21465.734343558572</v>
      </c>
      <c r="S453" s="25">
        <f t="shared" ca="1" si="267"/>
        <v>-820854.59578740248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-854260.60969353444</v>
      </c>
      <c r="R454" s="25">
        <f t="array" aca="1" ref="R454" ca="1">INDEX('Lorri 401b'!L:L,MATCH('Retirement Calculator'!A454,'Lorri 401b'!N:N,0),0)</f>
        <v>-190.35904256613301</v>
      </c>
      <c r="S454" s="25">
        <f t="shared" ca="1" si="267"/>
        <v>-854450.96873610059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-866250.64042095188</v>
      </c>
      <c r="R455" s="25">
        <f t="array" aca="1" ref="R455" ca="1">INDEX('Lorri 401b'!L:L,MATCH('Retirement Calculator'!A455,'Lorri 401b'!N:N,0),0)</f>
        <v>-21936.686151133021</v>
      </c>
      <c r="S455" s="25">
        <f t="shared" ca="1" si="267"/>
        <v>-888187.32657208492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-878290.62960973359</v>
      </c>
      <c r="R456" s="25">
        <f t="array" aca="1" ref="R456" ca="1">INDEX('Lorri 401b'!L:L,MATCH('Retirement Calculator'!A456,'Lorri 401b'!N:N,0),0)</f>
        <v>-43773.622955985607</v>
      </c>
      <c r="S456" s="25">
        <f t="shared" ca="1" si="267"/>
        <v>-922064.25256571919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-890380.78542013525</v>
      </c>
      <c r="R457" s="25">
        <f t="array" aca="1" ref="R457" ca="1">INDEX('Lorri 401b'!L:L,MATCH('Retirement Calculator'!A457,'Lorri 401b'!N:N,0),0)</f>
        <v>-65701.546997525074</v>
      </c>
      <c r="S457" s="25">
        <f t="shared" ca="1" si="267"/>
        <v>-956082.33241766028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-902521.31687974685</v>
      </c>
      <c r="R458" s="25">
        <f t="array" aca="1" ref="R458" ca="1">INDEX('Lorri 401b'!L:L,MATCH('Retirement Calculator'!A458,'Lorri 401b'!N:N,0),0)</f>
        <v>-87720.837389237626</v>
      </c>
      <c r="S458" s="25">
        <f t="shared" ca="1" si="267"/>
        <v>-990242.15426898445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-914712.43388710695</v>
      </c>
      <c r="R459" s="25">
        <f t="array" aca="1" ref="R459" ca="1">INDEX('Lorri 401b'!L:L,MATCH('Retirement Calculator'!A459,'Lorri 401b'!N:N,0),0)</f>
        <v>-109831.87482424898</v>
      </c>
      <c r="S459" s="25">
        <f t="shared" ca="1" si="267"/>
        <v>-1024544.3087113559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-926954.34721533104</v>
      </c>
      <c r="R460" s="25">
        <f t="array" aca="1" ref="R460" ca="1">INDEX('Lorri 401b'!L:L,MATCH('Retirement Calculator'!A460,'Lorri 401b'!N:N,0),0)</f>
        <v>-132035.0415819062</v>
      </c>
      <c r="S460" s="25">
        <f t="shared" ca="1" si="267"/>
        <v>-1058989.3887972373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-939247.268515756</v>
      </c>
      <c r="R461" s="25">
        <f t="array" aca="1" ref="R461" ca="1">INDEX('Lorri 401b'!L:L,MATCH('Retirement Calculator'!A461,'Lorri 401b'!N:N,0),0)</f>
        <v>-154330.721534387</v>
      </c>
      <c r="S461" s="25">
        <f t="shared" ca="1" si="267"/>
        <v>-1093577.9900501431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-951591.41032159945</v>
      </c>
      <c r="R462" s="25">
        <f t="array" aca="1" ref="R462" ca="1">INDEX('Lorri 401b'!L:L,MATCH('Retirement Calculator'!A462,'Lorri 401b'!N:N,0),0)</f>
        <v>-176719.30015333649</v>
      </c>
      <c r="S462" s="25">
        <f t="shared" ca="1" si="267"/>
        <v>-1128310.7104749358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-963986.98605163384</v>
      </c>
      <c r="R463" s="25">
        <f t="array" aca="1" ref="R463" ca="1">INDEX('Lorri 401b'!L:L,MATCH('Retirement Calculator'!A463,'Lorri 401b'!N:N,0),0)</f>
        <v>-199201.1645165316</v>
      </c>
      <c r="S463" s="25">
        <f t="shared" ca="1" si="267"/>
        <v>-1163188.1505681654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-976434.21001387679</v>
      </c>
      <c r="R464" s="25">
        <f t="array" aca="1" ref="R464" ca="1">INDEX('Lorri 401b'!L:L,MATCH('Retirement Calculator'!A464,'Lorri 401b'!N:N,0),0)</f>
        <v>-221776.70331457336</v>
      </c>
      <c r="S464" s="25">
        <f t="shared" ca="1" si="267"/>
        <v>-1198210.9133284502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-988933.29740929569</v>
      </c>
      <c r="R465" s="25">
        <f t="array" aca="1" ref="R465" ca="1">INDEX('Lorri 401b'!L:L,MATCH('Retirement Calculator'!A465,'Lorri 401b'!N:N,0),0)</f>
        <v>-244446.30685760695</v>
      </c>
      <c r="S465" s="25">
        <f t="shared" ca="1" si="267"/>
        <v>-1233379.6042669027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-1001484.4643355289</v>
      </c>
      <c r="R466" s="25">
        <f t="array" aca="1" ref="R466" ca="1">INDEX('Lorri 401b'!L:L,MATCH('Retirement Calculator'!A466,'Lorri 401b'!N:N,0),0)</f>
        <v>-267210.3670820698</v>
      </c>
      <c r="S466" s="25">
        <f t="shared" ca="1" si="267"/>
        <v>-1268694.8314175988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-1014087.9277906214</v>
      </c>
      <c r="R467" s="25">
        <f t="array" aca="1" ref="R467" ca="1">INDEX('Lorri 401b'!L:L,MATCH('Retirement Calculator'!A467,'Lorri 401b'!N:N,0),0)</f>
        <v>-290069.27755746798</v>
      </c>
      <c r="S467" s="25">
        <f t="shared" ca="1" si="267"/>
        <v>-1304157.2053480893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-1026743.9056767768</v>
      </c>
      <c r="R468" s="25">
        <f t="array" aca="1" ref="R468" ca="1">INDEX('Lorri 401b'!L:L,MATCH('Retirement Calculator'!A468,'Lorri 401b'!N:N,0),0)</f>
        <v>-313023.43349318032</v>
      </c>
      <c r="S468" s="25">
        <f t="shared" ca="1" si="267"/>
        <v>-1339767.3391699572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-1039452.6168041244</v>
      </c>
      <c r="R469" s="25">
        <f t="array" aca="1" ref="R469" ca="1">INDEX('Lorri 401b'!L:L,MATCH('Retirement Calculator'!A469,'Lorri 401b'!N:N,0),0)</f>
        <v>-336073.23174529144</v>
      </c>
      <c r="S469" s="25">
        <f t="shared" ca="1" si="267"/>
        <v>-1375525.8485494158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-1052214.2808945028</v>
      </c>
      <c r="R470" s="25">
        <f t="array" aca="1" ref="R470" ca="1">INDEX('Lorri 401b'!L:L,MATCH('Retirement Calculator'!A470,'Lorri 401b'!N:N,0),0)</f>
        <v>-359219.07082345302</v>
      </c>
      <c r="S470" s="25">
        <f t="shared" ca="1" si="267"/>
        <v>-1411433.3517179559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-1065029.1185852576</v>
      </c>
      <c r="R471" s="25">
        <f t="array" aca="1" ref="R471" ca="1">INDEX('Lorri 401b'!L:L,MATCH('Retirement Calculator'!A471,'Lorri 401b'!N:N,0),0)</f>
        <v>-382461.35089777358</v>
      </c>
      <c r="S471" s="25">
        <f t="shared" ca="1" si="267"/>
        <v>-1447490.4694830312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-1077897.3514330573</v>
      </c>
      <c r="R472" s="25">
        <f t="array" aca="1" ref="R472" ca="1">INDEX('Lorri 401b'!L:L,MATCH('Retirement Calculator'!A472,'Lorri 401b'!N:N,0),0)</f>
        <v>-405800.47380573716</v>
      </c>
      <c r="S472" s="25">
        <f t="shared" ca="1" si="267"/>
        <v>-1483697.8252387946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-1090819.2019177228</v>
      </c>
      <c r="R473" s="25">
        <f t="array" aca="1" ref="R473" ca="1">INDEX('Lorri 401b'!L:L,MATCH('Retirement Calculator'!A473,'Lorri 401b'!N:N,0),0)</f>
        <v>-429236.84305915062</v>
      </c>
      <c r="S473" s="25">
        <f t="shared" ca="1" si="267"/>
        <v>-1520056.0449768733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-1103794.8934460743</v>
      </c>
      <c r="R474" s="25">
        <f t="array" aca="1" ref="R474" ca="1">INDEX('Lorri 401b'!L:L,MATCH('Retirement Calculator'!A474,'Lorri 401b'!N:N,0),0)</f>
        <v>-452770.86385111994</v>
      </c>
      <c r="S474" s="25">
        <f t="shared" ca="1" si="267"/>
        <v>-1556565.7572971943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-1116824.650355794</v>
      </c>
      <c r="R475" s="25">
        <f t="array" aca="1" ref="R475" ca="1">INDEX('Lorri 401b'!L:L,MATCH('Retirement Calculator'!A475,'Lorri 401b'!N:N,0),0)</f>
        <v>-476402.94306305581</v>
      </c>
      <c r="S475" s="25">
        <f t="shared" ca="1" si="267"/>
        <v>-1593227.5934188499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-1129908.6979193042</v>
      </c>
      <c r="R476" s="25">
        <f t="array" aca="1" ref="R476" ca="1">INDEX('Lorri 401b'!L:L,MATCH('Retirement Calculator'!A476,'Lorri 401b'!N:N,0),0)</f>
        <v>-500133.48927170807</v>
      </c>
      <c r="S476" s="25">
        <f t="shared" ca="1" si="267"/>
        <v>-1630042.1871910123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-1143047.2623476624</v>
      </c>
      <c r="R477" s="25">
        <f t="array" aca="1" ref="R477" ca="1">INDEX('Lorri 401b'!L:L,MATCH('Retirement Calculator'!A477,'Lorri 401b'!N:N,0),0)</f>
        <v>-523962.91275622969</v>
      </c>
      <c r="S477" s="25">
        <f t="shared" ca="1" si="267"/>
        <v>-1667010.1751038921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-1156240.570794472</v>
      </c>
      <c r="R478" s="25">
        <f t="array" aca="1" ref="R478" ca="1">INDEX('Lorri 401b'!L:L,MATCH('Retirement Calculator'!A478,'Lorri 401b'!N:N,0),0)</f>
        <v>-547891.6255052702</v>
      </c>
      <c r="S478" s="25">
        <f t="shared" ca="1" si="267"/>
        <v>-1704132.1962997422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-1169488.85135981</v>
      </c>
      <c r="R479" s="25">
        <f t="array" aca="1" ref="R479" ca="1">INDEX('Lorri 401b'!L:L,MATCH('Retirement Calculator'!A479,'Lorri 401b'!N:N,0),0)</f>
        <v>-571920.04122409842</v>
      </c>
      <c r="S479" s="25">
        <f t="shared" ca="1" si="267"/>
        <v>-1741408.8925839085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-1182792.3330941703</v>
      </c>
      <c r="R480" s="25">
        <f t="array" aca="1" ref="R480" ca="1">INDEX('Lorri 401b'!L:L,MATCH('Retirement Calculator'!A480,'Lorri 401b'!N:N,0),0)</f>
        <v>-596048.57534175494</v>
      </c>
      <c r="S480" s="25">
        <f t="shared" ca="1" si="267"/>
        <v>-1778840.9084359254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-1196151.2460024238</v>
      </c>
      <c r="R481" s="25">
        <f t="array" aca="1" ref="R481" ca="1">INDEX('Lorri 401b'!L:L,MATCH('Retirement Calculator'!A481,'Lorri 401b'!N:N,0),0)</f>
        <v>-620277.64501823508</v>
      </c>
      <c r="S481" s="25">
        <f t="shared" ca="1" si="267"/>
        <v>-1816428.8910206589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-1209565.821047795</v>
      </c>
      <c r="R482" s="25">
        <f t="array" aca="1" ref="R482" ca="1">INDEX('Lorri 401b'!L:L,MATCH('Retirement Calculator'!A482,'Lorri 401b'!N:N,0),0)</f>
        <v>-644607.66915170068</v>
      </c>
      <c r="S482" s="25">
        <f t="shared" ca="1" si="267"/>
        <v>-1854173.4901994956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-1223036.2901558552</v>
      </c>
      <c r="R483" s="25">
        <f t="array" aca="1" ref="R483" ca="1">INDEX('Lorri 401b'!L:L,MATCH('Retirement Calculator'!A483,'Lorri 401b'!N:N,0),0)</f>
        <v>-669039.06838572223</v>
      </c>
      <c r="S483" s="25">
        <f t="shared" ca="1" si="267"/>
        <v>-1892075.3585415776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-1236562.8862185325</v>
      </c>
      <c r="R484" s="25">
        <f t="array" aca="1" ref="R484" ca="1">INDEX('Lorri 401b'!L:L,MATCH('Retirement Calculator'!A484,'Lorri 401b'!N:N,0),0)</f>
        <v>-693572.26511655224</v>
      </c>
      <c r="S484" s="25">
        <f t="shared" ca="1" si="267"/>
        <v>-1930135.1513350848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-1250145.8430981375</v>
      </c>
      <c r="R485" s="25">
        <f t="array" aca="1" ref="R485" ca="1">INDEX('Lorri 401b'!L:L,MATCH('Retirement Calculator'!A485,'Lorri 401b'!N:N,0),0)</f>
        <v>-718207.6835004274</v>
      </c>
      <c r="S485" s="25">
        <f t="shared" ca="1" si="267"/>
        <v>-1968353.5265985648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-1263785.3956314076</v>
      </c>
      <c r="R486" s="25">
        <f t="array" aca="1" ref="R486" ca="1">INDEX('Lorri 401b'!L:L,MATCH('Retirement Calculator'!A486,'Lorri 401b'!N:N,0),0)</f>
        <v>-742945.74946090195</v>
      </c>
      <c r="S486" s="25">
        <f t="shared" ca="1" si="267"/>
        <v>-2006731.1450923095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-1277481.7796335663</v>
      </c>
      <c r="R487" s="25">
        <f t="array" aca="1" ref="R487" ca="1">INDEX('Lorri 401b'!L:L,MATCH('Retirement Calculator'!A487,'Lorri 401b'!N:N,0),0)</f>
        <v>-767786.89069621183</v>
      </c>
      <c r="S487" s="25">
        <f t="shared" ca="1" si="267"/>
        <v>-2045268.670329778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-1291235.2319024005</v>
      </c>
      <c r="R488" s="25">
        <f t="array" aca="1" ref="R488" ca="1">INDEX('Lorri 401b'!L:L,MATCH('Retirement Calculator'!A488,'Lorri 401b'!N:N,0),0)</f>
        <v>-792731.53668666887</v>
      </c>
      <c r="S488" s="25">
        <f t="shared" ca="1" si="267"/>
        <v>-2083966.7685890694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-1305045.9902223549</v>
      </c>
      <c r="R489" s="25">
        <f t="array" aca="1" ref="R489" ca="1">INDEX('Lorri 401b'!L:L,MATCH('Retirement Calculator'!A489,'Lorri 401b'!N:N,0),0)</f>
        <v>-817780.11870208627</v>
      </c>
      <c r="S489" s="25">
        <f t="shared" ca="1" si="267"/>
        <v>-2122826.108924441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-1318914.2933686425</v>
      </c>
      <c r="R490" s="25">
        <f t="array" aca="1" ref="R490" ca="1">INDEX('Lorri 401b'!L:L,MATCH('Retirement Calculator'!A490,'Lorri 401b'!N:N,0),0)</f>
        <v>-842933.06980923447</v>
      </c>
      <c r="S490" s="25">
        <f t="shared" ca="1" si="267"/>
        <v>-2161847.3631778769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-1332840.381111373</v>
      </c>
      <c r="R491" s="25">
        <f t="array" aca="1" ref="R491" ca="1">INDEX('Lorri 401b'!L:L,MATCH('Retirement Calculator'!A491,'Lorri 401b'!N:N,0),0)</f>
        <v>-868190.82487932919</v>
      </c>
      <c r="S491" s="25">
        <f t="shared" ca="1" si="267"/>
        <v>-2201031.2059907019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-1346824.494219698</v>
      </c>
      <c r="R492" s="25">
        <f t="array" aca="1" ref="R492" ca="1">INDEX('Lorri 401b'!L:L,MATCH('Retirement Calculator'!A492,'Lorri 401b'!N:N,0),0)</f>
        <v>-893553.8205955493</v>
      </c>
      <c r="S492" s="25">
        <f t="shared" ca="1" si="267"/>
        <v>-2240378.3148152474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-1360866.8744659745</v>
      </c>
      <c r="R493" s="25">
        <f t="array" aca="1" ref="R493" ca="1">INDEX('Lorri 401b'!L:L,MATCH('Retirement Calculator'!A493,'Lorri 401b'!N:N,0),0)</f>
        <v>-919022.49546058686</v>
      </c>
      <c r="S493" s="25">
        <f t="shared" ca="1" si="267"/>
        <v>-2279889.3699265616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-1374967.7646299438</v>
      </c>
      <c r="R494" s="25">
        <f t="array" aca="1" ref="R494" ca="1">INDEX('Lorri 401b'!L:L,MATCH('Retirement Calculator'!A494,'Lorri 401b'!N:N,0),0)</f>
        <v>-944597.28980422893</v>
      </c>
      <c r="S494" s="25">
        <f t="shared" ca="1" si="267"/>
        <v>-2319565.0544341728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-1389127.4085029296</v>
      </c>
      <c r="R495" s="25">
        <f t="array" aca="1" ref="R495" ca="1">INDEX('Lorri 401b'!L:L,MATCH('Retirement Calculator'!A495,'Lorri 401b'!N:N,0),0)</f>
        <v>-970278.64579096937</v>
      </c>
      <c r="S495" s="25">
        <f t="shared" ca="1" si="267"/>
        <v>-2359406.0542938989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-1403346.0508920529</v>
      </c>
      <c r="R496" s="25">
        <f t="array" aca="1" ref="R496" ca="1">INDEX('Lorri 401b'!L:L,MATCH('Retirement Calculator'!A496,'Lorri 401b'!N:N,0),0)</f>
        <v>-996067.00742765458</v>
      </c>
      <c r="S496" s="25">
        <f t="shared" ca="1" si="267"/>
        <v>-2399413.0583197074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-1417623.9376244643</v>
      </c>
      <c r="R497" s="25">
        <f t="array" aca="1" ref="R497" ca="1">INDEX('Lorri 401b'!L:L,MATCH('Retirement Calculator'!A497,'Lorri 401b'!N:N,0),0)</f>
        <v>-1021962.8205711592</v>
      </c>
      <c r="S497" s="25">
        <f t="shared" ca="1" si="267"/>
        <v>-2439586.7581956238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-1431961.3155515939</v>
      </c>
      <c r="R498" s="25">
        <f t="array" aca="1" ref="R498" ca="1">INDEX('Lorri 401b'!L:L,MATCH('Retirement Calculator'!A498,'Lorri 401b'!N:N,0),0)</f>
        <v>-1047966.5329360954</v>
      </c>
      <c r="S498" s="25">
        <f t="shared" ca="1" si="267"/>
        <v>-2479927.8484876892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-1446358.4325534201</v>
      </c>
      <c r="R499" s="25">
        <f t="array" aca="1" ref="R499" ca="1">INDEX('Lorri 401b'!L:L,MATCH('Retirement Calculator'!A499,'Lorri 401b'!N:N,0),0)</f>
        <v>-1074078.5941025519</v>
      </c>
      <c r="S499" s="25">
        <f t="shared" ca="1" si="267"/>
        <v>-2520437.026655972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-1460815.5375427539</v>
      </c>
      <c r="R500" s="25">
        <f t="array" aca="1" ref="R500" ca="1">INDEX('Lorri 401b'!L:L,MATCH('Retirement Calculator'!A500,'Lorri 401b'!N:N,0),0)</f>
        <v>-1100299.4555238688</v>
      </c>
      <c r="S500" s="25">
        <f t="shared" ca="1" si="267"/>
        <v>-2561114.9930666229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-1475332.8804695432</v>
      </c>
      <c r="R501" s="25">
        <f t="array" aca="1" ref="R501" ca="1">INDEX('Lorri 401b'!L:L,MATCH('Retirement Calculator'!A501,'Lorri 401b'!N:N,0),0)</f>
        <v>-1126629.5705344412</v>
      </c>
      <c r="S501" s="25">
        <f t="shared" ca="1" si="267"/>
        <v>-2601962.4510039845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-1489910.7123251939</v>
      </c>
      <c r="R502" s="25">
        <f t="array" aca="1" ref="R502" ca="1">INDEX('Lorri 401b'!L:L,MATCH('Retirement Calculator'!A502,'Lorri 401b'!N:N,0),0)</f>
        <v>-1153069.3943575576</v>
      </c>
      <c r="S502" s="25">
        <f t="shared" ca="1" si="267"/>
        <v>-2642980.1066827513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-1504549.28514691</v>
      </c>
      <c r="R503" s="25">
        <f t="array" aca="1" ref="R503" ca="1">INDEX('Lorri 401b'!L:L,MATCH('Retirement Calculator'!A503,'Lorri 401b'!N:N,0),0)</f>
        <v>-1179619.3841132703</v>
      </c>
      <c r="S503" s="25">
        <f t="shared" ca="1" si="267"/>
        <v>-2684168.6692601806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-1519248.8520220499</v>
      </c>
      <c r="R504" s="25">
        <f t="array" aca="1" ref="R504" ca="1">INDEX('Lorri 401b'!L:L,MATCH('Retirement Calculator'!A504,'Lorri 401b'!N:N,0),0)</f>
        <v>-1206279.9988262986</v>
      </c>
      <c r="S504" s="25">
        <f t="shared" ca="1" si="267"/>
        <v>-2725528.8508483488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-1534009.6670925028</v>
      </c>
      <c r="R505" s="25">
        <f t="array" aca="1" ref="R505" ca="1">INDEX('Lorri 401b'!L:L,MATCH('Retirement Calculator'!A505,'Lorri 401b'!N:N,0),0)</f>
        <v>-1233051.6994339644</v>
      </c>
      <c r="S505" s="25">
        <f t="shared" ca="1" si="267"/>
        <v>-2767061.3665264673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-1548831.9855590826</v>
      </c>
      <c r="R506" s="25">
        <f t="array" aca="1" ref="R506" ca="1">INDEX('Lorri 401b'!L:L,MATCH('Retirement Calculator'!A506,'Lorri 401b'!N:N,0),0)</f>
        <v>-1259934.9487941621</v>
      </c>
      <c r="S506" s="25">
        <f t="shared" ca="1" si="267"/>
        <v>-2808766.9343532445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-1563716.0636859399</v>
      </c>
      <c r="R507" s="25">
        <f t="array" aca="1" ref="R507" ca="1">INDEX('Lorri 401b'!L:L,MATCH('Retirement Calculator'!A507,'Lorri 401b'!N:N,0),0)</f>
        <v>-1286930.2116933607</v>
      </c>
      <c r="S507" s="25">
        <f t="shared" ca="1" si="267"/>
        <v>-2850646.2753793006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-1578662.1588049924</v>
      </c>
      <c r="R508" s="25">
        <f t="array" aca="1" ref="R508" ca="1">INDEX('Lorri 401b'!L:L,MATCH('Retirement Calculator'!A508,'Lorri 401b'!N:N,0),0)</f>
        <v>-1314037.9548546392</v>
      </c>
      <c r="S508" s="25">
        <f t="shared" ca="1" si="267"/>
        <v>-2892700.1136596315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-1593670.5293203744</v>
      </c>
      <c r="R509" s="25">
        <f t="array" aca="1" ref="R509" ca="1">INDEX('Lorri 401b'!L:L,MATCH('Retirement Calculator'!A509,'Lorri 401b'!N:N,0),0)</f>
        <v>-1341258.6469457564</v>
      </c>
      <c r="S509" s="25">
        <f t="shared" ca="1" si="267"/>
        <v>-2934929.176266131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-1608741.4347129036</v>
      </c>
      <c r="R510" s="25">
        <f t="array" aca="1" ref="R510" ca="1">INDEX('Lorri 401b'!L:L,MATCH('Retirement Calculator'!A510,'Lorri 401b'!N:N,0),0)</f>
        <v>-1368592.7585872533</v>
      </c>
      <c r="S510" s="25">
        <f t="shared" ca="1" si="267"/>
        <v>-2977334.1933001569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-1623875.1355445685</v>
      </c>
      <c r="R511" s="25">
        <f t="array" aca="1" ref="R511" ca="1">INDEX('Lorri 401b'!L:L,MATCH('Retirement Calculator'!A511,'Lorri 401b'!N:N,0),0)</f>
        <v>-1396040.7623605898</v>
      </c>
      <c r="S511" s="25">
        <f t="shared" ca="1" si="267"/>
        <v>-3019915.8979051583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-1639071.8934630321</v>
      </c>
      <c r="R512" s="25">
        <f t="array" aca="1" ref="R512" ca="1">INDEX('Lorri 401b'!L:L,MATCH('Retirement Calculator'!A512,'Lorri 401b'!N:N,0),0)</f>
        <v>-1423603.1328163152</v>
      </c>
      <c r="S512" s="25">
        <f t="shared" ca="1" si="267"/>
        <v>-3062675.026279347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-1654331.9712061558</v>
      </c>
      <c r="R513" s="25">
        <f t="array" aca="1" ref="R513" ca="1">INDEX('Lorri 401b'!L:L,MATCH('Retirement Calculator'!A513,'Lorri 401b'!N:N,0),0)</f>
        <v>-1451280.3464822727</v>
      </c>
      <c r="S513" s="25">
        <f t="shared" ca="1" si="267"/>
        <v>-3105612.3176884288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-1669655.6326065427</v>
      </c>
      <c r="R514" s="25">
        <f t="array" aca="1" ref="R514" ca="1">INDEX('Lorri 401b'!L:L,MATCH('Retirement Calculator'!A514,'Lorri 401b'!N:N,0),0)</f>
        <v>-1479072.8818718384</v>
      </c>
      <c r="S514" s="25">
        <f t="shared" ca="1" si="267"/>
        <v>-3148728.5144783808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-1685043.1425960977</v>
      </c>
      <c r="R515" s="25">
        <f t="array" aca="1" ref="R515" ca="1">INDEX('Lorri 401b'!L:L,MATCH('Retirement Calculator'!A515,'Lorri 401b'!N:N,0),0)</f>
        <v>-1506981.219492194</v>
      </c>
      <c r="S515" s="25">
        <f t="shared" ca="1" si="267"/>
        <v>-3192024.3620882919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-1700494.7672106093</v>
      </c>
      <c r="R516" s="25">
        <f t="array" aca="1" ref="R516" ca="1">INDEX('Lorri 401b'!L:L,MATCH('Retirement Calculator'!A516,'Lorri 401b'!N:N,0),0)</f>
        <v>-1535005.8418526344</v>
      </c>
      <c r="S516" s="25">
        <f t="shared" ca="1" si="267"/>
        <v>-3235500.6090632435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-1716010.773594348</v>
      </c>
      <c r="R517" s="25">
        <f t="array" aca="1" ref="R517" ca="1">INDEX('Lorri 401b'!L:L,MATCH('Retirement Calculator'!A517,'Lorri 401b'!N:N,0),0)</f>
        <v>-1563147.23347291</v>
      </c>
      <c r="S517" s="25">
        <f t="shared" ca="1" si="267"/>
        <v>-3279158.007067258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-1731591.4300046857</v>
      </c>
      <c r="R518" s="25">
        <f t="array" aca="1" ref="R518" ca="1">INDEX('Lorri 401b'!L:L,MATCH('Retirement Calculator'!A518,'Lorri 401b'!N:N,0),0)</f>
        <v>-1591405.8808916034</v>
      </c>
      <c r="S518" s="25">
        <f t="shared" ca="1" si="267"/>
        <v>-3322997.3108962891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-1747237.005816733</v>
      </c>
      <c r="R519" s="25">
        <f t="array" aca="1" ref="R519" ca="1">INDEX('Lorri 401b'!L:L,MATCH('Retirement Calculator'!A519,'Lorri 401b'!N:N,0),0)</f>
        <v>-1619782.2726745415</v>
      </c>
      <c r="S519" s="25">
        <f t="shared" ca="1" si="267"/>
        <v>-3367019.2784912745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-1762947.7715279972</v>
      </c>
      <c r="R520" s="25">
        <f t="array" aca="1" ref="R520" ca="1">INDEX('Lorri 401b'!L:L,MATCH('Retirement Calculator'!A520,'Lorri 401b'!N:N,0),0)</f>
        <v>-1648276.8994232416</v>
      </c>
      <c r="S520" s="25">
        <f t="shared" ca="1" si="267"/>
        <v>-3411224.6709512388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-1778723.9987630583</v>
      </c>
      <c r="R521" s="25">
        <f t="array" aca="1" ref="R521" ca="1">INDEX('Lorri 401b'!L:L,MATCH('Retirement Calculator'!A521,'Lorri 401b'!N:N,0),0)</f>
        <v>-1676890.2537833948</v>
      </c>
      <c r="S521" s="25">
        <f t="shared" ref="S521:S775" ca="1" si="527">SUM(Q521:R521)</f>
        <v>-3455614.2525464529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-1794565.9602782654</v>
      </c>
      <c r="R522" s="25">
        <f t="array" aca="1" ref="R522" ca="1">INDEX('Lorri 401b'!L:L,MATCH('Retirement Calculator'!A522,'Lorri 401b'!N:N,0),0)</f>
        <v>-1705622.8304533819</v>
      </c>
      <c r="S522" s="25">
        <f t="shared" ca="1" si="527"/>
        <v>-3500188.7907316471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-1810473.9299664525</v>
      </c>
      <c r="R523" s="25">
        <f t="array" aca="1" ref="R523" ca="1">INDEX('Lorri 401b'!L:L,MATCH('Retirement Calculator'!A523,'Lorri 401b'!N:N,0),0)</f>
        <v>-1734475.1261928272</v>
      </c>
      <c r="S523" s="25">
        <f t="shared" ca="1" si="527"/>
        <v>-3544949.0561592798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-1826448.1828616739</v>
      </c>
      <c r="R524" s="25">
        <f t="array" aca="1" ref="R524" ca="1">INDEX('Lorri 401b'!L:L,MATCH('Retirement Calculator'!A524,'Lorri 401b'!N:N,0),0)</f>
        <v>-1763447.639831187</v>
      </c>
      <c r="S524" s="25">
        <f t="shared" ca="1" si="527"/>
        <v>-3589895.8226928608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-1842488.9951439586</v>
      </c>
      <c r="R525" s="25">
        <f t="array" aca="1" ref="R525" ca="1">INDEX('Lorri 401b'!L:L,MATCH('Retirement Calculator'!A525,'Lorri 401b'!N:N,0),0)</f>
        <v>-1792540.8722763732</v>
      </c>
      <c r="S525" s="25">
        <f t="shared" ca="1" si="527"/>
        <v>-3635029.8674203316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-1858596.6441440862</v>
      </c>
      <c r="R526" s="25">
        <f t="array" aca="1" ref="R526" ca="1">INDEX('Lorri 401b'!L:L,MATCH('Retirement Calculator'!A526,'Lorri 401b'!N:N,0),0)</f>
        <v>-1821755.3265234143</v>
      </c>
      <c r="S526" s="25">
        <f t="shared" ca="1" si="527"/>
        <v>-3680351.9706675005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-1874771.4083483811</v>
      </c>
      <c r="R527" s="25">
        <f t="array" aca="1" ref="R527" ca="1">INDEX('Lorri 401b'!L:L,MATCH('Retirement Calculator'!A527,'Lorri 401b'!N:N,0),0)</f>
        <v>-1851091.5076631515</v>
      </c>
      <c r="S527" s="25">
        <f t="shared" ca="1" si="527"/>
        <v>-3725862.9160115328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-1891013.567403527</v>
      </c>
      <c r="R528" s="25">
        <f t="array" aca="1" ref="R528" ca="1">INDEX('Lorri 401b'!L:L,MATCH('Retirement Calculator'!A528,'Lorri 401b'!N:N,0),0)</f>
        <v>-1880549.9228909709</v>
      </c>
      <c r="S528" s="25">
        <f t="shared" ca="1" si="527"/>
        <v>-3771563.4902944979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-1907323.4021214028</v>
      </c>
      <c r="R529" s="25">
        <f t="array" aca="1" ref="R529" ca="1">INDEX('Lorri 401b'!L:L,MATCH('Retirement Calculator'!A529,'Lorri 401b'!N:N,0),0)</f>
        <v>-1910131.081515573</v>
      </c>
      <c r="S529" s="25">
        <f t="shared" ca="1" si="527"/>
        <v>-3817454.4836369758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-1923701.1944839363</v>
      </c>
      <c r="R530" s="25">
        <f t="array" aca="1" ref="R530" ca="1">INDEX('Lorri 401b'!L:L,MATCH('Retirement Calculator'!A530,'Lorri 401b'!N:N,0),0)</f>
        <v>-1939835.4949677775</v>
      </c>
      <c r="S530" s="25">
        <f t="shared" ca="1" si="527"/>
        <v>-3863536.689451714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-1940147.2276479804</v>
      </c>
      <c r="R531" s="25">
        <f t="array" aca="1" ref="R531" ca="1">INDEX('Lorri 401b'!L:L,MATCH('Retirement Calculator'!A531,'Lorri 401b'!N:N,0),0)</f>
        <v>-1969663.6768093661</v>
      </c>
      <c r="S531" s="25">
        <f t="shared" ca="1" si="527"/>
        <v>-3909810.9044573465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-1956661.7859502081</v>
      </c>
      <c r="R532" s="25">
        <f t="array" aca="1" ref="R532" ca="1">INDEX('Lorri 401b'!L:L,MATCH('Retirement Calculator'!A532,'Lorri 401b'!N:N,0),0)</f>
        <v>-1999616.1427419614</v>
      </c>
      <c r="S532" s="25">
        <f t="shared" ca="1" si="527"/>
        <v>-3956277.9286921695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-1973245.1549120285</v>
      </c>
      <c r="R533" s="25">
        <f t="array" aca="1" ref="R533" ca="1">INDEX('Lorri 401b'!L:L,MATCH('Retirement Calculator'!A533,'Lorri 401b'!N:N,0),0)</f>
        <v>-2029693.4106159424</v>
      </c>
      <c r="S533" s="25">
        <f t="shared" ca="1" si="527"/>
        <v>-4002938.5655279709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-1989897.621244523</v>
      </c>
      <c r="R534" s="25">
        <f t="array" aca="1" ref="R534" ca="1">INDEX('Lorri 401b'!L:L,MATCH('Retirement Calculator'!A534,'Lorri 401b'!N:N,0),0)</f>
        <v>-2059896.0004393985</v>
      </c>
      <c r="S534" s="25">
        <f t="shared" ca="1" si="527"/>
        <v>-4049793.6216839217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-2006619.4728534028</v>
      </c>
      <c r="R535" s="25">
        <f t="array" aca="1" ref="R535" ca="1">INDEX('Lorri 401b'!L:L,MATCH('Retirement Calculator'!A535,'Lorri 401b'!N:N,0),0)</f>
        <v>-2090224.4343871188</v>
      </c>
      <c r="S535" s="25">
        <f t="shared" ca="1" si="527"/>
        <v>-4096843.9072405216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-2023410.9988439865</v>
      </c>
      <c r="R536" s="25">
        <f t="array" aca="1" ref="R536" ca="1">INDEX('Lorri 401b'!L:L,MATCH('Retirement Calculator'!A536,'Lorri 401b'!N:N,0),0)</f>
        <v>-2120679.2368096211</v>
      </c>
      <c r="S536" s="25">
        <f t="shared" ca="1" si="527"/>
        <v>-4144090.2356536076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-2040272.4895261975</v>
      </c>
      <c r="R537" s="25">
        <f t="array" aca="1" ref="R537" ca="1">INDEX('Lorri 401b'!L:L,MATCH('Retirement Calculator'!A537,'Lorri 401b'!N:N,0),0)</f>
        <v>-2151260.9342422173</v>
      </c>
      <c r="S537" s="25">
        <f t="shared" ca="1" si="527"/>
        <v>-4191533.4237684151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-2057204.2364195844</v>
      </c>
      <c r="R538" s="25">
        <f t="array" aca="1" ref="R538" ca="1">INDEX('Lorri 401b'!L:L,MATCH('Retirement Calculator'!A538,'Lorri 401b'!N:N,0),0)</f>
        <v>-2181970.055414116</v>
      </c>
      <c r="S538" s="25">
        <f t="shared" ca="1" si="527"/>
        <v>-4239174.2918337006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-2074206.5322583604</v>
      </c>
      <c r="R539" s="25">
        <f t="array" aca="1" ref="R539" ca="1">INDEX('Lorri 401b'!L:L,MATCH('Retirement Calculator'!A539,'Lorri 401b'!N:N,0),0)</f>
        <v>-2212807.1312575643</v>
      </c>
      <c r="S539" s="25">
        <f t="shared" ca="1" si="527"/>
        <v>-4287013.6635159245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-2091279.6709964648</v>
      </c>
      <c r="R540" s="25">
        <f t="array" aca="1" ref="R540" ca="1">INDEX('Lorri 401b'!L:L,MATCH('Retirement Calculator'!A540,'Lorri 401b'!N:N,0),0)</f>
        <v>-2243772.6949170269</v>
      </c>
      <c r="S540" s="25">
        <f t="shared" ca="1" si="527"/>
        <v>-4335052.3659134917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-2108423.9478126448</v>
      </c>
      <c r="R541" s="25">
        <f t="array" aca="1" ref="R541" ca="1">INDEX('Lorri 401b'!L:L,MATCH('Retirement Calculator'!A541,'Lorri 401b'!N:N,0),0)</f>
        <v>-2274867.2817584043</v>
      </c>
      <c r="S541" s="25">
        <f t="shared" ca="1" si="527"/>
        <v>-4383291.2295710491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-2125639.659115559</v>
      </c>
      <c r="R542" s="25">
        <f t="array" aca="1" ref="R542" ca="1">INDEX('Lorri 401b'!L:L,MATCH('Retirement Calculator'!A542,'Lorri 401b'!N:N,0),0)</f>
        <v>-2306091.4293782874</v>
      </c>
      <c r="S542" s="25">
        <f t="shared" ca="1" si="527"/>
        <v>-4431731.0884938464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-2142927.1025489019</v>
      </c>
      <c r="R543" s="25">
        <f t="array" aca="1" ref="R543" ca="1">INDEX('Lorri 401b'!L:L,MATCH('Retirement Calculator'!A543,'Lorri 401b'!N:N,0),0)</f>
        <v>-2337445.6776132532</v>
      </c>
      <c r="S543" s="25">
        <f t="shared" ca="1" si="527"/>
        <v>-4480372.7801621556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-2160286.5769965504</v>
      </c>
      <c r="R544" s="25">
        <f t="array" aca="1" ref="R544" ca="1">INDEX('Lorri 401b'!L:L,MATCH('Retirement Calculator'!A544,'Lorri 401b'!N:N,0),0)</f>
        <v>-2368930.5685491981</v>
      </c>
      <c r="S544" s="25">
        <f t="shared" ca="1" si="527"/>
        <v>-4529217.145545749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-2177718.3825877309</v>
      </c>
      <c r="R545" s="25">
        <f t="array" aca="1" ref="R545" ca="1">INDEX('Lorri 401b'!L:L,MATCH('Retirement Calculator'!A545,'Lorri 401b'!N:N,0),0)</f>
        <v>-2400546.6465307092</v>
      </c>
      <c r="S545" s="25">
        <f t="shared" ca="1" si="527"/>
        <v>-4578265.0291184401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-2195222.8207022077</v>
      </c>
      <c r="R546" s="25">
        <f t="array" aca="1" ref="R546" ca="1">INDEX('Lorri 401b'!L:L,MATCH('Retirement Calculator'!A546,'Lorri 401b'!N:N,0),0)</f>
        <v>-2432294.4581704768</v>
      </c>
      <c r="S546" s="25">
        <f t="shared" ca="1" si="527"/>
        <v>-4627517.2788726846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-2212800.1939754947</v>
      </c>
      <c r="R547" s="25">
        <f t="array" aca="1" ref="R547" ca="1">INDEX('Lorri 401b'!L:L,MATCH('Retirement Calculator'!A547,'Lorri 401b'!N:N,0),0)</f>
        <v>-2464174.5523587433</v>
      </c>
      <c r="S547" s="25">
        <f t="shared" ca="1" si="527"/>
        <v>-4676974.746334238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-2230450.8063040874</v>
      </c>
      <c r="R548" s="25">
        <f t="array" aca="1" ref="R548" ca="1">INDEX('Lorri 401b'!L:L,MATCH('Retirement Calculator'!A548,'Lorri 401b'!N:N,0),0)</f>
        <v>-2496187.4802727941</v>
      </c>
      <c r="S548" s="25">
        <f t="shared" ca="1" si="527"/>
        <v>-4726638.286576882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-2248174.962850716</v>
      </c>
      <c r="R549" s="25">
        <f t="array" aca="1" ref="R549" ca="1">INDEX('Lorri 401b'!L:L,MATCH('Retirement Calculator'!A549,'Lorri 401b'!N:N,0),0)</f>
        <v>-2528333.7953864872</v>
      </c>
      <c r="S549" s="25">
        <f t="shared" ca="1" si="527"/>
        <v>-4776508.7582372036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-2265972.970049622</v>
      </c>
      <c r="R550" s="25">
        <f t="array" aca="1" ref="R550" ca="1">INDEX('Lorri 401b'!L:L,MATCH('Retirement Calculator'!A550,'Lorri 401b'!N:N,0),0)</f>
        <v>-2560614.0534798205</v>
      </c>
      <c r="S550" s="25">
        <f t="shared" ca="1" si="527"/>
        <v>-4826587.023529442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-2283845.1356118568</v>
      </c>
      <c r="R551" s="25">
        <f t="array" aca="1" ref="R551" ca="1">INDEX('Lorri 401b'!L:L,MATCH('Retirement Calculator'!A551,'Lorri 401b'!N:N,0),0)</f>
        <v>-2593028.8126485427</v>
      </c>
      <c r="S551" s="25">
        <f t="shared" ca="1" si="527"/>
        <v>-4876873.9482603995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-2301791.7685306007</v>
      </c>
      <c r="R552" s="25">
        <f t="array" aca="1" ref="R552" ca="1">INDEX('Lorri 401b'!L:L,MATCH('Retirement Calculator'!A552,'Lorri 401b'!N:N,0),0)</f>
        <v>-2625578.6333138011</v>
      </c>
      <c r="S552" s="25">
        <f t="shared" ca="1" si="527"/>
        <v>-4927370.4018444018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-2319813.1790865064</v>
      </c>
      <c r="R553" s="25">
        <f t="array" aca="1" ref="R553" ca="1">INDEX('Lorri 401b'!L:L,MATCH('Retirement Calculator'!A553,'Lorri 401b'!N:N,0),0)</f>
        <v>-2658264.0782318315</v>
      </c>
      <c r="S553" s="25">
        <f t="shared" ca="1" si="527"/>
        <v>-4978077.2573183384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-2337909.6788530615</v>
      </c>
      <c r="R554" s="25">
        <f t="array" aca="1" ref="R554" ca="1">INDEX('Lorri 401b'!L:L,MATCH('Retirement Calculator'!A554,'Lorri 401b'!N:N,0),0)</f>
        <v>-2691085.712503687</v>
      </c>
      <c r="S554" s="25">
        <f t="shared" ca="1" si="527"/>
        <v>-5028995.3913567485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-2356081.5807019775</v>
      </c>
      <c r="R555" s="25">
        <f t="array" aca="1" ref="R555" ca="1">INDEX('Lorri 401b'!L:L,MATCH('Retirement Calculator'!A555,'Lorri 401b'!N:N,0),0)</f>
        <v>-2724044.1035850085</v>
      </c>
      <c r="S555" s="25">
        <f t="shared" ca="1" si="527"/>
        <v>-5080125.6842869855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-2374329.1988085969</v>
      </c>
      <c r="R556" s="25">
        <f t="array" aca="1" ref="R556" ca="1">INDEX('Lorri 401b'!L:L,MATCH('Retirement Calculator'!A556,'Lorri 401b'!N:N,0),0)</f>
        <v>-2757139.8212958355</v>
      </c>
      <c r="S556" s="25">
        <f t="shared" ca="1" si="527"/>
        <v>-5131469.0201044325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-2392652.8486573272</v>
      </c>
      <c r="R557" s="25">
        <f t="array" aca="1" ref="R557" ca="1">INDEX('Lorri 401b'!L:L,MATCH('Retirement Calculator'!A557,'Lorri 401b'!N:N,0),0)</f>
        <v>-2790373.4378304579</v>
      </c>
      <c r="S557" s="25">
        <f t="shared" ca="1" si="527"/>
        <v>-5183026.2864877852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-2411052.8470470943</v>
      </c>
      <c r="R558" s="25">
        <f t="array" aca="1" ref="R558" ca="1">INDEX('Lorri 401b'!L:L,MATCH('Retirement Calculator'!A558,'Lorri 401b'!N:N,0),0)</f>
        <v>-2823745.5277673076</v>
      </c>
      <c r="S558" s="25">
        <f t="shared" ca="1" si="527"/>
        <v>-5234798.3748144023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-2429529.5120968185</v>
      </c>
      <c r="R559" s="25">
        <f t="array" aca="1" ref="R559" ca="1">INDEX('Lorri 401b'!L:L,MATCH('Retirement Calculator'!A559,'Lorri 401b'!N:N,0),0)</f>
        <v>-2857256.6680788943</v>
      </c>
      <c r="S559" s="25">
        <f t="shared" ca="1" si="527"/>
        <v>-5286786.1801757123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-2448083.1632509166</v>
      </c>
      <c r="R560" s="25">
        <f t="array" aca="1" ref="R560" ca="1">INDEX('Lorri 401b'!L:L,MATCH('Retirement Calculator'!A560,'Lorri 401b'!N:N,0),0)</f>
        <v>-2890907.438141779</v>
      </c>
      <c r="S560" s="25">
        <f t="shared" ca="1" si="527"/>
        <v>-5338990.6013926957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-2466714.1212848234</v>
      </c>
      <c r="R561" s="25">
        <f t="array" aca="1" ref="R561" ca="1">INDEX('Lorri 401b'!L:L,MATCH('Retirement Calculator'!A561,'Lorri 401b'!N:N,0),0)</f>
        <v>-2924698.4197465926</v>
      </c>
      <c r="S561" s="25">
        <f t="shared" ca="1" si="527"/>
        <v>-5391412.5410314165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-2485422.708310538</v>
      </c>
      <c r="R562" s="25">
        <f t="array" aca="1" ref="R562" ca="1">INDEX('Lorri 401b'!L:L,MATCH('Retirement Calculator'!A562,'Lorri 401b'!N:N,0),0)</f>
        <v>-2958630.1971080932</v>
      </c>
      <c r="S562" s="25">
        <f t="shared" ca="1" si="527"/>
        <v>-5444052.9054186307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-2504209.2477821931</v>
      </c>
      <c r="R563" s="25">
        <f t="array" aca="1" ref="R563" ca="1">INDEX('Lorri 401b'!L:L,MATCH('Retirement Calculator'!A563,'Lorri 401b'!N:N,0),0)</f>
        <v>-2992703.3568752664</v>
      </c>
      <c r="S563" s="25">
        <f t="shared" ca="1" si="527"/>
        <v>-5496912.60465746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-2523074.0645016469</v>
      </c>
      <c r="R564" s="25">
        <f t="array" aca="1" ref="R564" ca="1">INDEX('Lorri 401b'!L:L,MATCH('Retirement Calculator'!A564,'Lorri 401b'!N:N,0),0)</f>
        <v>-3026918.4881414697</v>
      </c>
      <c r="S564" s="25">
        <f t="shared" ca="1" si="527"/>
        <v>-5549992.5526431166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-2542017.4846240985</v>
      </c>
      <c r="R565" s="25">
        <f t="array" aca="1" ref="R565" ca="1">INDEX('Lorri 401b'!L:L,MATCH('Retirement Calculator'!A565,'Lorri 401b'!N:N,0),0)</f>
        <v>-3061276.1824546154</v>
      </c>
      <c r="S565" s="25">
        <f t="shared" ca="1" si="527"/>
        <v>-5603293.6670787139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-2561039.835663727</v>
      </c>
      <c r="R566" s="25">
        <f t="array" aca="1" ref="R566" ca="1">INDEX('Lorri 401b'!L:L,MATCH('Retirement Calculator'!A566,'Lorri 401b'!N:N,0),0)</f>
        <v>-3095777.0338273994</v>
      </c>
      <c r="S566" s="25">
        <f t="shared" ca="1" si="527"/>
        <v>-5656816.8694911264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-2580141.4464993537</v>
      </c>
      <c r="R567" s="25">
        <f t="array" aca="1" ref="R567" ca="1">INDEX('Lorri 401b'!L:L,MATCH('Retirement Calculator'!A567,'Lorri 401b'!N:N,0),0)</f>
        <v>-3130421.6387475696</v>
      </c>
      <c r="S567" s="25">
        <f t="shared" ca="1" si="527"/>
        <v>-5710563.0852469234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-2599322.647380129</v>
      </c>
      <c r="R568" s="25">
        <f t="array" aca="1" ref="R568" ca="1">INDEX('Lorri 401b'!L:L,MATCH('Retirement Calculator'!A568,'Lorri 401b'!N:N,0),0)</f>
        <v>-3165210.5961882407</v>
      </c>
      <c r="S568" s="25">
        <f t="shared" ca="1" si="527"/>
        <v>-5764533.2435683701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-2618583.7699312409</v>
      </c>
      <c r="R569" s="25">
        <f t="array" aca="1" ref="R569" ca="1">INDEX('Lorri 401b'!L:L,MATCH('Retirement Calculator'!A569,'Lorri 401b'!N:N,0),0)</f>
        <v>-3200144.507618248</v>
      </c>
      <c r="S569" s="25">
        <f t="shared" ca="1" si="527"/>
        <v>-5818728.2775494885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-2637925.1471596491</v>
      </c>
      <c r="R570" s="25">
        <f t="array" aca="1" ref="R570" ca="1">INDEX('Lorri 401b'!L:L,MATCH('Retirement Calculator'!A570,'Lorri 401b'!N:N,0),0)</f>
        <v>-3235223.9770125467</v>
      </c>
      <c r="S570" s="25">
        <f t="shared" ca="1" si="527"/>
        <v>-5873149.1241721958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-2657347.1134598423</v>
      </c>
      <c r="R571" s="25">
        <f t="array" aca="1" ref="R571" ca="1">INDEX('Lorri 401b'!L:L,MATCH('Retirement Calculator'!A571,'Lorri 401b'!N:N,0),0)</f>
        <v>-3270449.6108626551</v>
      </c>
      <c r="S571" s="25">
        <f t="shared" ca="1" si="527"/>
        <v>-5927796.7243224978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-2676850.0046196198</v>
      </c>
      <c r="R572" s="25">
        <f t="array" aca="1" ref="R572" ca="1">INDEX('Lorri 401b'!L:L,MATCH('Retirement Calculator'!A572,'Lorri 401b'!N:N,0),0)</f>
        <v>-3305822.0181871392</v>
      </c>
      <c r="S572" s="25">
        <f t="shared" ca="1" si="527"/>
        <v>-5982672.022806759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-2696434.1578258961</v>
      </c>
      <c r="R573" s="25">
        <f t="array" aca="1" ref="R573" ca="1">INDEX('Lorri 401b'!L:L,MATCH('Retirement Calculator'!A573,'Lorri 401b'!N:N,0),0)</f>
        <v>-3341341.810542142</v>
      </c>
      <c r="S573" s="25">
        <f t="shared" ca="1" si="527"/>
        <v>-6037775.9683680385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-2716099.9116705321</v>
      </c>
      <c r="R574" s="25">
        <f t="array" aca="1" ref="R574" ca="1">INDEX('Lorri 401b'!L:L,MATCH('Retirement Calculator'!A574,'Lorri 401b'!N:N,0),0)</f>
        <v>-3377009.6020319574</v>
      </c>
      <c r="S574" s="25">
        <f t="shared" ca="1" si="527"/>
        <v>-6093109.5137024894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-2735847.6061561871</v>
      </c>
      <c r="R575" s="25">
        <f t="array" aca="1" ref="R575" ca="1">INDEX('Lorri 401b'!L:L,MATCH('Retirement Calculator'!A575,'Lorri 401b'!N:N,0),0)</f>
        <v>-3412826.0093196467</v>
      </c>
      <c r="S575" s="25">
        <f t="shared" ca="1" si="527"/>
        <v>-6148673.6154758334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-2755677.5827021995</v>
      </c>
      <c r="R576" s="25">
        <f t="array" aca="1" ref="R576" ca="1">INDEX('Lorri 401b'!L:L,MATCH('Retirement Calculator'!A576,'Lorri 401b'!N:N,0),0)</f>
        <v>-3448791.6516377013</v>
      </c>
      <c r="S576" s="25">
        <f t="shared" ca="1" si="527"/>
        <v>-6204469.2343399003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-2775590.1841504867</v>
      </c>
      <c r="R577" s="25">
        <f t="array" aca="1" ref="R577" ca="1">INDEX('Lorri 401b'!L:L,MATCH('Retirement Calculator'!A577,'Lorri 401b'!N:N,0),0)</f>
        <v>-3484907.1507987478</v>
      </c>
      <c r="S577" s="25">
        <f t="shared" ca="1" si="527"/>
        <v>-6260497.3349492345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-2795585.7547714752</v>
      </c>
      <c r="R578" s="25">
        <f t="array" aca="1" ref="R578" ca="1">INDEX('Lorri 401b'!L:L,MATCH('Retirement Calculator'!A578,'Lorri 401b'!N:N,0),0)</f>
        <v>-3521173.1312062987</v>
      </c>
      <c r="S578" s="25">
        <f t="shared" ca="1" si="527"/>
        <v>-6316758.8859777739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-2815664.6402700511</v>
      </c>
      <c r="R579" s="25">
        <f t="array" aca="1" ref="R579" ca="1">INDEX('Lorri 401b'!L:L,MATCH('Retirement Calculator'!A579,'Lorri 401b'!N:N,0),0)</f>
        <v>-3557590.219865548</v>
      </c>
      <c r="S579" s="25">
        <f t="shared" ca="1" si="527"/>
        <v>-6373254.860135599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-2835827.1877915375</v>
      </c>
      <c r="R580" s="25">
        <f t="array" aca="1" ref="R580" ca="1">INDEX('Lorri 401b'!L:L,MATCH('Retirement Calculator'!A580,'Lorri 401b'!N:N,0),0)</f>
        <v>-3594159.0463942108</v>
      </c>
      <c r="S580" s="25">
        <f t="shared" ca="1" si="527"/>
        <v>-6429986.2341857478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-2856073.745927697</v>
      </c>
      <c r="R581" s="25">
        <f t="array" aca="1" ref="R581" ca="1">INDEX('Lorri 401b'!L:L,MATCH('Retirement Calculator'!A581,'Lorri 401b'!N:N,0),0)</f>
        <v>-3630880.2430334096</v>
      </c>
      <c r="S581" s="25">
        <f t="shared" ca="1" si="527"/>
        <v>-6486953.9889611062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-2876404.6647227569</v>
      </c>
      <c r="R582" s="25">
        <f t="array" aca="1" ref="R582" ca="1">INDEX('Lorri 401b'!L:L,MATCH('Retirement Calculator'!A582,'Lorri 401b'!N:N,0),0)</f>
        <v>-3667754.4446586049</v>
      </c>
      <c r="S582" s="25">
        <f t="shared" ca="1" si="527"/>
        <v>-6544159.1093813619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-2896820.2956794631</v>
      </c>
      <c r="R583" s="25">
        <f t="array" aca="1" ref="R583" ca="1">INDEX('Lorri 401b'!L:L,MATCH('Retirement Calculator'!A583,'Lorri 401b'!N:N,0),0)</f>
        <v>-3704782.288790572</v>
      </c>
      <c r="S583" s="25">
        <f t="shared" ca="1" si="527"/>
        <v>-6601602.5844700355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-2917320.9917651555</v>
      </c>
      <c r="R584" s="25">
        <f t="array" aca="1" ref="R584" ca="1">INDEX('Lorri 401b'!L:L,MATCH('Retirement Calculator'!A584,'Lorri 401b'!N:N,0),0)</f>
        <v>-3741964.4156064223</v>
      </c>
      <c r="S584" s="25">
        <f t="shared" ca="1" si="527"/>
        <v>-6659285.4073715778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-2937907.1074178717</v>
      </c>
      <c r="R585" s="25">
        <f t="array" aca="1" ref="R585" ca="1">INDEX('Lorri 401b'!L:L,MATCH('Retirement Calculator'!A585,'Lorri 401b'!N:N,0),0)</f>
        <v>-3779301.4679506719</v>
      </c>
      <c r="S585" s="25">
        <f t="shared" ca="1" si="527"/>
        <v>-6717208.5753685441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-2958578.9985524742</v>
      </c>
      <c r="R586" s="25">
        <f t="array" aca="1" ref="R586" ca="1">INDEX('Lorri 401b'!L:L,MATCH('Retirement Calculator'!A586,'Lorri 401b'!N:N,0),0)</f>
        <v>-3816794.0913463561</v>
      </c>
      <c r="S586" s="25">
        <f t="shared" ca="1" si="527"/>
        <v>-6775373.0898988303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-2979337.0225668042</v>
      </c>
      <c r="R587" s="25">
        <f t="array" aca="1" ref="R587" ca="1">INDEX('Lorri 401b'!L:L,MATCH('Retirement Calculator'!A587,'Lorri 401b'!N:N,0),0)</f>
        <v>-3854442.934006189</v>
      </c>
      <c r="S587" s="25">
        <f t="shared" ca="1" si="527"/>
        <v>-6833779.9565729927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-3000181.5383478603</v>
      </c>
      <c r="R588" s="25">
        <f t="array" aca="1" ref="R588" ca="1">INDEX('Lorri 401b'!L:L,MATCH('Retirement Calculator'!A588,'Lorri 401b'!N:N,0),0)</f>
        <v>-3892248.646843771</v>
      </c>
      <c r="S588" s="25">
        <f t="shared" ca="1" si="527"/>
        <v>-6892430.1851916313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-3021112.9062780044</v>
      </c>
      <c r="R589" s="25">
        <f t="array" aca="1" ref="R589" ca="1">INDEX('Lorri 401b'!L:L,MATCH('Retirement Calculator'!A589,'Lorri 401b'!N:N,0),0)</f>
        <v>-3930211.8834848432</v>
      </c>
      <c r="S589" s="25">
        <f t="shared" ca="1" si="527"/>
        <v>-6951324.7897628471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-3042131.4882411906</v>
      </c>
      <c r="R590" s="25">
        <f t="array" aca="1" ref="R590" ca="1">INDEX('Lorri 401b'!L:L,MATCH('Retirement Calculator'!A590,'Lorri 401b'!N:N,0),0)</f>
        <v>-3968333.3002785863</v>
      </c>
      <c r="S590" s="25">
        <f t="shared" ca="1" si="527"/>
        <v>-7010464.7885197774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-3063237.6476292233</v>
      </c>
      <c r="R591" s="25">
        <f t="array" aca="1" ref="R591" ca="1">INDEX('Lorri 401b'!L:L,MATCH('Retirement Calculator'!A591,'Lorri 401b'!N:N,0),0)</f>
        <v>-4006613.5563089699</v>
      </c>
      <c r="S591" s="25">
        <f t="shared" ca="1" si="527"/>
        <v>-7069851.2039381936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-3084431.7493480397</v>
      </c>
      <c r="R592" s="25">
        <f t="array" aca="1" ref="R592" ca="1">INDEX('Lorri 401b'!L:L,MATCH('Retirement Calculator'!A592,'Lorri 401b'!N:N,0),0)</f>
        <v>-4045053.3134061466</v>
      </c>
      <c r="S592" s="25">
        <f t="shared" ca="1" si="527"/>
        <v>-7129485.0627541859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-3105714.1598240179</v>
      </c>
      <c r="R593" s="25">
        <f t="array" aca="1" ref="R593" ca="1">INDEX('Lorri 401b'!L:L,MATCH('Retirement Calculator'!A593,'Lorri 401b'!N:N,0),0)</f>
        <v>-4083653.2361578951</v>
      </c>
      <c r="S593" s="25">
        <f t="shared" ca="1" si="527"/>
        <v>-7189367.3959819134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-3127085.2470103125</v>
      </c>
      <c r="R594" s="25">
        <f t="array" aca="1" ref="R594" ca="1">INDEX('Lorri 401b'!L:L,MATCH('Retirement Calculator'!A594,'Lorri 401b'!N:N,0),0)</f>
        <v>-4122413.9919211091</v>
      </c>
      <c r="S594" s="25">
        <f t="shared" ca="1" si="527"/>
        <v>-7249499.2389314212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-3148545.3803932169</v>
      </c>
      <c r="R595" s="25">
        <f t="array" aca="1" ref="R595" ca="1">INDEX('Lorri 401b'!L:L,MATCH('Retirement Calculator'!A595,'Lorri 401b'!N:N,0),0)</f>
        <v>-4161336.2508333367</v>
      </c>
      <c r="S595" s="25">
        <f t="shared" ca="1" si="527"/>
        <v>-7309881.6312265536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-3170094.9309985498</v>
      </c>
      <c r="R596" s="25">
        <f t="array" aca="1" ref="R596" ca="1">INDEX('Lorri 401b'!L:L,MATCH('Retirement Calculator'!A596,'Lorri 401b'!N:N,0),0)</f>
        <v>-4200420.6858243654</v>
      </c>
      <c r="S596" s="25">
        <f t="shared" ca="1" si="527"/>
        <v>-7370515.6168229152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-3191734.2713980717</v>
      </c>
      <c r="R597" s="25">
        <f t="array" aca="1" ref="R597" ca="1">INDEX('Lorri 401b'!L:L,MATCH('Retirement Calculator'!A597,'Lorri 401b'!N:N,0),0)</f>
        <v>-4239667.9726278558</v>
      </c>
      <c r="S597" s="25">
        <f t="shared" ca="1" si="527"/>
        <v>-7431402.244025927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-3213463.7757159248</v>
      </c>
      <c r="R598" s="25">
        <f t="array" aca="1" ref="R598" ca="1">INDEX('Lorri 401b'!L:L,MATCH('Retirement Calculator'!A598,'Lorri 401b'!N:N,0),0)</f>
        <v>-4279078.7897930276</v>
      </c>
      <c r="S598" s="25">
        <f t="shared" ca="1" si="527"/>
        <v>-7492542.5655089524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-3235283.8196351025</v>
      </c>
      <c r="R599" s="25">
        <f t="array" aca="1" ref="R599" ca="1">INDEX('Lorri 401b'!L:L,MATCH('Retirement Calculator'!A599,'Lorri 401b'!N:N,0),0)</f>
        <v>-4318653.818696388</v>
      </c>
      <c r="S599" s="25">
        <f t="shared" ca="1" si="527"/>
        <v>-7553937.6383314906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-3257194.7804039433</v>
      </c>
      <c r="R600" s="25">
        <f t="array" aca="1" ref="R600" ca="1">INDEX('Lorri 401b'!L:L,MATCH('Retirement Calculator'!A600,'Lorri 401b'!N:N,0),0)</f>
        <v>-4358393.7435535118</v>
      </c>
      <c r="S600" s="25">
        <f t="shared" ca="1" si="527"/>
        <v>-7615588.5239574555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-3279197.0368426545</v>
      </c>
      <c r="R601" s="25">
        <f t="array" aca="1" ref="R601" ca="1">INDEX('Lorri 401b'!L:L,MATCH('Retirement Calculator'!A601,'Lorri 401b'!N:N,0),0)</f>
        <v>-4398299.2514308738</v>
      </c>
      <c r="S601" s="25">
        <f t="shared" ca="1" si="527"/>
        <v>-7677496.2882735282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-3301290.9693498602</v>
      </c>
      <c r="R602" s="25">
        <f t="array" aca="1" ref="R602" ca="1">INDEX('Lorri 401b'!L:L,MATCH('Retirement Calculator'!A602,'Lorri 401b'!N:N,0),0)</f>
        <v>-4438371.0322577246</v>
      </c>
      <c r="S602" s="25">
        <f t="shared" ca="1" si="527"/>
        <v>-7739662.0016075848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-3323476.9599091792</v>
      </c>
      <c r="R603" s="25">
        <f t="array" aca="1" ref="R603" ca="1">INDEX('Lorri 401b'!L:L,MATCH('Retirement Calculator'!A603,'Lorri 401b'!N:N,0),0)</f>
        <v>-4478609.7788380207</v>
      </c>
      <c r="S603" s="25">
        <f t="shared" ca="1" si="527"/>
        <v>-7802086.7387472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-3345755.3920958289</v>
      </c>
      <c r="R604" s="25">
        <f t="array" aca="1" ref="R604" ca="1">INDEX('Lorri 401b'!L:L,MATCH('Retirement Calculator'!A604,'Lorri 401b'!N:N,0),0)</f>
        <v>-4519016.1868624017</v>
      </c>
      <c r="S604" s="25">
        <f t="shared" ca="1" si="527"/>
        <v>-7864771.5789582301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-3368126.6510832561</v>
      </c>
      <c r="R605" s="25">
        <f t="array" aca="1" ref="R605" ca="1">INDEX('Lorri 401b'!L:L,MATCH('Retirement Calculator'!A605,'Lorri 401b'!N:N,0),0)</f>
        <v>-4559590.9549202174</v>
      </c>
      <c r="S605" s="25">
        <f t="shared" ca="1" si="527"/>
        <v>-7927717.6060034735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-3390591.1236497979</v>
      </c>
      <c r="R606" s="25">
        <f t="array" aca="1" ref="R606" ca="1">INDEX('Lorri 401b'!L:L,MATCH('Retirement Calculator'!A606,'Lorri 401b'!N:N,0),0)</f>
        <v>-4600334.7845116071</v>
      </c>
      <c r="S606" s="25">
        <f t="shared" ca="1" si="527"/>
        <v>-7990925.9081614055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-3413149.1981853666</v>
      </c>
      <c r="R607" s="25">
        <f t="array" aca="1" ref="R607" ca="1">INDEX('Lorri 401b'!L:L,MATCH('Retirement Calculator'!A607,'Lorri 401b'!N:N,0),0)</f>
        <v>-4641248.3800596278</v>
      </c>
      <c r="S607" s="25">
        <f t="shared" ca="1" si="527"/>
        <v>-8054397.5782449944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-3435801.2646981669</v>
      </c>
      <c r="R608" s="25">
        <f t="array" aca="1" ref="R608" ca="1">INDEX('Lorri 401b'!L:L,MATCH('Retirement Calculator'!A608,'Lorri 401b'!N:N,0),0)</f>
        <v>-4682332.448922432</v>
      </c>
      <c r="S608" s="25">
        <f t="shared" ca="1" si="527"/>
        <v>-8118133.7136205994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-3458547.7148214374</v>
      </c>
      <c r="R609" s="25">
        <f t="array" aca="1" ref="R609" ca="1">INDEX('Lorri 401b'!L:L,MATCH('Retirement Calculator'!A609,'Lorri 401b'!N:N,0),0)</f>
        <v>-4723587.7014054982</v>
      </c>
      <c r="S609" s="25">
        <f t="shared" ca="1" si="527"/>
        <v>-8182135.4162269356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-3481388.9418202215</v>
      </c>
      <c r="R610" s="25">
        <f t="array" aca="1" ref="R610" ca="1">INDEX('Lorri 401b'!L:L,MATCH('Retirement Calculator'!A610,'Lorri 401b'!N:N,0),0)</f>
        <v>-4765014.8507739101</v>
      </c>
      <c r="S610" s="25">
        <f t="shared" ca="1" si="527"/>
        <v>-8246403.7925941311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-3504325.3405981669</v>
      </c>
      <c r="R611" s="25">
        <f t="array" aca="1" ref="R611" ca="1">INDEX('Lorri 401b'!L:L,MATCH('Retirement Calculator'!A611,'Lorri 401b'!N:N,0),0)</f>
        <v>-4806614.6132646902</v>
      </c>
      <c r="S611" s="25">
        <f t="shared" ca="1" si="527"/>
        <v>-8310939.9538628571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-3527357.3077043542</v>
      </c>
      <c r="R612" s="25">
        <f t="array" aca="1" ref="R612" ca="1">INDEX('Lorri 401b'!L:L,MATCH('Retirement Calculator'!A612,'Lorri 401b'!N:N,0),0)</f>
        <v>-4848387.7080991818</v>
      </c>
      <c r="S612" s="25">
        <f t="shared" ca="1" si="527"/>
        <v>-8375745.0158035364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-3550485.2413401501</v>
      </c>
      <c r="R613" s="25">
        <f t="array" aca="1" ref="R613" ca="1">INDEX('Lorri 401b'!L:L,MATCH('Retirement Calculator'!A613,'Lorri 401b'!N:N,0),0)</f>
        <v>-4890334.8574954839</v>
      </c>
      <c r="S613" s="25">
        <f t="shared" ca="1" si="527"/>
        <v>-8440820.0988356341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-3573709.5413660952</v>
      </c>
      <c r="R614" s="25">
        <f t="array" aca="1" ref="R614" ca="1">INDEX('Lorri 401b'!L:L,MATCH('Retirement Calculator'!A614,'Lorri 401b'!N:N,0),0)</f>
        <v>-4932456.7866809377</v>
      </c>
      <c r="S614" s="25">
        <f t="shared" ca="1" si="527"/>
        <v>-8506166.3280470334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-3597030.6093088151</v>
      </c>
      <c r="R615" s="25">
        <f t="array" aca="1" ref="R615" ca="1">INDEX('Lorri 401b'!L:L,MATCH('Retirement Calculator'!A615,'Lorri 401b'!N:N,0),0)</f>
        <v>-4974754.2239046637</v>
      </c>
      <c r="S615" s="25">
        <f t="shared" ca="1" si="527"/>
        <v>-8571784.8332134783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-3620448.848367963</v>
      </c>
      <c r="R616" s="25">
        <f t="array" aca="1" ref="R616" ca="1">INDEX('Lorri 401b'!L:L,MATCH('Retirement Calculator'!A616,'Lorri 401b'!N:N,0),0)</f>
        <v>-5017227.9004501551</v>
      </c>
      <c r="S616" s="25">
        <f t="shared" ca="1" si="527"/>
        <v>-8637676.7488181181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-3643964.6634231908</v>
      </c>
      <c r="R617" s="25">
        <f t="array" aca="1" ref="R617" ca="1">INDEX('Lorri 401b'!L:L,MATCH('Retirement Calculator'!A617,'Lorri 401b'!N:N,0),0)</f>
        <v>-5059878.55064792</v>
      </c>
      <c r="S617" s="25">
        <f t="shared" ca="1" si="527"/>
        <v>-8703843.2140711099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-3667578.4610411488</v>
      </c>
      <c r="R618" s="25">
        <f t="array" aca="1" ref="R618" ca="1">INDEX('Lorri 401b'!L:L,MATCH('Retirement Calculator'!A618,'Lorri 401b'!N:N,0),0)</f>
        <v>-5102706.9118881756</v>
      </c>
      <c r="S618" s="25">
        <f t="shared" ca="1" si="527"/>
        <v>-8770285.3729293235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-3691290.6494825147</v>
      </c>
      <c r="R619" s="25">
        <f t="array" aca="1" ref="R619" ca="1">INDEX('Lorri 401b'!L:L,MATCH('Retirement Calculator'!A619,'Lorri 401b'!N:N,0),0)</f>
        <v>-5145713.7246335987</v>
      </c>
      <c r="S619" s="25">
        <f t="shared" ca="1" si="527"/>
        <v>-8837004.3741161134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-3715101.6387090534</v>
      </c>
      <c r="R620" s="25">
        <f t="array" aca="1" ref="R620" ca="1">INDEX('Lorri 401b'!L:L,MATCH('Retirement Calculator'!A620,'Lorri 401b'!N:N,0),0)</f>
        <v>-5188899.7324321279</v>
      </c>
      <c r="S620" s="25">
        <f t="shared" ca="1" si="527"/>
        <v>-8904001.3711411804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-3739011.8403907022</v>
      </c>
      <c r="R621" s="25">
        <f t="array" aca="1" ref="R621" ca="1">INDEX('Lorri 401b'!L:L,MATCH('Retirement Calculator'!A621,'Lorri 401b'!N:N,0),0)</f>
        <v>-5232265.6819298174</v>
      </c>
      <c r="S621" s="25">
        <f t="shared" ca="1" si="527"/>
        <v>-8971277.5223205201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-3763021.6679126914</v>
      </c>
      <c r="R622" s="25">
        <f t="array" aca="1" ref="R622" ca="1">INDEX('Lorri 401b'!L:L,MATCH('Retirement Calculator'!A622,'Lorri 401b'!N:N,0),0)</f>
        <v>-5275812.3228837475</v>
      </c>
      <c r="S622" s="25">
        <f t="shared" ca="1" si="527"/>
        <v>-9038833.9907964393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-3787131.5363826891</v>
      </c>
      <c r="R623" s="25">
        <f t="array" aca="1" ref="R623" ca="1">INDEX('Lorri 401b'!L:L,MATCH('Retirement Calculator'!A623,'Lorri 401b'!N:N,0),0)</f>
        <v>-5319540.408174986</v>
      </c>
      <c r="S623" s="25">
        <f t="shared" ca="1" si="527"/>
        <v>-9106671.9445576742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-3811341.8626379785</v>
      </c>
      <c r="R624" s="25">
        <f t="array" aca="1" ref="R624" ca="1">INDEX('Lorri 401b'!L:L,MATCH('Retirement Calculator'!A624,'Lorri 401b'!N:N,0),0)</f>
        <v>-5363450.6938216044</v>
      </c>
      <c r="S624" s="25">
        <f t="shared" ca="1" si="527"/>
        <v>-9174792.5564595833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-3835653.065252665</v>
      </c>
      <c r="R625" s="25">
        <f t="array" aca="1" ref="R625" ca="1">INDEX('Lorri 401b'!L:L,MATCH('Retirement Calculator'!A625,'Lorri 401b'!N:N,0),0)</f>
        <v>-5407543.9389917506</v>
      </c>
      <c r="S625" s="25">
        <f t="shared" ca="1" si="527"/>
        <v>-9243197.0042444151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-3860065.5645449124</v>
      </c>
      <c r="R626" s="25">
        <f t="array" aca="1" ref="R626" ca="1">INDEX('Lorri 401b'!L:L,MATCH('Retirement Calculator'!A626,'Lorri 401b'!N:N,0),0)</f>
        <v>-5451820.9060167717</v>
      </c>
      <c r="S626" s="25">
        <f t="shared" ca="1" si="527"/>
        <v>-9311886.4705616832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-3884579.7825842109</v>
      </c>
      <c r="R627" s="25">
        <f t="array" aca="1" ref="R627" ca="1">INDEX('Lorri 401b'!L:L,MATCH('Retirement Calculator'!A627,'Lorri 401b'!N:N,0),0)</f>
        <v>-5496282.3604043974</v>
      </c>
      <c r="S627" s="25">
        <f t="shared" ca="1" si="527"/>
        <v>-9380862.1429886073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-3909196.1431986731</v>
      </c>
      <c r="R628" s="25">
        <f t="array" aca="1" ref="R628" ca="1">INDEX('Lorri 401b'!L:L,MATCH('Retirement Calculator'!A628,'Lorri 401b'!N:N,0),0)</f>
        <v>-5540929.0708519714</v>
      </c>
      <c r="S628" s="25">
        <f t="shared" ca="1" si="527"/>
        <v>-9450125.214050645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-3933915.0719823623</v>
      </c>
      <c r="R629" s="25">
        <f t="array" aca="1" ref="R629" ca="1">INDEX('Lorri 401b'!L:L,MATCH('Retirement Calculator'!A629,'Lorri 401b'!N:N,0),0)</f>
        <v>-5585761.8092597434</v>
      </c>
      <c r="S629" s="25">
        <f t="shared" ca="1" si="527"/>
        <v>-9519676.8812421057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-3958736.9963026503</v>
      </c>
      <c r="R630" s="25">
        <f t="array" aca="1" ref="R630" ca="1">INDEX('Lorri 401b'!L:L,MATCH('Retirement Calculator'!A630,'Lorri 401b'!N:N,0),0)</f>
        <v>-5630781.3507442148</v>
      </c>
      <c r="S630" s="25">
        <f t="shared" ca="1" si="527"/>
        <v>-9589518.3470468652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-3983662.3453076058</v>
      </c>
      <c r="R631" s="25">
        <f t="array" aca="1" ref="R631" ca="1">INDEX('Lorri 401b'!L:L,MATCH('Retirement Calculator'!A631,'Lorri 401b'!N:N,0),0)</f>
        <v>-5675988.4736515386</v>
      </c>
      <c r="S631" s="25">
        <f t="shared" ca="1" si="527"/>
        <v>-9659650.8189591449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-4008691.5499334154</v>
      </c>
      <c r="R632" s="25">
        <f t="array" aca="1" ref="R632" ca="1">INDEX('Lorri 401b'!L:L,MATCH('Retirement Calculator'!A632,'Lorri 401b'!N:N,0),0)</f>
        <v>-5721383.959570976</v>
      </c>
      <c r="S632" s="25">
        <f t="shared" ca="1" si="527"/>
        <v>-9730075.5095043909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-4033825.0429118327</v>
      </c>
      <c r="R633" s="25">
        <f t="array" aca="1" ref="R633" ca="1">INDEX('Lorri 401b'!L:L,MATCH('Retirement Calculator'!A633,'Lorri 401b'!N:N,0),0)</f>
        <v>-5766968.5933484109</v>
      </c>
      <c r="S633" s="25">
        <f t="shared" ca="1" si="527"/>
        <v>-9800793.6362602431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-4059063.2587776599</v>
      </c>
      <c r="R634" s="25">
        <f t="array" aca="1" ref="R634" ca="1">INDEX('Lorri 401b'!L:L,MATCH('Retirement Calculator'!A634,'Lorri 401b'!N:N,0),0)</f>
        <v>-5812743.1630999185</v>
      </c>
      <c r="S634" s="25">
        <f t="shared" ca="1" si="527"/>
        <v>-9871806.4218775779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-4084406.6338762613</v>
      </c>
      <c r="R635" s="25">
        <f t="array" aca="1" ref="R635" ca="1">INDEX('Lorri 401b'!L:L,MATCH('Retirement Calculator'!A635,'Lorri 401b'!N:N,0),0)</f>
        <v>-5858708.4602253903</v>
      </c>
      <c r="S635" s="25">
        <f t="shared" ca="1" si="527"/>
        <v>-9943115.0941016525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-4109855.606371107</v>
      </c>
      <c r="R636" s="25">
        <f t="array" aca="1" ref="R636" ca="1">INDEX('Lorri 401b'!L:L,MATCH('Retirement Calculator'!A636,'Lorri 401b'!N:N,0),0)</f>
        <v>-5904865.2794222189</v>
      </c>
      <c r="S636" s="25">
        <f t="shared" ca="1" si="527"/>
        <v>-10014720.885793326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-4135410.6162513481</v>
      </c>
      <c r="R637" s="25">
        <f t="array" aca="1" ref="R637" ca="1">INDEX('Lorri 401b'!L:L,MATCH('Retirement Calculator'!A637,'Lorri 401b'!N:N,0),0)</f>
        <v>-5951214.4186990336</v>
      </c>
      <c r="S637" s="25">
        <f t="shared" ca="1" si="527"/>
        <v>-10086625.034950381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-4161072.1053394233</v>
      </c>
      <c r="R638" s="25">
        <f t="array" aca="1" ref="R638" ca="1">INDEX('Lorri 401b'!L:L,MATCH('Retirement Calculator'!A638,'Lorri 401b'!N:N,0),0)</f>
        <v>-5997756.6793895019</v>
      </c>
      <c r="S638" s="25">
        <f t="shared" ca="1" si="527"/>
        <v>-10158828.784728926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-4186840.5172986989</v>
      </c>
      <c r="R639" s="25">
        <f t="array" aca="1" ref="R639" ca="1">INDEX('Lorri 401b'!L:L,MATCH('Retirement Calculator'!A639,'Lorri 401b'!N:N,0),0)</f>
        <v>-6044492.8661661809</v>
      </c>
      <c r="S639" s="25">
        <f t="shared" ca="1" si="527"/>
        <v>-10231333.38346488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-4212716.2976411376</v>
      </c>
      <c r="R640" s="25">
        <f t="array" aca="1" ref="R640" ca="1">INDEX('Lorri 401b'!L:L,MATCH('Retirement Calculator'!A640,'Lorri 401b'!N:N,0),0)</f>
        <v>-6091423.7870544288</v>
      </c>
      <c r="S640" s="25">
        <f t="shared" ca="1" si="527"/>
        <v>-10304140.084695566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-4238699.8937350037</v>
      </c>
      <c r="R641" s="25">
        <f t="array" aca="1" ref="R641" ca="1">INDEX('Lorri 401b'!L:L,MATCH('Retirement Calculator'!A641,'Lorri 401b'!N:N,0),0)</f>
        <v>-6138550.2534463778</v>
      </c>
      <c r="S641" s="25">
        <f t="shared" ca="1" si="527"/>
        <v>-10377250.147181381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-4264791.7548125945</v>
      </c>
      <c r="R642" s="25">
        <f t="array" aca="1" ref="R642" ca="1">INDEX('Lorri 401b'!L:L,MATCH('Retirement Calculator'!A642,'Lorri 401b'!N:N,0),0)</f>
        <v>-6185873.0801149597</v>
      </c>
      <c r="S642" s="25">
        <f t="shared" ca="1" si="527"/>
        <v>-10450664.834927555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-4290992.3319780082</v>
      </c>
      <c r="R643" s="25">
        <f t="array" aca="1" ref="R643" ca="1">INDEX('Lorri 401b'!L:L,MATCH('Retirement Calculator'!A643,'Lorri 401b'!N:N,0),0)</f>
        <v>-6233393.0852279942</v>
      </c>
      <c r="S643" s="25">
        <f t="shared" ca="1" si="527"/>
        <v>-10524385.417206002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-4317302.0782149443</v>
      </c>
      <c r="R644" s="25">
        <f t="array" aca="1" ref="R644" ca="1">INDEX('Lorri 401b'!L:L,MATCH('Retirement Calculator'!A644,'Lorri 401b'!N:N,0),0)</f>
        <v>-6281111.0903623337</v>
      </c>
      <c r="S644" s="25">
        <f t="shared" ca="1" si="527"/>
        <v>-10598413.168577278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-4343721.4483945342</v>
      </c>
      <c r="R645" s="25">
        <f t="array" aca="1" ref="R645" ca="1">INDEX('Lorri 401b'!L:L,MATCH('Retirement Calculator'!A645,'Lorri 401b'!N:N,0),0)</f>
        <v>-6329027.9205180658</v>
      </c>
      <c r="S645" s="25">
        <f t="shared" ca="1" si="527"/>
        <v>-10672749.3689126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-4370250.8992832061</v>
      </c>
      <c r="R646" s="25">
        <f t="array" aca="1" ref="R646" ca="1">INDEX('Lorri 401b'!L:L,MATCH('Retirement Calculator'!A646,'Lorri 401b'!N:N,0),0)</f>
        <v>-6377144.4041327806</v>
      </c>
      <c r="S646" s="25">
        <f t="shared" ca="1" si="527"/>
        <v>-10747395.303415988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-4396890.8895505806</v>
      </c>
      <c r="R647" s="25">
        <f t="array" aca="1" ref="R647" ca="1">INDEX('Lorri 401b'!L:L,MATCH('Retirement Calculator'!A647,'Lorri 401b'!N:N,0),0)</f>
        <v>-6425461.3730958896</v>
      </c>
      <c r="S647" s="25">
        <f t="shared" ca="1" si="527"/>
        <v>-10822352.26264647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-4423641.8797774026</v>
      </c>
      <c r="R648" s="25">
        <f t="array" aca="1" ref="R648" ca="1">INDEX('Lorri 401b'!L:L,MATCH('Retirement Calculator'!A648,'Lorri 401b'!N:N,0),0)</f>
        <v>-6473979.6627630116</v>
      </c>
      <c r="S648" s="25">
        <f t="shared" ca="1" si="527"/>
        <v>-10897621.542540414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-4450504.3324635029</v>
      </c>
      <c r="R649" s="25">
        <f t="array" aca="1" ref="R649" ca="1">INDEX('Lorri 401b'!L:L,MATCH('Retirement Calculator'!A649,'Lorri 401b'!N:N,0),0)</f>
        <v>-6522700.1119704135</v>
      </c>
      <c r="S649" s="25">
        <f t="shared" ca="1" si="527"/>
        <v>-10973204.444433916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-4477478.7120357957</v>
      </c>
      <c r="R650" s="25">
        <f t="array" aca="1" ref="R650" ca="1">INDEX('Lorri 401b'!L:L,MATCH('Retirement Calculator'!A650,'Lorri 401b'!N:N,0),0)</f>
        <v>-6571623.5630495129</v>
      </c>
      <c r="S650" s="25">
        <f t="shared" ca="1" si="527"/>
        <v>-11049102.275085308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-4504565.4848563066</v>
      </c>
      <c r="R651" s="25">
        <f t="array" aca="1" ref="R651" ca="1">INDEX('Lorri 401b'!L:L,MATCH('Retirement Calculator'!A651,'Lorri 401b'!N:N,0),0)</f>
        <v>-6620750.8618414421</v>
      </c>
      <c r="S651" s="25">
        <f t="shared" ca="1" si="527"/>
        <v>-11125316.346697748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-4531765.1192302359</v>
      </c>
      <c r="R652" s="25">
        <f t="array" aca="1" ref="R652" ca="1">INDEX('Lorri 401b'!L:L,MATCH('Retirement Calculator'!A652,'Lorri 401b'!N:N,0),0)</f>
        <v>-6670082.8577116709</v>
      </c>
      <c r="S652" s="25">
        <f t="shared" ca="1" si="527"/>
        <v>-11201847.976941906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-4559078.0854140567</v>
      </c>
      <c r="R653" s="25">
        <f t="array" aca="1" ref="R653" ca="1">INDEX('Lorri 401b'!L:L,MATCH('Retirement Calculator'!A653,'Lorri 401b'!N:N,0),0)</f>
        <v>-6719620.4035646915</v>
      </c>
      <c r="S653" s="25">
        <f t="shared" ca="1" si="527"/>
        <v>-11278698.488978747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-4586504.8556236429</v>
      </c>
      <c r="R654" s="25">
        <f t="array" aca="1" ref="R654" ca="1">INDEX('Lorri 401b'!L:L,MATCH('Retirement Calculator'!A654,'Lorri 401b'!N:N,0),0)</f>
        <v>-6769364.3558587665</v>
      </c>
      <c r="S654" s="25">
        <f t="shared" ca="1" si="527"/>
        <v>-11355869.211482409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-4614045.9040424358</v>
      </c>
      <c r="R655" s="25">
        <f t="array" aca="1" ref="R655" ca="1">INDEX('Lorri 401b'!L:L,MATCH('Retirement Calculator'!A655,'Lorri 401b'!N:N,0),0)</f>
        <v>-6819315.574620734</v>
      </c>
      <c r="S655" s="25">
        <f t="shared" ca="1" si="527"/>
        <v>-11433361.478663169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-4641701.706829641</v>
      </c>
      <c r="R656" s="25">
        <f t="array" aca="1" ref="R656" ca="1">INDEX('Lorri 401b'!L:L,MATCH('Retirement Calculator'!A656,'Lorri 401b'!N:N,0),0)</f>
        <v>-6869474.9234608766</v>
      </c>
      <c r="S656" s="25">
        <f t="shared" ca="1" si="527"/>
        <v>-11511176.630290518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-4669472.7421284588</v>
      </c>
      <c r="R657" s="25">
        <f t="array" aca="1" ref="R657" ca="1">INDEX('Lorri 401b'!L:L,MATCH('Retirement Calculator'!A657,'Lorri 401b'!N:N,0),0)</f>
        <v>-6919843.269587853</v>
      </c>
      <c r="S657" s="25">
        <f t="shared" ca="1" si="527"/>
        <v>-11589316.011716312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-4697359.4900743552</v>
      </c>
      <c r="R658" s="25">
        <f t="array" aca="1" ref="R658" ca="1">INDEX('Lorri 401b'!L:L,MATCH('Retirement Calculator'!A658,'Lorri 401b'!N:N,0),0)</f>
        <v>-6970421.4838236915</v>
      </c>
      <c r="S658" s="25">
        <f t="shared" ca="1" si="527"/>
        <v>-11667780.973898046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-4725362.4328033598</v>
      </c>
      <c r="R659" s="25">
        <f t="array" aca="1" ref="R659" ca="1">INDEX('Lorri 401b'!L:L,MATCH('Retirement Calculator'!A659,'Lorri 401b'!N:N,0),0)</f>
        <v>-7021210.4406188456</v>
      </c>
      <c r="S659" s="25">
        <f t="shared" ca="1" si="527"/>
        <v>-11746572.873422205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-4753482.0544604016</v>
      </c>
      <c r="R660" s="25">
        <f t="array" aca="1" ref="R660" ca="1">INDEX('Lorri 401b'!L:L,MATCH('Retirement Calculator'!A660,'Lorri 401b'!N:N,0),0)</f>
        <v>-7072211.0180673134</v>
      </c>
      <c r="S660" s="25">
        <f t="shared" ca="1" si="527"/>
        <v>-11825693.072527714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-4781718.8412076812</v>
      </c>
      <c r="R661" s="25">
        <f t="array" aca="1" ref="R661" ca="1">INDEX('Lorri 401b'!L:L,MATCH('Retirement Calculator'!A661,'Lorri 401b'!N:N,0),0)</f>
        <v>-7123424.0979218166</v>
      </c>
      <c r="S661" s="25">
        <f t="shared" ca="1" si="527"/>
        <v>-11905142.939129498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-4810073.2812330741</v>
      </c>
      <c r="R662" s="25">
        <f t="array" aca="1" ref="R662" ca="1">INDEX('Lorri 401b'!L:L,MATCH('Retirement Calculator'!A662,'Lorri 401b'!N:N,0),0)</f>
        <v>-7174850.5656090463</v>
      </c>
      <c r="S662" s="25">
        <f t="shared" ca="1" si="527"/>
        <v>-11984923.846842121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-4838545.8647585735</v>
      </c>
      <c r="R663" s="25">
        <f t="array" aca="1" ref="R663" ca="1">INDEX('Lorri 401b'!L:L,MATCH('Retirement Calculator'!A663,'Lorri 401b'!N:N,0),0)</f>
        <v>-7226491.3102449728</v>
      </c>
      <c r="S663" s="25">
        <f t="shared" ca="1" si="527"/>
        <v>-12065037.175003547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-4867137.084048762</v>
      </c>
      <c r="R664" s="25">
        <f t="array" aca="1" ref="R664" ca="1">INDEX('Lorri 401b'!L:L,MATCH('Retirement Calculator'!A664,'Lorri 401b'!N:N,0),0)</f>
        <v>-7278347.2246502163</v>
      </c>
      <c r="S664" s="25">
        <f t="shared" ca="1" si="527"/>
        <v>-12145484.308698978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-4895847.4334193263</v>
      </c>
      <c r="R665" s="25">
        <f t="array" aca="1" ref="R665" ca="1">INDEX('Lorri 401b'!L:L,MATCH('Retirement Calculator'!A665,'Lorri 401b'!N:N,0),0)</f>
        <v>-7330419.2053654809</v>
      </c>
      <c r="S665" s="25">
        <f t="shared" ca="1" si="527"/>
        <v>-12226266.638784807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-4924677.4092456019</v>
      </c>
      <c r="R666" s="25">
        <f t="array" aca="1" ref="R666" ca="1">INDEX('Lorri 401b'!L:L,MATCH('Retirement Calculator'!A666,'Lorri 401b'!N:N,0),0)</f>
        <v>-7382708.1526670596</v>
      </c>
      <c r="S666" s="25">
        <f t="shared" ca="1" si="527"/>
        <v>-12307385.561912661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-4953627.509971153</v>
      </c>
      <c r="R667" s="25">
        <f t="array" aca="1" ref="R667" ca="1">INDEX('Lorri 401b'!L:L,MATCH('Retirement Calculator'!A667,'Lorri 401b'!N:N,0),0)</f>
        <v>-7435214.9705823949</v>
      </c>
      <c r="S667" s="25">
        <f t="shared" ca="1" si="527"/>
        <v>-12388842.480553549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-4982698.2361163944</v>
      </c>
      <c r="R668" s="25">
        <f t="array" aca="1" ref="R668" ca="1">INDEX('Lorri 401b'!L:L,MATCH('Retirement Calculator'!A668,'Lorri 401b'!N:N,0),0)</f>
        <v>-7487940.5669057108</v>
      </c>
      <c r="S668" s="25">
        <f t="shared" ca="1" si="527"/>
        <v>-12470638.803022105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-5011890.0902872412</v>
      </c>
      <c r="R669" s="25">
        <f t="array" aca="1" ref="R669" ca="1">INDEX('Lorri 401b'!L:L,MATCH('Retirement Calculator'!A669,'Lorri 401b'!N:N,0),0)</f>
        <v>-7540885.853213707</v>
      </c>
      <c r="S669" s="25">
        <f t="shared" ca="1" si="527"/>
        <v>-12552775.943500947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-5041203.5771837989</v>
      </c>
      <c r="R670" s="25">
        <f t="array" aca="1" ref="R670" ca="1">INDEX('Lorri 401b'!L:L,MATCH('Retirement Calculator'!A670,'Lorri 401b'!N:N,0),0)</f>
        <v>-7594051.7448813198</v>
      </c>
      <c r="S670" s="25">
        <f t="shared" ca="1" si="527"/>
        <v>-12635255.322065119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-5070639.2036090931</v>
      </c>
      <c r="R671" s="25">
        <f t="array" aca="1" ref="R671" ca="1">INDEX('Lorri 401b'!L:L,MATCH('Retirement Calculator'!A671,'Lorri 401b'!N:N,0),0)</f>
        <v>-7647439.161097548</v>
      </c>
      <c r="S671" s="25">
        <f t="shared" ca="1" si="527"/>
        <v>-12718078.364706641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-5100197.4784778254</v>
      </c>
      <c r="R672" s="25">
        <f t="array" aca="1" ref="R672" ca="1">INDEX('Lorri 401b'!L:L,MATCH('Retirement Calculator'!A672,'Lorri 401b'!N:N,0),0)</f>
        <v>-7701049.0248813434</v>
      </c>
      <c r="S672" s="25">
        <f t="shared" ca="1" si="527"/>
        <v>-12801246.503359169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-5129878.9128251774</v>
      </c>
      <c r="R673" s="25">
        <f t="array" aca="1" ref="R673" ca="1">INDEX('Lorri 401b'!L:L,MATCH('Retirement Calculator'!A673,'Lorri 401b'!N:N,0),0)</f>
        <v>-7754882.2630975712</v>
      </c>
      <c r="S673" s="25">
        <f t="shared" ca="1" si="527"/>
        <v>-12884761.175922748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-5159684.0198156433</v>
      </c>
      <c r="R674" s="25">
        <f t="array" aca="1" ref="R674" ca="1">INDEX('Lorri 401b'!L:L,MATCH('Retirement Calculator'!A674,'Lorri 401b'!N:N,0),0)</f>
        <v>-7808939.8064730335</v>
      </c>
      <c r="S674" s="25">
        <f t="shared" ca="1" si="527"/>
        <v>-12968623.826288678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-5189613.3147519035</v>
      </c>
      <c r="R675" s="25">
        <f t="array" aca="1" ref="R675" ca="1">INDEX('Lorri 401b'!L:L,MATCH('Retirement Calculator'!A675,'Lorri 401b'!N:N,0),0)</f>
        <v>-7863222.5896125603</v>
      </c>
      <c r="S675" s="25">
        <f t="shared" ca="1" si="527"/>
        <v>-13052835.904364463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-5219667.315083731</v>
      </c>
      <c r="R676" s="25">
        <f t="array" aca="1" ref="R676" ca="1">INDEX('Lorri 401b'!L:L,MATCH('Retirement Calculator'!A676,'Lorri 401b'!N:N,0),0)</f>
        <v>-7917731.5510151684</v>
      </c>
      <c r="S676" s="25">
        <f t="shared" ca="1" si="527"/>
        <v>-13137398.866098899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-5249846.540416941</v>
      </c>
      <c r="R677" s="25">
        <f t="array" aca="1" ref="R677" ca="1">INDEX('Lorri 401b'!L:L,MATCH('Retirement Calculator'!A677,'Lorri 401b'!N:N,0),0)</f>
        <v>-7972467.6330902874</v>
      </c>
      <c r="S677" s="25">
        <f t="shared" ca="1" si="527"/>
        <v>-13222314.173507228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-5280151.5125223733</v>
      </c>
      <c r="R678" s="25">
        <f t="array" aca="1" ref="R678" ca="1">INDEX('Lorri 401b'!L:L,MATCH('Retirement Calculator'!A678,'Lorri 401b'!N:N,0),0)</f>
        <v>-8027431.7821740527</v>
      </c>
      <c r="S678" s="25">
        <f t="shared" ca="1" si="527"/>
        <v>-13307583.294696426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-5310582.7553449115</v>
      </c>
      <c r="R679" s="25">
        <f t="array" aca="1" ref="R679" ca="1">INDEX('Lorri 401b'!L:L,MATCH('Retirement Calculator'!A679,'Lorri 401b'!N:N,0),0)</f>
        <v>-8082624.9485456673</v>
      </c>
      <c r="S679" s="25">
        <f t="shared" ca="1" si="527"/>
        <v>-13393207.703890579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-5341140.795012543</v>
      </c>
      <c r="R680" s="25">
        <f t="array" aca="1" ref="R680" ca="1">INDEX('Lorri 401b'!L:L,MATCH('Retirement Calculator'!A680,'Lorri 401b'!N:N,0),0)</f>
        <v>-8138048.0864438303</v>
      </c>
      <c r="S680" s="25">
        <f t="shared" ca="1" si="527"/>
        <v>-13479188.881456373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-5371826.1598454565</v>
      </c>
      <c r="R681" s="25">
        <f t="array" aca="1" ref="R681" ca="1">INDEX('Lorri 401b'!L:L,MATCH('Retirement Calculator'!A681,'Lorri 401b'!N:N,0),0)</f>
        <v>-8193702.1540832352</v>
      </c>
      <c r="S681" s="25">
        <f t="shared" ca="1" si="527"/>
        <v>-13565528.313928692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-5402639.3803651743</v>
      </c>
      <c r="R682" s="25">
        <f t="array" aca="1" ref="R682" ca="1">INDEX('Lorri 401b'!L:L,MATCH('Retirement Calculator'!A682,'Lorri 401b'!N:N,0),0)</f>
        <v>-8249588.113671138</v>
      </c>
      <c r="S682" s="25">
        <f t="shared" ca="1" si="527"/>
        <v>-13652227.494036313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-5433580.9893037239</v>
      </c>
      <c r="R683" s="25">
        <f t="array" aca="1" ref="R683" ca="1">INDEX('Lorri 401b'!L:L,MATCH('Retirement Calculator'!A683,'Lorri 401b'!N:N,0),0)</f>
        <v>-8305706.9314239901</v>
      </c>
      <c r="S683" s="25">
        <f t="shared" ca="1" si="527"/>
        <v>-13739287.920727715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-5464651.5216128509</v>
      </c>
      <c r="R684" s="25">
        <f t="array" aca="1" ref="R684" ca="1">INDEX('Lorri 401b'!L:L,MATCH('Retirement Calculator'!A684,'Lorri 401b'!N:N,0),0)</f>
        <v>-8362059.5775841456</v>
      </c>
      <c r="S684" s="25">
        <f t="shared" ca="1" si="527"/>
        <v>-13826711.099196997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-5495851.514473266</v>
      </c>
      <c r="R685" s="25">
        <f t="array" aca="1" ref="R685" ca="1">INDEX('Lorri 401b'!L:L,MATCH('Retirement Calculator'!A685,'Lorri 401b'!N:N,0),0)</f>
        <v>-8418647.0264366362</v>
      </c>
      <c r="S685" s="25">
        <f t="shared" ca="1" si="527"/>
        <v>-13914498.540909901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-5527181.5073039327</v>
      </c>
      <c r="R686" s="25">
        <f t="array" aca="1" ref="R686" ca="1">INDEX('Lorri 401b'!L:L,MATCH('Retirement Calculator'!A686,'Lorri 401b'!N:N,0),0)</f>
        <v>-8475470.2563260123</v>
      </c>
      <c r="S686" s="25">
        <f t="shared" ca="1" si="527"/>
        <v>-14002651.763629945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-5558642.0417713933</v>
      </c>
      <c r="R687" s="25">
        <f t="array" aca="1" ref="R687" ca="1">INDEX('Lorri 401b'!L:L,MATCH('Retirement Calculator'!A687,'Lorri 401b'!N:N,0),0)</f>
        <v>-8532530.2496732604</v>
      </c>
      <c r="S687" s="25">
        <f t="shared" ca="1" si="527"/>
        <v>-14091172.291444654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-5590233.6617991356</v>
      </c>
      <c r="R688" s="25">
        <f t="array" aca="1" ref="R688" ca="1">INDEX('Lorri 401b'!L:L,MATCH('Retirement Calculator'!A688,'Lorri 401b'!N:N,0),0)</f>
        <v>-8589827.9929927886</v>
      </c>
      <c r="S688" s="25">
        <f t="shared" ca="1" si="527"/>
        <v>-14180061.654791925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-5621956.9135769932</v>
      </c>
      <c r="R689" s="25">
        <f t="array" aca="1" ref="R689" ca="1">INDEX('Lorri 401b'!L:L,MATCH('Retirement Calculator'!A689,'Lorri 401b'!N:N,0),0)</f>
        <v>-8647364.476909481</v>
      </c>
      <c r="S689" s="25">
        <f t="shared" ca="1" si="527"/>
        <v>-14269321.390486475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-5653812.3455705922</v>
      </c>
      <c r="R690" s="25">
        <f t="array" aca="1" ref="R690" ca="1">INDEX('Lorri 401b'!L:L,MATCH('Retirement Calculator'!A690,'Lorri 401b'!N:N,0),0)</f>
        <v>-8705140.6961758267</v>
      </c>
      <c r="S690" s="25">
        <f t="shared" ca="1" si="527"/>
        <v>-14358953.041746419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-5685800.508530831</v>
      </c>
      <c r="R691" s="25">
        <f t="array" aca="1" ref="R691" ca="1">INDEX('Lorri 401b'!L:L,MATCH('Retirement Calculator'!A691,'Lorri 401b'!N:N,0),0)</f>
        <v>-8763157.6496891156</v>
      </c>
      <c r="S691" s="25">
        <f t="shared" ca="1" si="527"/>
        <v>-14448958.158219947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-5717921.9555034041</v>
      </c>
      <c r="R692" s="25">
        <f t="array" aca="1" ref="R692" ca="1">INDEX('Lorri 401b'!L:L,MATCH('Retirement Calculator'!A692,'Lorri 401b'!N:N,0),0)</f>
        <v>-8821416.3405087106</v>
      </c>
      <c r="S692" s="25">
        <f t="shared" ca="1" si="527"/>
        <v>-14539338.296012115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-5750177.241838363</v>
      </c>
      <c r="R693" s="25">
        <f t="array" aca="1" ref="R693" ca="1">INDEX('Lorri 401b'!L:L,MATCH('Retirement Calculator'!A693,'Lorri 401b'!N:N,0),0)</f>
        <v>-8879917.7758733872</v>
      </c>
      <c r="S693" s="25">
        <f t="shared" ca="1" si="527"/>
        <v>-14630095.017711751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-5782566.9251997173</v>
      </c>
      <c r="R694" s="25">
        <f t="array" aca="1" ref="R694" ca="1">INDEX('Lorri 401b'!L:L,MATCH('Retirement Calculator'!A694,'Lorri 401b'!N:N,0),0)</f>
        <v>-8938662.9672187492</v>
      </c>
      <c r="S694" s="25">
        <f t="shared" ca="1" si="527"/>
        <v>-14721229.892418467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-5815091.5655750772</v>
      </c>
      <c r="R695" s="25">
        <f t="array" aca="1" ref="R695" ca="1">INDEX('Lorri 401b'!L:L,MATCH('Retirement Calculator'!A695,'Lorri 401b'!N:N,0),0)</f>
        <v>-8997652.9301947169</v>
      </c>
      <c r="S695" s="25">
        <f t="shared" ca="1" si="527"/>
        <v>-14812744.495769795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-5847751.7252853345</v>
      </c>
      <c r="R696" s="25">
        <f t="array" aca="1" ref="R696" ca="1">INDEX('Lorri 401b'!L:L,MATCH('Retirement Calculator'!A696,'Lorri 401b'!N:N,0),0)</f>
        <v>-9056888.6846830845</v>
      </c>
      <c r="S696" s="25">
        <f t="shared" ca="1" si="527"/>
        <v>-14904640.409968419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-5880547.9689943846</v>
      </c>
      <c r="R697" s="25">
        <f t="array" aca="1" ref="R697" ca="1">INDEX('Lorri 401b'!L:L,MATCH('Retirement Calculator'!A697,'Lorri 401b'!N:N,0),0)</f>
        <v>-9116371.2548151538</v>
      </c>
      <c r="S697" s="25">
        <f t="shared" ca="1" si="527"/>
        <v>-14996919.223809538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-5913480.8637188897</v>
      </c>
      <c r="R698" s="25">
        <f t="array" aca="1" ref="R698" ca="1">INDEX('Lorri 401b'!L:L,MATCH('Retirement Calculator'!A698,'Lorri 401b'!N:N,0),0)</f>
        <v>-9176101.6689894404</v>
      </c>
      <c r="S698" s="25">
        <f t="shared" ca="1" si="527"/>
        <v>-15089582.53270833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-5946550.9788380796</v>
      </c>
      <c r="R699" s="25">
        <f t="array" aca="1" ref="R699" ca="1">INDEX('Lorri 401b'!L:L,MATCH('Retirement Calculator'!A699,'Lorri 401b'!N:N,0),0)</f>
        <v>-9236080.9598894529</v>
      </c>
      <c r="S699" s="25">
        <f t="shared" ca="1" si="527"/>
        <v>-15182631.938727532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-5979758.8861035993</v>
      </c>
      <c r="R700" s="25">
        <f t="array" aca="1" ref="R700" ca="1">INDEX('Lorri 401b'!L:L,MATCH('Retirement Calculator'!A700,'Lorri 401b'!N:N,0),0)</f>
        <v>-9296310.1645015497</v>
      </c>
      <c r="S700" s="25">
        <f t="shared" ca="1" si="527"/>
        <v>-15276069.050605148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-6013105.1596493926</v>
      </c>
      <c r="R701" s="25">
        <f t="array" aca="1" ref="R701" ca="1">INDEX('Lorri 401b'!L:L,MATCH('Retirement Calculator'!A701,'Lorri 401b'!N:N,0),0)</f>
        <v>-9356790.3241328634</v>
      </c>
      <c r="S701" s="25">
        <f t="shared" ca="1" si="527"/>
        <v>-15369895.483782256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-6046590.3760016263</v>
      </c>
      <c r="R702" s="25">
        <f t="array" aca="1" ref="R702" ca="1">INDEX('Lorri 401b'!L:L,MATCH('Retirement Calculator'!A702,'Lorri 401b'!N:N,0),0)</f>
        <v>-9417522.4844293073</v>
      </c>
      <c r="S702" s="25">
        <f t="shared" ca="1" si="527"/>
        <v>-15464112.860430934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-6080215.114088661</v>
      </c>
      <c r="R703" s="25">
        <f t="array" aca="1" ref="R703" ca="1">INDEX('Lorri 401b'!L:L,MATCH('Retirement Calculator'!A703,'Lorri 401b'!N:N,0),0)</f>
        <v>-9478507.6953936536</v>
      </c>
      <c r="S703" s="25">
        <f t="shared" ca="1" si="527"/>
        <v>-15558722.809482314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-6113979.9552510586</v>
      </c>
      <c r="R704" s="25">
        <f t="array" aca="1" ref="R704" ca="1">INDEX('Lorri 401b'!L:L,MATCH('Retirement Calculator'!A704,'Lorri 401b'!N:N,0),0)</f>
        <v>-9539747.0114036836</v>
      </c>
      <c r="S704" s="25">
        <f t="shared" ca="1" si="527"/>
        <v>-15653726.966654742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-6147885.4832516322</v>
      </c>
      <c r="R705" s="25">
        <f t="array" aca="1" ref="R705" ca="1">INDEX('Lorri 401b'!L:L,MATCH('Retirement Calculator'!A705,'Lorri 401b'!N:N,0),0)</f>
        <v>-9601241.4912304226</v>
      </c>
      <c r="S705" s="25">
        <f t="shared" ca="1" si="527"/>
        <v>-15749126.974482056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-6181932.2842855416</v>
      </c>
      <c r="R706" s="25">
        <f t="array" aca="1" ref="R706" ca="1">INDEX('Lorri 401b'!L:L,MATCH('Retirement Calculator'!A706,'Lorri 401b'!N:N,0),0)</f>
        <v>-9662992.1980564389</v>
      </c>
      <c r="S706" s="25">
        <f t="shared" ca="1" si="527"/>
        <v>-15844924.482341981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-6216120.9469904257</v>
      </c>
      <c r="R707" s="25">
        <f t="array" aca="1" ref="R707" ca="1">INDEX('Lorri 401b'!L:L,MATCH('Retirement Calculator'!A707,'Lorri 401b'!N:N,0),0)</f>
        <v>-9725000.1994942315</v>
      </c>
      <c r="S707" s="25">
        <f t="shared" ca="1" si="527"/>
        <v>-15941121.146484658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-6250452.0624565808</v>
      </c>
      <c r="R708" s="25">
        <f t="array" aca="1" ref="R708" ca="1">INDEX('Lorri 401b'!L:L,MATCH('Retirement Calculator'!A708,'Lorri 401b'!N:N,0),0)</f>
        <v>-9787266.5676046815</v>
      </c>
      <c r="S708" s="25">
        <f t="shared" ca="1" si="527"/>
        <v>-16037718.630061261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-6284926.2242371775</v>
      </c>
      <c r="R709" s="25">
        <f t="array" aca="1" ref="R709" ca="1">INDEX('Lorri 401b'!L:L,MATCH('Retirement Calculator'!A709,'Lorri 401b'!N:N,0),0)</f>
        <v>-9849792.3789155912</v>
      </c>
      <c r="S709" s="25">
        <f t="shared" ca="1" si="527"/>
        <v>-16134718.603152769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-6319544.0283585275</v>
      </c>
      <c r="R710" s="25">
        <f t="array" aca="1" ref="R710" ca="1">INDEX('Lorri 401b'!L:L,MATCH('Retirement Calculator'!A710,'Lorri 401b'!N:N,0),0)</f>
        <v>-9912578.7144402955</v>
      </c>
      <c r="S710" s="25">
        <f t="shared" ca="1" si="527"/>
        <v>-16232122.742798824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-6354306.0733303828</v>
      </c>
      <c r="R711" s="25">
        <f t="array" aca="1" ref="R711" ca="1">INDEX('Lorri 401b'!L:L,MATCH('Retirement Calculator'!A711,'Lorri 401b'!N:N,0),0)</f>
        <v>-9975626.6596963536</v>
      </c>
      <c r="S711" s="25">
        <f t="shared" ca="1" si="527"/>
        <v>-16329932.733026735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-6389212.9601562871</v>
      </c>
      <c r="R712" s="25">
        <f t="array" aca="1" ref="R712" ca="1">INDEX('Lorri 401b'!L:L,MATCH('Retirement Calculator'!A712,'Lorri 401b'!N:N,0),0)</f>
        <v>-10038937.304724311</v>
      </c>
      <c r="S712" s="25">
        <f t="shared" ca="1" si="527"/>
        <v>-16428150.264880598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-6424265.2923439667</v>
      </c>
      <c r="R713" s="25">
        <f t="array" aca="1" ref="R713" ca="1">INDEX('Lorri 401b'!L:L,MATCH('Retirement Calculator'!A713,'Lorri 401b'!N:N,0),0)</f>
        <v>-10102511.744106553</v>
      </c>
      <c r="S713" s="25">
        <f t="shared" ca="1" si="527"/>
        <v>-16526777.03645052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-6459463.6759157609</v>
      </c>
      <c r="R714" s="25">
        <f t="array" aca="1" ref="R714" ca="1">INDEX('Lorri 401b'!L:L,MATCH('Retirement Calculator'!A714,'Lorri 401b'!N:N,0),0)</f>
        <v>-10166351.076986222</v>
      </c>
      <c r="S714" s="25">
        <f t="shared" ca="1" si="527"/>
        <v>-16625814.752901983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-6494808.719419105</v>
      </c>
      <c r="R715" s="25">
        <f t="array" aca="1" ref="R715" ca="1">INDEX('Lorri 401b'!L:L,MATCH('Retirement Calculator'!A715,'Lorri 401b'!N:N,0),0)</f>
        <v>-10230456.407086222</v>
      </c>
      <c r="S715" s="25">
        <f t="shared" ca="1" si="527"/>
        <v>-16725265.126505326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-6530301.0339370463</v>
      </c>
      <c r="R716" s="25">
        <f t="array" aca="1" ref="R716" ca="1">INDEX('Lorri 401b'!L:L,MATCH('Retirement Calculator'!A716,'Lorri 401b'!N:N,0),0)</f>
        <v>-10294828.842728304</v>
      </c>
      <c r="S716" s="25">
        <f t="shared" ca="1" si="527"/>
        <v>-16825129.87666535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-6565941.2330988124</v>
      </c>
      <c r="R717" s="25">
        <f t="array" aca="1" ref="R717" ca="1">INDEX('Lorri 401b'!L:L,MATCH('Retirement Calculator'!A717,'Lorri 401b'!N:N,0),0)</f>
        <v>-10359469.496852228</v>
      </c>
      <c r="S717" s="25">
        <f t="shared" ca="1" si="527"/>
        <v>-16925410.729951039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-6601729.9330904186</v>
      </c>
      <c r="R718" s="25">
        <f t="array" aca="1" ref="R718" ca="1">INDEX('Lorri 401b'!L:L,MATCH('Retirement Calculator'!A718,'Lorri 401b'!N:N,0),0)</f>
        <v>-10424379.487035003</v>
      </c>
      <c r="S718" s="25">
        <f t="shared" ca="1" si="527"/>
        <v>-17026109.420125421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-6637667.7526653232</v>
      </c>
      <c r="R719" s="25">
        <f t="array" aca="1" ref="R719" ca="1">INDEX('Lorri 401b'!L:L,MATCH('Retirement Calculator'!A719,'Lorri 401b'!N:N,0),0)</f>
        <v>-10489559.935510205</v>
      </c>
      <c r="S719" s="25">
        <f t="shared" ca="1" si="527"/>
        <v>-17127227.688175529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-6673755.313155123</v>
      </c>
      <c r="R720" s="25">
        <f t="array" aca="1" ref="R720" ca="1">INDEX('Lorri 401b'!L:L,MATCH('Retirement Calculator'!A720,'Lorri 401b'!N:N,0),0)</f>
        <v>-10555011.969187388</v>
      </c>
      <c r="S720" s="25">
        <f t="shared" ca="1" si="527"/>
        <v>-17228767.282342512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-6709993.2384802969</v>
      </c>
      <c r="R721" s="25">
        <f t="array" aca="1" ref="R721" ca="1">INDEX('Lorri 401b'!L:L,MATCH('Retirement Calculator'!A721,'Lorri 401b'!N:N,0),0)</f>
        <v>-10620736.719671559</v>
      </c>
      <c r="S721" s="25">
        <f t="shared" ca="1" si="527"/>
        <v>-17330729.958151855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-6746382.1551609924</v>
      </c>
      <c r="R722" s="25">
        <f t="array" aca="1" ref="R722" ca="1">INDEX('Lorri 401b'!L:L,MATCH('Retirement Calculator'!A722,'Lorri 401b'!N:N,0),0)</f>
        <v>-10686735.323282747</v>
      </c>
      <c r="S722" s="25">
        <f t="shared" ca="1" si="527"/>
        <v>-17433117.478443738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-6782922.6923278579</v>
      </c>
      <c r="R723" s="25">
        <f t="array" aca="1" ref="R723" ca="1">INDEX('Lorri 401b'!L:L,MATCH('Retirement Calculator'!A723,'Lorri 401b'!N:N,0),0)</f>
        <v>-10753008.921075648</v>
      </c>
      <c r="S723" s="25">
        <f t="shared" ca="1" si="527"/>
        <v>-17535931.613403507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-6819615.4817329189</v>
      </c>
      <c r="R724" s="25">
        <f t="array" aca="1" ref="R724" ca="1">INDEX('Lorri 401b'!L:L,MATCH('Retirement Calculator'!A724,'Lorri 401b'!N:N,0),0)</f>
        <v>-10819558.658859354</v>
      </c>
      <c r="S724" s="25">
        <f t="shared" ca="1" si="527"/>
        <v>-17639174.140592273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-6856461.1577605009</v>
      </c>
      <c r="R725" s="25">
        <f t="array" aca="1" ref="R725" ca="1">INDEX('Lorri 401b'!L:L,MATCH('Retirement Calculator'!A725,'Lorri 401b'!N:N,0),0)</f>
        <v>-10886385.687217157</v>
      </c>
      <c r="S725" s="25">
        <f t="shared" ca="1" si="527"/>
        <v>-17742846.844977658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-6893460.3574381974</v>
      </c>
      <c r="R726" s="25">
        <f t="array" aca="1" ref="R726" ca="1">INDEX('Lorri 401b'!L:L,MATCH('Retirement Calculator'!A726,'Lorri 401b'!N:N,0),0)</f>
        <v>-10953491.161526453</v>
      </c>
      <c r="S726" s="25">
        <f t="shared" ca="1" si="527"/>
        <v>-17846951.518964648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-6930613.7204478849</v>
      </c>
      <c r="R727" s="25">
        <f t="array" aca="1" ref="R727" ca="1">INDEX('Lorri 401b'!L:L,MATCH('Retirement Calculator'!A727,'Lorri 401b'!N:N,0),0)</f>
        <v>-11020876.241978703</v>
      </c>
      <c r="S727" s="25">
        <f t="shared" ca="1" si="527"/>
        <v>-17951489.962426588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-6967921.8891367791</v>
      </c>
      <c r="R728" s="25">
        <f t="array" aca="1" ref="R728" ca="1">INDEX('Lorri 401b'!L:L,MATCH('Retirement Calculator'!A728,'Lorri 401b'!N:N,0),0)</f>
        <v>-11088542.093599504</v>
      </c>
      <c r="S728" s="25">
        <f t="shared" ca="1" si="527"/>
        <v>-18056463.982736282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-7005385.5085285436</v>
      </c>
      <c r="R729" s="25">
        <f t="array" aca="1" ref="R729" ca="1">INDEX('Lorri 401b'!L:L,MATCH('Retirement Calculator'!A729,'Lorri 401b'!N:N,0),0)</f>
        <v>-11156489.886268726</v>
      </c>
      <c r="S729" s="25">
        <f t="shared" ca="1" si="527"/>
        <v>-18161875.394797269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-7043005.2263344405</v>
      </c>
      <c r="R730" s="25">
        <f t="array" aca="1" ref="R730" ca="1">INDEX('Lorri 401b'!L:L,MATCH('Retirement Calculator'!A730,'Lorri 401b'!N:N,0),0)</f>
        <v>-11224720.794740735</v>
      </c>
      <c r="S730" s="25">
        <f t="shared" ca="1" si="527"/>
        <v>-18267726.021075174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-7080781.6929645287</v>
      </c>
      <c r="R731" s="25">
        <f t="array" aca="1" ref="R731" ca="1">INDEX('Lorri 401b'!L:L,MATCH('Retirement Calculator'!A731,'Lorri 401b'!N:N,0),0)</f>
        <v>-11293235.998664711</v>
      </c>
      <c r="S731" s="25">
        <f t="shared" ca="1" si="527"/>
        <v>-18374017.691629238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-7118715.5615389086</v>
      </c>
      <c r="R732" s="25">
        <f t="array" aca="1" ref="R732" ca="1">INDEX('Lorri 401b'!L:L,MATCH('Retirement Calculator'!A732,'Lorri 401b'!N:N,0),0)</f>
        <v>-11362036.682605037</v>
      </c>
      <c r="S732" s="25">
        <f t="shared" ca="1" si="527"/>
        <v>-18480752.244143948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-7156807.4878990157</v>
      </c>
      <c r="R733" s="25">
        <f t="array" aca="1" ref="R733" ca="1">INDEX('Lorri 401b'!L:L,MATCH('Retirement Calculator'!A733,'Lorri 401b'!N:N,0),0)</f>
        <v>-11431124.036061782</v>
      </c>
      <c r="S733" s="25">
        <f t="shared" ca="1" si="527"/>
        <v>-18587931.523960799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-7195058.1306189559</v>
      </c>
      <c r="R734" s="25">
        <f t="array" aca="1" ref="R734" ca="1">INDEX('Lorri 401b'!L:L,MATCH('Retirement Calculator'!A734,'Lorri 401b'!N:N,0),0)</f>
        <v>-11500499.253491264</v>
      </c>
      <c r="S734" s="25">
        <f t="shared" ca="1" si="527"/>
        <v>-18695557.38411022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-7233468.1510168966</v>
      </c>
      <c r="R735" s="25">
        <f t="array" aca="1" ref="R735" ca="1">INDEX('Lorri 401b'!L:L,MATCH('Retirement Calculator'!A735,'Lorri 401b'!N:N,0),0)</f>
        <v>-11570163.5343267</v>
      </c>
      <c r="S735" s="25">
        <f t="shared" ca="1" si="527"/>
        <v>-18803631.685343597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-7272038.2131664949</v>
      </c>
      <c r="R736" s="25">
        <f t="array" aca="1" ref="R736" ca="1">INDEX('Lorri 401b'!L:L,MATCH('Retirement Calculator'!A736,'Lorri 401b'!N:N,0),0)</f>
        <v>-11640118.082998952</v>
      </c>
      <c r="S736" s="25">
        <f t="shared" ca="1" si="527"/>
        <v>-18912156.296165448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-7310768.9839083832</v>
      </c>
      <c r="R737" s="25">
        <f t="array" aca="1" ref="R737" ca="1">INDEX('Lorri 401b'!L:L,MATCH('Retirement Calculator'!A737,'Lorri 401b'!N:N,0),0)</f>
        <v>-11710364.108957337</v>
      </c>
      <c r="S737" s="25">
        <f t="shared" ca="1" si="527"/>
        <v>-19021133.09286572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-7349661.1328616962</v>
      </c>
      <c r="R738" s="25">
        <f t="array" aca="1" ref="R738" ca="1">INDEX('Lorri 401b'!L:L,MATCH('Retirement Calculator'!A738,'Lorri 401b'!N:N,0),0)</f>
        <v>-11780902.826690549</v>
      </c>
      <c r="S738" s="25">
        <f t="shared" ca="1" si="527"/>
        <v>-19130563.959552243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-7388715.332435648</v>
      </c>
      <c r="R739" s="25">
        <f t="array" aca="1" ref="R739" ca="1">INDEX('Lorri 401b'!L:L,MATCH('Retirement Calculator'!A739,'Lorri 401b'!N:N,0),0)</f>
        <v>-11851735.455747649</v>
      </c>
      <c r="S739" s="25">
        <f t="shared" ca="1" si="527"/>
        <v>-19240450.788183298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-7427932.2578411577</v>
      </c>
      <c r="R740" s="25">
        <f t="array" aca="1" ref="R740" ca="1">INDEX('Lorri 401b'!L:L,MATCH('Retirement Calculator'!A740,'Lorri 401b'!N:N,0),0)</f>
        <v>-11922863.220759155</v>
      </c>
      <c r="S740" s="25">
        <f t="shared" ca="1" si="527"/>
        <v>-19350795.478600312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-7467312.587102524</v>
      </c>
      <c r="R741" s="25">
        <f t="array" aca="1" ref="R741" ca="1">INDEX('Lorri 401b'!L:L,MATCH('Retirement Calculator'!A741,'Lorri 401b'!N:N,0),0)</f>
        <v>-11994287.351458209</v>
      </c>
      <c r="S741" s="25">
        <f t="shared" ca="1" si="527"/>
        <v>-19461599.938560732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-7506857.0010691462</v>
      </c>
      <c r="R742" s="25">
        <f t="array" aca="1" ref="R742" ca="1">INDEX('Lorri 401b'!L:L,MATCH('Retirement Calculator'!A742,'Lorri 401b'!N:N,0),0)</f>
        <v>-12066009.082701841</v>
      </c>
      <c r="S742" s="25">
        <f t="shared" ca="1" si="527"/>
        <v>-19572866.083770987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-7546566.1834272956</v>
      </c>
      <c r="R743" s="25">
        <f t="array" aca="1" ref="R743" ca="1">INDEX('Lorri 401b'!L:L,MATCH('Retirement Calculator'!A743,'Lorri 401b'!N:N,0),0)</f>
        <v>-12138029.654492322</v>
      </c>
      <c r="S743" s="25">
        <f t="shared" ca="1" si="527"/>
        <v>-19684595.837919619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-7586440.8207119377</v>
      </c>
      <c r="R744" s="25">
        <f t="array" aca="1" ref="R744" ca="1">INDEX('Lorri 401b'!L:L,MATCH('Retirement Calculator'!A744,'Lorri 401b'!N:N,0),0)</f>
        <v>-12210350.311998596</v>
      </c>
      <c r="S744" s="25">
        <f t="shared" ca="1" si="527"/>
        <v>-19796791.132710535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-7626481.6023185989</v>
      </c>
      <c r="R745" s="25">
        <f t="array" aca="1" ref="R745" ca="1">INDEX('Lorri 401b'!L:L,MATCH('Retirement Calculator'!A745,'Lorri 401b'!N:N,0),0)</f>
        <v>-12282972.305577815</v>
      </c>
      <c r="S745" s="25">
        <f t="shared" ca="1" si="527"/>
        <v>-19909453.907896414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-7666689.2205152875</v>
      </c>
      <c r="R746" s="25">
        <f t="array" aca="1" ref="R746" ca="1">INDEX('Lorri 401b'!L:L,MATCH('Retirement Calculator'!A746,'Lorri 401b'!N:N,0),0)</f>
        <v>-12355896.890796946</v>
      </c>
      <c r="S746" s="25">
        <f t="shared" ca="1" si="527"/>
        <v>-20022586.111312233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-7707064.3704544622</v>
      </c>
      <c r="R747" s="25">
        <f t="array" aca="1" ref="R747" ca="1">INDEX('Lorri 401b'!L:L,MATCH('Retirement Calculator'!A747,'Lorri 401b'!N:N,0),0)</f>
        <v>-12429125.328454491</v>
      </c>
      <c r="S747" s="25">
        <f t="shared" ca="1" si="527"/>
        <v>-20136189.698908955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-7747607.7501850501</v>
      </c>
      <c r="R748" s="25">
        <f t="array" aca="1" ref="R748" ca="1">INDEX('Lorri 401b'!L:L,MATCH('Retirement Calculator'!A748,'Lorri 401b'!N:N,0),0)</f>
        <v>-12502658.884602275</v>
      </c>
      <c r="S748" s="25">
        <f t="shared" ca="1" si="527"/>
        <v>-20250266.634787325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-7788320.0606645159</v>
      </c>
      <c r="R749" s="25">
        <f t="array" aca="1" ref="R749" ca="1">INDEX('Lorri 401b'!L:L,MATCH('Retirement Calculator'!A749,'Lorri 401b'!N:N,0),0)</f>
        <v>-12576498.830567341</v>
      </c>
      <c r="S749" s="25">
        <f t="shared" ca="1" si="527"/>
        <v>-20364818.891231857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-7829202.0057709794</v>
      </c>
      <c r="R750" s="25">
        <f t="array" aca="1" ref="R750" ca="1">INDEX('Lorri 401b'!L:L,MATCH('Retirement Calculator'!A750,'Lorri 401b'!N:N,0),0)</f>
        <v>-12650646.442973929</v>
      </c>
      <c r="S750" s="25">
        <f t="shared" ca="1" si="527"/>
        <v>-20479848.448744908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-7870254.2923153862</v>
      </c>
      <c r="R751" s="25">
        <f t="array" aca="1" ref="R751" ca="1">INDEX('Lorri 401b'!L:L,MATCH('Retirement Calculator'!A751,'Lorri 401b'!N:N,0),0)</f>
        <v>-12725103.003765544</v>
      </c>
      <c r="S751" s="25">
        <f t="shared" ca="1" si="527"/>
        <v>-20595357.296080932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-7911477.6300537279</v>
      </c>
      <c r="R752" s="25">
        <f t="array" aca="1" ref="R752" ca="1">INDEX('Lorri 401b'!L:L,MATCH('Retirement Calculator'!A752,'Lorri 401b'!N:N,0),0)</f>
        <v>-12799869.800227124</v>
      </c>
      <c r="S752" s="25">
        <f t="shared" ca="1" si="527"/>
        <v>-20711347.430280853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-7952872.731699313</v>
      </c>
      <c r="R753" s="25">
        <f t="array" aca="1" ref="R753" ca="1">INDEX('Lorri 401b'!L:L,MATCH('Retirement Calculator'!A753,'Lorri 401b'!N:N,0),0)</f>
        <v>-12874948.125007294</v>
      </c>
      <c r="S753" s="25">
        <f t="shared" ca="1" si="527"/>
        <v>-20827820.856706608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-7994440.3129350878</v>
      </c>
      <c r="R754" s="25">
        <f t="array" aca="1" ref="R754" ca="1">INDEX('Lorri 401b'!L:L,MATCH('Retirement Calculator'!A754,'Lorri 401b'!N:N,0),0)</f>
        <v>-12950339.276140714</v>
      </c>
      <c r="S754" s="25">
        <f t="shared" ca="1" si="527"/>
        <v>-20944779.589075804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-8036181.0924260123</v>
      </c>
      <c r="R755" s="25">
        <f t="array" aca="1" ref="R755" ca="1">INDEX('Lorri 401b'!L:L,MATCH('Retirement Calculator'!A755,'Lorri 401b'!N:N,0),0)</f>
        <v>-13026044.557070524</v>
      </c>
      <c r="S755" s="25">
        <f t="shared" ca="1" si="527"/>
        <v>-21062225.649496537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-8078095.7918314822</v>
      </c>
      <c r="R756" s="25">
        <f t="array" aca="1" ref="R756" ca="1">INDEX('Lorri 401b'!L:L,MATCH('Retirement Calculator'!A756,'Lorri 401b'!N:N,0),0)</f>
        <v>-13102065.276670873</v>
      </c>
      <c r="S756" s="25">
        <f t="shared" ca="1" si="527"/>
        <v>-21180161.068502355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-8120185.1358178081</v>
      </c>
      <c r="R757" s="25">
        <f t="array" aca="1" ref="R757" ca="1">INDEX('Lorri 401b'!L:L,MATCH('Retirement Calculator'!A757,'Lorri 401b'!N:N,0),0)</f>
        <v>-13178402.749269558</v>
      </c>
      <c r="S757" s="25">
        <f t="shared" ca="1" si="527"/>
        <v>-21298587.885087367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-8162449.8520707432</v>
      </c>
      <c r="R758" s="25">
        <f t="array" aca="1" ref="R758" ca="1">INDEX('Lorri 401b'!L:L,MATCH('Retirement Calculator'!A758,'Lorri 401b'!N:N,0),0)</f>
        <v>-13255058.294670738</v>
      </c>
      <c r="S758" s="25">
        <f t="shared" ca="1" si="527"/>
        <v>-21417508.14674148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-8204890.6713080658</v>
      </c>
      <c r="R759" s="25">
        <f t="array" aca="1" ref="R759" ca="1">INDEX('Lorri 401b'!L:L,MATCH('Retirement Calculator'!A759,'Lorri 401b'!N:N,0),0)</f>
        <v>-13332033.238177756</v>
      </c>
      <c r="S759" s="25">
        <f t="shared" ca="1" si="527"/>
        <v>-21536923.909485821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-8247508.3272922104</v>
      </c>
      <c r="R760" s="25">
        <f t="array" aca="1" ref="R760" ca="1">INDEX('Lorri 401b'!L:L,MATCH('Retirement Calculator'!A760,'Lorri 401b'!N:N,0),0)</f>
        <v>-13409328.910616053</v>
      </c>
      <c r="S760" s="25">
        <f t="shared" ca="1" si="527"/>
        <v>-21656837.237908263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-8290303.5568429558</v>
      </c>
      <c r="R761" s="25">
        <f t="array" aca="1" ref="R761" ca="1">INDEX('Lorri 401b'!L:L,MATCH('Retirement Calculator'!A761,'Lorri 401b'!N:N,0),0)</f>
        <v>-13486946.648356177</v>
      </c>
      <c r="S761" s="25">
        <f t="shared" ca="1" si="527"/>
        <v>-21777250.205199134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-8333277.0998501629</v>
      </c>
      <c r="R762" s="25">
        <f t="array" aca="1" ref="R762" ca="1">INDEX('Lorri 401b'!L:L,MATCH('Retirement Calculator'!A762,'Lorri 401b'!N:N,0),0)</f>
        <v>-13564887.793336885</v>
      </c>
      <c r="S762" s="25">
        <f t="shared" ca="1" si="527"/>
        <v>-21898164.893187046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-8376429.6992865661</v>
      </c>
      <c r="R763" s="25">
        <f t="array" aca="1" ref="R763" ca="1">INDEX('Lorri 401b'!L:L,MATCH('Retirement Calculator'!A763,'Lorri 401b'!N:N,0),0)</f>
        <v>-13643153.693088345</v>
      </c>
      <c r="S763" s="25">
        <f t="shared" ca="1" si="527"/>
        <v>-22019583.39237491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-8419762.1012206208</v>
      </c>
      <c r="R764" s="25">
        <f t="array" aca="1" ref="R764" ca="1">INDEX('Lorri 401b'!L:L,MATCH('Retirement Calculator'!A764,'Lorri 401b'!N:N,0),0)</f>
        <v>-13721745.700755436</v>
      </c>
      <c r="S764" s="25">
        <f t="shared" ca="1" si="527"/>
        <v>-22141507.801976055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-8463275.0548294019</v>
      </c>
      <c r="R765" s="25">
        <f t="array" aca="1" ref="R765" ca="1">INDEX('Lorri 401b'!L:L,MATCH('Retirement Calculator'!A765,'Lorri 401b'!N:N,0),0)</f>
        <v>-13800665.17512114</v>
      </c>
      <c r="S765" s="25">
        <f t="shared" ca="1" si="527"/>
        <v>-22263940.22995054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-8506969.3124115523</v>
      </c>
      <c r="R766" s="25">
        <f t="array" aca="1" ref="R766" ca="1">INDEX('Lorri 401b'!L:L,MATCH('Retirement Calculator'!A766,'Lorri 401b'!N:N,0),0)</f>
        <v>-13879913.480630035</v>
      </c>
      <c r="S766" s="25">
        <f t="shared" ca="1" si="527"/>
        <v>-22386882.793041587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-8550845.6294002943</v>
      </c>
      <c r="R767" s="25">
        <f t="array" aca="1" ref="R767" ca="1">INDEX('Lorri 401b'!L:L,MATCH('Retirement Calculator'!A767,'Lorri 401b'!N:N,0),0)</f>
        <v>-13959491.987411883</v>
      </c>
      <c r="S767" s="25">
        <f t="shared" ca="1" si="527"/>
        <v>-22510337.616812177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-8594904.7643764894</v>
      </c>
      <c r="R768" s="25">
        <f t="array" aca="1" ref="R768" ca="1">INDEX('Lorri 401b'!L:L,MATCH('Retirement Calculator'!A768,'Lorri 401b'!N:N,0),0)</f>
        <v>-14039402.071305322</v>
      </c>
      <c r="S768" s="25">
        <f t="shared" ca="1" si="527"/>
        <v>-22634306.835681811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-8639147.4790817536</v>
      </c>
      <c r="R769" s="25">
        <f t="array" aca="1" ref="R769" ca="1">INDEX('Lorri 401b'!L:L,MATCH('Retirement Calculator'!A769,'Lorri 401b'!N:N,0),0)</f>
        <v>-14119645.113881651</v>
      </c>
      <c r="S769" s="25">
        <f t="shared" ca="1" si="527"/>
        <v>-22758792.592963405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-8683574.5384316221</v>
      </c>
      <c r="R770" s="25">
        <f t="array" aca="1" ref="R770" ca="1">INDEX('Lorri 401b'!L:L,MATCH('Retirement Calculator'!A770,'Lorri 401b'!N:N,0),0)</f>
        <v>-14200222.502468714</v>
      </c>
      <c r="S770" s="25">
        <f t="shared" ca="1" si="527"/>
        <v>-22883797.040900335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-8728186.7105287816</v>
      </c>
      <c r="R771" s="25">
        <f t="array" aca="1" ref="R771" ca="1">INDEX('Lorri 401b'!L:L,MATCH('Retirement Calculator'!A771,'Lorri 401b'!N:N,0),0)</f>
        <v>-14281135.63017489</v>
      </c>
      <c r="S771" s="25">
        <f t="shared" ca="1" si="527"/>
        <v>-23009322.340703674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-8772984.7666763458</v>
      </c>
      <c r="R772" s="25">
        <f t="array" aca="1" ref="R772" ca="1">INDEX('Lorri 401b'!L:L,MATCH('Retirement Calculator'!A772,'Lorri 401b'!N:N,0),0)</f>
        <v>-14362385.895913176</v>
      </c>
      <c r="S772" s="25">
        <f t="shared" ca="1" si="527"/>
        <v>-23135370.66258952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-8817969.4813911915</v>
      </c>
      <c r="R773" s="25">
        <f t="array" aca="1" ref="R773" ca="1">INDEX('Lorri 401b'!L:L,MATCH('Retirement Calculator'!A773,'Lorri 401b'!N:N,0),0)</f>
        <v>-14443974.70442537</v>
      </c>
      <c r="S773" s="25">
        <f t="shared" ca="1" si="527"/>
        <v>-23261944.185816564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-8863141.6324173491</v>
      </c>
      <c r="R774" s="25">
        <f t="array" aca="1" ref="R774" ca="1">INDEX('Lorri 401b'!L:L,MATCH('Retirement Calculator'!A774,'Lorri 401b'!N:N,0),0)</f>
        <v>-14525903.466306366</v>
      </c>
      <c r="S774" s="25">
        <f t="shared" ca="1" si="527"/>
        <v>-23389045.098723717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-8908502.0007394496</v>
      </c>
      <c r="R775" s="25">
        <f t="array" aca="1" ref="R775" ca="1">INDEX('Lorri 401b'!L:L,MATCH('Retirement Calculator'!A775,'Lorri 401b'!N:N,0),0)</f>
        <v>-14608173.598028533</v>
      </c>
      <c r="S775" s="25">
        <f t="shared" ca="1" si="527"/>
        <v>-23516675.598767981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-8954051.3705962244</v>
      </c>
      <c r="R776" s="25">
        <f t="array" aca="1" ref="R776" ca="1">INDEX('Lorri 401b'!L:L,MATCH('Retirement Calculator'!A776,'Lorri 401b'!N:N,0),0)</f>
        <v>-14690786.52196621</v>
      </c>
      <c r="S776" s="25">
        <f t="shared" ref="S776:S1030" ca="1" si="787">SUM(Q776:R776)</f>
        <v>-23644837.892562434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-8999790.5294940695</v>
      </c>
      <c r="R777" s="25">
        <f t="array" aca="1" ref="R777" ca="1">INDEX('Lorri 401b'!L:L,MATCH('Retirement Calculator'!A777,'Lorri 401b'!N:N,0),0)</f>
        <v>-14773743.666420292</v>
      </c>
      <c r="S777" s="25">
        <f t="shared" ca="1" si="787"/>
        <v>-23773534.195914362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-9045720.2682206556</v>
      </c>
      <c r="R778" s="25">
        <f t="array" aca="1" ref="R778" ca="1">INDEX('Lorri 401b'!L:L,MATCH('Retirement Calculator'!A778,'Lorri 401b'!N:N,0),0)</f>
        <v>-14857046.465642933</v>
      </c>
      <c r="S778" s="25">
        <f t="shared" ca="1" si="787"/>
        <v>-23902766.733863588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-9091841.3808586039</v>
      </c>
      <c r="R779" s="25">
        <f t="array" aca="1" ref="R779" ca="1">INDEX('Lorri 401b'!L:L,MATCH('Retirement Calculator'!A779,'Lorri 401b'!N:N,0),0)</f>
        <v>-14940696.359862335</v>
      </c>
      <c r="S779" s="25">
        <f t="shared" ca="1" si="787"/>
        <v>-24032537.740720939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-9138154.6647992097</v>
      </c>
      <c r="R780" s="25">
        <f t="array" aca="1" ref="R780" ca="1">INDEX('Lorri 401b'!L:L,MATCH('Retirement Calculator'!A780,'Lorri 401b'!N:N,0),0)</f>
        <v>-15024694.795307651</v>
      </c>
      <c r="S780" s="25">
        <f t="shared" ca="1" si="787"/>
        <v>-24162849.460106861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-9184660.9207562339</v>
      </c>
      <c r="R781" s="25">
        <f t="array" aca="1" ref="R781" ca="1">INDEX('Lorri 401b'!L:L,MATCH('Retirement Calculator'!A781,'Lorri 401b'!N:N,0),0)</f>
        <v>-15109043.224233991</v>
      </c>
      <c r="S781" s="25">
        <f t="shared" ca="1" si="787"/>
        <v>-24293704.144990224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-9231360.9527797457</v>
      </c>
      <c r="R782" s="25">
        <f t="array" aca="1" ref="R782" ca="1">INDEX('Lorri 401b'!L:L,MATCH('Retirement Calculator'!A782,'Lorri 401b'!N:N,0),0)</f>
        <v>-15193743.104947522</v>
      </c>
      <c r="S782" s="25">
        <f t="shared" ca="1" si="787"/>
        <v>-24425104.05772727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-9278255.568270022</v>
      </c>
      <c r="R783" s="25">
        <f t="array" aca="1" ref="R783" ca="1">INDEX('Lorri 401b'!L:L,MATCH('Retirement Calculator'!A783,'Lorri 401b'!N:N,0),0)</f>
        <v>-15278795.901830694</v>
      </c>
      <c r="S783" s="25">
        <f t="shared" ca="1" si="787"/>
        <v>-24557051.470100716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-9325345.5779915079</v>
      </c>
      <c r="R784" s="25">
        <f t="array" aca="1" ref="R784" ca="1">INDEX('Lorri 401b'!L:L,MATCH('Retirement Calculator'!A784,'Lorri 401b'!N:N,0),0)</f>
        <v>-15364203.085367545</v>
      </c>
      <c r="S784" s="25">
        <f t="shared" ca="1" si="787"/>
        <v>-24689548.663359053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-9372631.7960868347</v>
      </c>
      <c r="R785" s="25">
        <f t="array" aca="1" ref="R785" ca="1">INDEX('Lorri 401b'!L:L,MATCH('Retirement Calculator'!A785,'Lorri 401b'!N:N,0),0)</f>
        <v>-15449966.132169133</v>
      </c>
      <c r="S785" s="25">
        <f t="shared" ca="1" si="787"/>
        <v>-24822597.928255968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-9420115.0400908906</v>
      </c>
      <c r="R786" s="25">
        <f t="array" aca="1" ref="R786" ca="1">INDEX('Lorri 401b'!L:L,MATCH('Retirement Calculator'!A786,'Lorri 401b'!N:N,0),0)</f>
        <v>-15536086.524999062</v>
      </c>
      <c r="S786" s="25">
        <f t="shared" ca="1" si="787"/>
        <v>-24956201.565089952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-9467796.1309449635</v>
      </c>
      <c r="R787" s="25">
        <f t="array" aca="1" ref="R787" ca="1">INDEX('Lorri 401b'!L:L,MATCH('Retirement Calculator'!A787,'Lorri 401b'!N:N,0),0)</f>
        <v>-15622565.752799114</v>
      </c>
      <c r="S787" s="25">
        <f t="shared" ca="1" si="787"/>
        <v>-25090361.883744076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-9515675.8930109292</v>
      </c>
      <c r="R788" s="25">
        <f t="array" aca="1" ref="R788" ca="1">INDEX('Lorri 401b'!L:L,MATCH('Retirement Calculator'!A788,'Lorri 401b'!N:N,0),0)</f>
        <v>-15709405.310715001</v>
      </c>
      <c r="S788" s="25">
        <f t="shared" ca="1" si="787"/>
        <v>-25225081.20372593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-9563755.154085502</v>
      </c>
      <c r="R789" s="25">
        <f t="array" aca="1" ref="R789" ca="1">INDEX('Lorri 401b'!L:L,MATCH('Retirement Calculator'!A789,'Lorri 401b'!N:N,0),0)</f>
        <v>-15796606.700122204</v>
      </c>
      <c r="S789" s="25">
        <f t="shared" ca="1" si="787"/>
        <v>-25360361.854207706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-9612034.7454145532</v>
      </c>
      <c r="R790" s="25">
        <f t="array" aca="1" ref="R790" ca="1">INDEX('Lorri 401b'!L:L,MATCH('Retirement Calculator'!A790,'Lorri 401b'!N:N,0),0)</f>
        <v>-15884171.428651936</v>
      </c>
      <c r="S790" s="25">
        <f t="shared" ca="1" si="787"/>
        <v>-25496206.174066491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-9660515.5017074756</v>
      </c>
      <c r="R791" s="25">
        <f t="array" aca="1" ref="R791" ca="1">INDEX('Lorri 401b'!L:L,MATCH('Retirement Calculator'!A791,'Lorri 401b'!N:N,0),0)</f>
        <v>-15972101.01021721</v>
      </c>
      <c r="S791" s="25">
        <f t="shared" ca="1" si="787"/>
        <v>-25632616.511924684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-9709198.2611516174</v>
      </c>
      <c r="R792" s="25">
        <f t="array" aca="1" ref="R792" ca="1">INDEX('Lorri 401b'!L:L,MATCH('Retirement Calculator'!A792,'Lorri 401b'!N:N,0),0)</f>
        <v>-16060396.965039006</v>
      </c>
      <c r="S792" s="25">
        <f t="shared" ca="1" si="787"/>
        <v>-25769595.226190623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-9758083.8654267769</v>
      </c>
      <c r="R793" s="25">
        <f t="array" aca="1" ref="R793" ca="1">INDEX('Lorri 401b'!L:L,MATCH('Retirement Calculator'!A793,'Lorri 401b'!N:N,0),0)</f>
        <v>-16149060.819672558</v>
      </c>
      <c r="S793" s="25">
        <f t="shared" ca="1" si="787"/>
        <v>-25907144.685099334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-9807173.1597197503</v>
      </c>
      <c r="R794" s="25">
        <f t="array" aca="1" ref="R794" ca="1">INDEX('Lorri 401b'!L:L,MATCH('Retirement Calculator'!A794,'Lorri 401b'!N:N,0),0)</f>
        <v>-16238094.10703375</v>
      </c>
      <c r="S794" s="25">
        <f t="shared" ca="1" si="787"/>
        <v>-26045267.266753502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-9856466.9927389435</v>
      </c>
      <c r="R795" s="25">
        <f t="array" aca="1" ref="R795" ca="1">INDEX('Lorri 401b'!L:L,MATCH('Retirement Calculator'!A795,'Lorri 401b'!N:N,0),0)</f>
        <v>-16327498.366425615</v>
      </c>
      <c r="S795" s="25">
        <f t="shared" ca="1" si="787"/>
        <v>-26183965.359164558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-9905966.2167290505</v>
      </c>
      <c r="R796" s="25">
        <f t="array" aca="1" ref="R796" ca="1">INDEX('Lorri 401b'!L:L,MATCH('Retirement Calculator'!A796,'Lorri 401b'!N:N,0),0)</f>
        <v>-16417275.143564945</v>
      </c>
      <c r="S796" s="25">
        <f t="shared" ca="1" si="787"/>
        <v>-26323241.360293996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-9955671.6874857824</v>
      </c>
      <c r="R797" s="25">
        <f t="array" aca="1" ref="R797" ca="1">INDEX('Lorri 401b'!L:L,MATCH('Retirement Calculator'!A797,'Lorri 401b'!N:N,0),0)</f>
        <v>-16507425.990609022</v>
      </c>
      <c r="S797" s="25">
        <f t="shared" ca="1" si="787"/>
        <v>-26463097.678094804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-10005584.264370669</v>
      </c>
      <c r="R798" s="25">
        <f t="array" aca="1" ref="R798" ca="1">INDEX('Lorri 401b'!L:L,MATCH('Retirement Calculator'!A798,'Lorri 401b'!N:N,0),0)</f>
        <v>-16597952.46618245</v>
      </c>
      <c r="S798" s="25">
        <f t="shared" ca="1" si="787"/>
        <v>-26603536.73055312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-10055704.810325908</v>
      </c>
      <c r="R799" s="25">
        <f t="array" aca="1" ref="R799" ca="1">INDEX('Lorri 401b'!L:L,MATCH('Retirement Calculator'!A799,'Lorri 401b'!N:N,0),0)</f>
        <v>-16688856.135404101</v>
      </c>
      <c r="S799" s="25">
        <f t="shared" ca="1" si="787"/>
        <v>-26744560.945730008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-10106034.191889293</v>
      </c>
      <c r="R800" s="25">
        <f t="array" aca="1" ref="R800" ca="1">INDEX('Lorri 401b'!L:L,MATCH('Retirement Calculator'!A800,'Lorri 401b'!N:N,0),0)</f>
        <v>-16780138.569914173</v>
      </c>
      <c r="S800" s="25">
        <f t="shared" ca="1" si="787"/>
        <v>-26886172.761803467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-10156573.279209193</v>
      </c>
      <c r="R801" s="25">
        <f t="array" aca="1" ref="R801" ca="1">INDEX('Lorri 401b'!L:L,MATCH('Retirement Calculator'!A801,'Lorri 401b'!N:N,0),0)</f>
        <v>-16871801.34790137</v>
      </c>
      <c r="S801" s="25">
        <f t="shared" ca="1" si="787"/>
        <v>-27028374.627110563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-10207322.946059592</v>
      </c>
      <c r="R802" s="25">
        <f t="array" aca="1" ref="R802" ca="1">INDEX('Lorri 401b'!L:L,MATCH('Retirement Calculator'!A802,'Lorri 401b'!N:N,0),0)</f>
        <v>-16963846.054130182</v>
      </c>
      <c r="S802" s="25">
        <f t="shared" ca="1" si="787"/>
        <v>-27171169.000189774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-10258284.069855202</v>
      </c>
      <c r="R803" s="25">
        <f t="array" aca="1" ref="R803" ca="1">INDEX('Lorri 401b'!L:L,MATCH('Retirement Calculator'!A803,'Lorri 401b'!N:N,0),0)</f>
        <v>-17056274.27996828</v>
      </c>
      <c r="S803" s="25">
        <f t="shared" ca="1" si="787"/>
        <v>-27314558.349823482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-10309457.531666627</v>
      </c>
      <c r="R804" s="25">
        <f t="array" aca="1" ref="R804" ca="1">INDEX('Lorri 401b'!L:L,MATCH('Retirement Calculator'!A804,'Lorri 401b'!N:N,0),0)</f>
        <v>-17149087.623414036</v>
      </c>
      <c r="S804" s="25">
        <f t="shared" ca="1" si="787"/>
        <v>-27458545.155080661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-10360844.216235599</v>
      </c>
      <c r="R805" s="25">
        <f t="array" aca="1" ref="R805" ca="1">INDEX('Lorri 401b'!L:L,MATCH('Retirement Calculator'!A805,'Lorri 401b'!N:N,0),0)</f>
        <v>-17242287.689124148</v>
      </c>
      <c r="S805" s="25">
        <f t="shared" ca="1" si="787"/>
        <v>-27603131.905359745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-10412445.011990275</v>
      </c>
      <c r="R806" s="25">
        <f t="array" aca="1" ref="R806" ca="1">INDEX('Lorri 401b'!L:L,MATCH('Retirement Calculator'!A806,'Lorri 401b'!N:N,0),0)</f>
        <v>-17335876.088441387</v>
      </c>
      <c r="S806" s="25">
        <f t="shared" ca="1" si="787"/>
        <v>-27748321.100431662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-10464260.811060596</v>
      </c>
      <c r="R807" s="25">
        <f t="array" aca="1" ref="R807" ca="1">INDEX('Lorri 401b'!L:L,MATCH('Retirement Calculator'!A807,'Lorri 401b'!N:N,0),0)</f>
        <v>-17429854.439422447</v>
      </c>
      <c r="S807" s="25">
        <f t="shared" ca="1" si="787"/>
        <v>-27894115.250483043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-10516292.509293711</v>
      </c>
      <c r="R808" s="25">
        <f t="array" aca="1" ref="R808" ca="1">INDEX('Lorri 401b'!L:L,MATCH('Retirement Calculator'!A808,'Lorri 401b'!N:N,0),0)</f>
        <v>-17524224.366865929</v>
      </c>
      <c r="S808" s="25">
        <f t="shared" ca="1" si="787"/>
        <v>-28040516.876159638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-10568541.006269462</v>
      </c>
      <c r="R809" s="25">
        <f t="array" aca="1" ref="R809" ca="1">INDEX('Lorri 401b'!L:L,MATCH('Retirement Calculator'!A809,'Lorri 401b'!N:N,0),0)</f>
        <v>-17618987.502340425</v>
      </c>
      <c r="S809" s="25">
        <f t="shared" ca="1" si="787"/>
        <v>-28187528.508609887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-10621007.205315946</v>
      </c>
      <c r="R810" s="25">
        <f t="array" aca="1" ref="R810" ca="1">INDEX('Lorri 401b'!L:L,MATCH('Retirement Calculator'!A810,'Lorri 401b'!N:N,0),0)</f>
        <v>-17714145.48421273</v>
      </c>
      <c r="S810" s="25">
        <f t="shared" ca="1" si="787"/>
        <v>-28335152.689528674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-10673692.013525123</v>
      </c>
      <c r="R811" s="25">
        <f t="array" aca="1" ref="R811" ca="1">INDEX('Lorri 401b'!L:L,MATCH('Retirement Calculator'!A811,'Lorri 401b'!N:N,0),0)</f>
        <v>-17809699.957676172</v>
      </c>
      <c r="S811" s="25">
        <f t="shared" ca="1" si="787"/>
        <v>-28483391.971201293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-10726596.341768505</v>
      </c>
      <c r="R812" s="25">
        <f t="array" aca="1" ref="R812" ca="1">INDEX('Lorri 401b'!L:L,MATCH('Retirement Calculator'!A812,'Lorri 401b'!N:N,0),0)</f>
        <v>-17905652.574779045</v>
      </c>
      <c r="S812" s="25">
        <f t="shared" ca="1" si="787"/>
        <v>-28632248.916547552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-10779721.104712902</v>
      </c>
      <c r="R813" s="25">
        <f t="array" aca="1" ref="R813" ca="1">INDEX('Lorri 401b'!L:L,MATCH('Retirement Calculator'!A813,'Lorri 401b'!N:N,0),0)</f>
        <v>-18002004.994453181</v>
      </c>
      <c r="S813" s="25">
        <f t="shared" ca="1" si="787"/>
        <v>-28781726.09916608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-10833067.220836233</v>
      </c>
      <c r="R814" s="25">
        <f t="array" aca="1" ref="R814" ca="1">INDEX('Lorri 401b'!L:L,MATCH('Retirement Calculator'!A814,'Lorri 401b'!N:N,0),0)</f>
        <v>-18098758.882542625</v>
      </c>
      <c r="S814" s="25">
        <f t="shared" ca="1" si="787"/>
        <v>-28931826.103378858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-10886635.612443412</v>
      </c>
      <c r="R815" s="25">
        <f t="array" aca="1" ref="R815" ca="1">INDEX('Lorri 401b'!L:L,MATCH('Retirement Calculator'!A815,'Lorri 401b'!N:N,0),0)</f>
        <v>-18195915.911832441</v>
      </c>
      <c r="S815" s="25">
        <f t="shared" ca="1" si="787"/>
        <v>-29082551.524275854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-10940427.205682287</v>
      </c>
      <c r="R816" s="25">
        <f t="array" aca="1" ref="R816" ca="1">INDEX('Lorri 401b'!L:L,MATCH('Retirement Calculator'!A816,'Lorri 401b'!N:N,0),0)</f>
        <v>-18293477.76207763</v>
      </c>
      <c r="S816" s="25">
        <f t="shared" ca="1" si="787"/>
        <v>-29233904.967759915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-10994442.930559658</v>
      </c>
      <c r="R817" s="25">
        <f t="array" aca="1" ref="R817" ca="1">INDEX('Lorri 401b'!L:L,MATCH('Retirement Calculator'!A817,'Lorri 401b'!N:N,0),0)</f>
        <v>-18391446.120032176</v>
      </c>
      <c r="S817" s="25">
        <f t="shared" ca="1" si="787"/>
        <v>-29385889.050591834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-11048683.72095735</v>
      </c>
      <c r="R818" s="25">
        <f t="array" aca="1" ref="R818" ca="1">INDEX('Lorri 401b'!L:L,MATCH('Retirement Calculator'!A818,'Lorri 401b'!N:N,0),0)</f>
        <v>-18489822.679478198</v>
      </c>
      <c r="S818" s="25">
        <f t="shared" ca="1" si="787"/>
        <v>-29538506.400435548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-11103150.514648367</v>
      </c>
      <c r="R819" s="25">
        <f t="array" aca="1" ref="R819" ca="1">INDEX('Lorri 401b'!L:L,MATCH('Retirement Calculator'!A819,'Lorri 401b'!N:N,0),0)</f>
        <v>-18588609.141255245</v>
      </c>
      <c r="S819" s="25">
        <f t="shared" ca="1" si="787"/>
        <v>-29691759.655903611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-11157844.253313096</v>
      </c>
      <c r="R820" s="25">
        <f t="array" aca="1" ref="R820" ca="1">INDEX('Lorri 401b'!L:L,MATCH('Retirement Calculator'!A820,'Lorri 401b'!N:N,0),0)</f>
        <v>-18687807.213289697</v>
      </c>
      <c r="S820" s="25">
        <f t="shared" ca="1" si="787"/>
        <v>-29845651.466602795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-11212765.882555595</v>
      </c>
      <c r="R821" s="25">
        <f t="array" aca="1" ref="R821" ca="1">INDEX('Lorri 401b'!L:L,MATCH('Retirement Calculator'!A821,'Lorri 401b'!N:N,0),0)</f>
        <v>-18787418.610624291</v>
      </c>
      <c r="S821" s="25">
        <f t="shared" ca="1" si="787"/>
        <v>-30000184.493179888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-11267916.351919938</v>
      </c>
      <c r="R822" s="25">
        <f t="array" aca="1" ref="R822" ca="1">INDEX('Lorri 401b'!L:L,MATCH('Retirement Calculator'!A822,'Lorri 401b'!N:N,0),0)</f>
        <v>-18887445.05544778</v>
      </c>
      <c r="S822" s="25">
        <f t="shared" ca="1" si="787"/>
        <v>-30155361.407367717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-11323296.614906631</v>
      </c>
      <c r="R823" s="25">
        <f t="array" aca="1" ref="R823" ca="1">INDEX('Lorri 401b'!L:L,MATCH('Retirement Calculator'!A823,'Lorri 401b'!N:N,0),0)</f>
        <v>-18987888.277124699</v>
      </c>
      <c r="S823" s="25">
        <f t="shared" ca="1" si="787"/>
        <v>-30311184.892031331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-11378907.628989104</v>
      </c>
      <c r="R824" s="25">
        <f t="array" aca="1" ref="R824" ca="1">INDEX('Lorri 401b'!L:L,MATCH('Retirement Calculator'!A824,'Lorri 401b'!N:N,0),0)</f>
        <v>-19088750.012225274</v>
      </c>
      <c r="S824" s="25">
        <f t="shared" ca="1" si="787"/>
        <v>-30467657.641214378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-11434750.355630254</v>
      </c>
      <c r="R825" s="25">
        <f t="array" aca="1" ref="R825" ca="1">INDEX('Lorri 401b'!L:L,MATCH('Retirement Calculator'!A825,'Lorri 401b'!N:N,0),0)</f>
        <v>-19190032.004555434</v>
      </c>
      <c r="S825" s="25">
        <f t="shared" ca="1" si="787"/>
        <v>-30624782.36018569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-11490825.760299075</v>
      </c>
      <c r="R826" s="25">
        <f t="array" aca="1" ref="R826" ca="1">INDEX('Lorri 401b'!L:L,MATCH('Retirement Calculator'!A826,'Lorri 401b'!N:N,0),0)</f>
        <v>-19291736.005186971</v>
      </c>
      <c r="S826" s="25">
        <f t="shared" ca="1" si="787"/>
        <v>-30782561.765486047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-11547134.812487349</v>
      </c>
      <c r="R827" s="25">
        <f t="array" aca="1" ref="R827" ca="1">INDEX('Lorri 401b'!L:L,MATCH('Retirement Calculator'!A827,'Lorri 401b'!N:N,0),0)</f>
        <v>-19393863.772487804</v>
      </c>
      <c r="S827" s="25">
        <f t="shared" ca="1" si="787"/>
        <v>-30940998.584975153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-11603678.485726407</v>
      </c>
      <c r="R828" s="25">
        <f t="array" aca="1" ref="R828" ca="1">INDEX('Lorri 401b'!L:L,MATCH('Retirement Calculator'!A828,'Lorri 401b'!N:N,0),0)</f>
        <v>-19496417.072152391</v>
      </c>
      <c r="S828" s="25">
        <f t="shared" ca="1" si="787"/>
        <v>-31100095.5578788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-11660457.757603962</v>
      </c>
      <c r="R829" s="25">
        <f t="array" aca="1" ref="R829" ca="1">INDEX('Lorri 401b'!L:L,MATCH('Retirement Calculator'!A829,'Lorri 401b'!N:N,0),0)</f>
        <v>-19599397.677232247</v>
      </c>
      <c r="S829" s="25">
        <f t="shared" ca="1" si="787"/>
        <v>-31259855.434836209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-11717473.609781006</v>
      </c>
      <c r="R830" s="25">
        <f t="array" aca="1" ref="R830" ca="1">INDEX('Lorri 401b'!L:L,MATCH('Retirement Calculator'!A830,'Lorri 401b'!N:N,0),0)</f>
        <v>-19702807.368166603</v>
      </c>
      <c r="S830" s="25">
        <f t="shared" ca="1" si="787"/>
        <v>-31420280.977947608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-11774727.028008789</v>
      </c>
      <c r="R831" s="25">
        <f t="array" aca="1" ref="R831" ca="1">INDEX('Lorri 401b'!L:L,MATCH('Retirement Calculator'!A831,'Lorri 401b'!N:N,0),0)</f>
        <v>-19806647.932813186</v>
      </c>
      <c r="S831" s="25">
        <f t="shared" ca="1" si="787"/>
        <v>-31581374.960821975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-11832219.002145853</v>
      </c>
      <c r="R832" s="25">
        <f t="array" aca="1" ref="R832" ca="1">INDEX('Lorri 401b'!L:L,MATCH('Retirement Calculator'!A832,'Lorri 401b'!N:N,0),0)</f>
        <v>-19910921.166479129</v>
      </c>
      <c r="S832" s="25">
        <f t="shared" ca="1" si="787"/>
        <v>-31743140.168624982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-11889950.526175154</v>
      </c>
      <c r="R833" s="25">
        <f t="array" aca="1" ref="R833" ca="1">INDEX('Lorri 401b'!L:L,MATCH('Retirement Calculator'!A833,'Lorri 401b'!N:N,0),0)</f>
        <v>-20015628.871952012</v>
      </c>
      <c r="S833" s="25">
        <f t="shared" ca="1" si="787"/>
        <v>-31905579.398127168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-11947922.598221246</v>
      </c>
      <c r="R834" s="25">
        <f t="array" aca="1" ref="R834" ca="1">INDEX('Lorri 401b'!L:L,MATCH('Retirement Calculator'!A834,'Lorri 401b'!N:N,0),0)</f>
        <v>-20120772.859531034</v>
      </c>
      <c r="S834" s="25">
        <f t="shared" ca="1" si="787"/>
        <v>-32068695.45775228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-12006136.22056753</v>
      </c>
      <c r="R835" s="25">
        <f t="array" aca="1" ref="R835" ca="1">INDEX('Lorri 401b'!L:L,MATCH('Retirement Calculator'!A835,'Lorri 401b'!N:N,0),0)</f>
        <v>-20226354.947058301</v>
      </c>
      <c r="S835" s="25">
        <f t="shared" ca="1" si="787"/>
        <v>-32232491.16762583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-12064592.399673589</v>
      </c>
      <c r="R836" s="25">
        <f t="array" aca="1" ref="R836" ca="1">INDEX('Lorri 401b'!L:L,MATCH('Retirement Calculator'!A836,'Lorri 401b'!N:N,0),0)</f>
        <v>-20332376.959950265</v>
      </c>
      <c r="S836" s="25">
        <f t="shared" ca="1" si="787"/>
        <v>-32396969.359623853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-12123292.14619259</v>
      </c>
      <c r="R837" s="25">
        <f t="array" aca="1" ref="R837" ca="1">INDEX('Lorri 401b'!L:L,MATCH('Retirement Calculator'!A837,'Lorri 401b'!N:N,0),0)</f>
        <v>-20438840.731229279</v>
      </c>
      <c r="S837" s="25">
        <f t="shared" ca="1" si="787"/>
        <v>-32562132.877421871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-12182236.474988753</v>
      </c>
      <c r="R838" s="25">
        <f t="array" aca="1" ref="R838" ca="1">INDEX('Lorri 401b'!L:L,MATCH('Retirement Calculator'!A838,'Lorri 401b'!N:N,0),0)</f>
        <v>-20545748.101555288</v>
      </c>
      <c r="S838" s="25">
        <f t="shared" ca="1" si="787"/>
        <v>-32727984.576544039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-12241426.405154901</v>
      </c>
      <c r="R839" s="25">
        <f t="array" aca="1" ref="R839" ca="1">INDEX('Lorri 401b'!L:L,MATCH('Retirement Calculator'!A839,'Lorri 401b'!N:N,0),0)</f>
        <v>-20653100.919257656</v>
      </c>
      <c r="S839" s="25">
        <f t="shared" ca="1" si="787"/>
        <v>-32894527.324412555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-12300862.960030073</v>
      </c>
      <c r="R840" s="25">
        <f t="array" aca="1" ref="R840" ca="1">INDEX('Lorri 401b'!L:L,MATCH('Retirement Calculator'!A840,'Lorri 401b'!N:N,0),0)</f>
        <v>-20760901.040367119</v>
      </c>
      <c r="S840" s="25">
        <f t="shared" ca="1" si="787"/>
        <v>-33061764.00039719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-12360547.167217227</v>
      </c>
      <c r="R841" s="25">
        <f t="array" aca="1" ref="R841" ca="1">INDEX('Lorri 401b'!L:L,MATCH('Retirement Calculator'!A841,'Lorri 401b'!N:N,0),0)</f>
        <v>-20869150.328647871</v>
      </c>
      <c r="S841" s="25">
        <f t="shared" ca="1" si="787"/>
        <v>-33229697.495865099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-12420480.058600994</v>
      </c>
      <c r="R842" s="25">
        <f t="array" aca="1" ref="R842" ca="1">INDEX('Lorri 401b'!L:L,MATCH('Retirement Calculator'!A842,'Lorri 401b'!N:N,0),0)</f>
        <v>-20977850.655629791</v>
      </c>
      <c r="S842" s="25">
        <f t="shared" ca="1" si="787"/>
        <v>-33398330.714230783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-12480662.670365525</v>
      </c>
      <c r="R843" s="25">
        <f t="array" aca="1" ref="R843" ca="1">INDEX('Lorri 401b'!L:L,MATCH('Retirement Calculator'!A843,'Lorri 401b'!N:N,0),0)</f>
        <v>-21087003.900640804</v>
      </c>
      <c r="S843" s="25">
        <f t="shared" ca="1" si="787"/>
        <v>-33567666.571006328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-12541096.04301241</v>
      </c>
      <c r="R844" s="25">
        <f t="array" aca="1" ref="R844" ca="1">INDEX('Lorri 401b'!L:L,MATCH('Retirement Calculator'!A844,'Lorri 401b'!N:N,0),0)</f>
        <v>-21196611.950839363</v>
      </c>
      <c r="S844" s="25">
        <f t="shared" ca="1" si="787"/>
        <v>-33737707.993851773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-12601781.221378656</v>
      </c>
      <c r="R845" s="25">
        <f t="array" aca="1" ref="R845" ca="1">INDEX('Lorri 401b'!L:L,MATCH('Retirement Calculator'!A845,'Lorri 401b'!N:N,0),0)</f>
        <v>-21306676.701247081</v>
      </c>
      <c r="S845" s="25">
        <f t="shared" ca="1" si="787"/>
        <v>-33908457.922625735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-12662719.254654761</v>
      </c>
      <c r="R846" s="25">
        <f t="array" aca="1" ref="R846" ca="1">INDEX('Lorri 401b'!L:L,MATCH('Retirement Calculator'!A846,'Lorri 401b'!N:N,0),0)</f>
        <v>-21417200.0547815</v>
      </c>
      <c r="S846" s="25">
        <f t="shared" ca="1" si="787"/>
        <v>-34079919.309436262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-12723911.196402851</v>
      </c>
      <c r="R847" s="25">
        <f t="array" aca="1" ref="R847" ca="1">INDEX('Lorri 401b'!L:L,MATCH('Retirement Calculator'!A847,'Lorri 401b'!N:N,0),0)</f>
        <v>-21528183.922288977</v>
      </c>
      <c r="S847" s="25">
        <f t="shared" ca="1" si="787"/>
        <v>-34252095.118691832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-12785358.104574891</v>
      </c>
      <c r="R848" s="25">
        <f t="array" aca="1" ref="R848" ca="1">INDEX('Lorri 401b'!L:L,MATCH('Retirement Calculator'!A848,'Lorri 401b'!N:N,0),0)</f>
        <v>-21639630.222577736</v>
      </c>
      <c r="S848" s="25">
        <f t="shared" ca="1" si="787"/>
        <v>-34424988.327152625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-12847061.041530982</v>
      </c>
      <c r="R849" s="25">
        <f t="array" aca="1" ref="R849" ca="1">INDEX('Lorri 401b'!L:L,MATCH('Retirement Calculator'!A849,'Lorri 401b'!N:N,0),0)</f>
        <v>-21751540.882451031</v>
      </c>
      <c r="S849" s="25">
        <f t="shared" ca="1" si="787"/>
        <v>-34598601.923982009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-12909021.074057722</v>
      </c>
      <c r="R850" s="25">
        <f t="array" aca="1" ref="R850" ca="1">INDEX('Lorri 401b'!L:L,MATCH('Retirement Calculator'!A850,'Lorri 401b'!N:N,0),0)</f>
        <v>-21863917.836740464</v>
      </c>
      <c r="S850" s="25">
        <f t="shared" ca="1" si="787"/>
        <v>-34772938.910798185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-12971239.273386657</v>
      </c>
      <c r="R851" s="25">
        <f t="array" aca="1" ref="R851" ca="1">INDEX('Lorri 401b'!L:L,MATCH('Retirement Calculator'!A851,'Lorri 401b'!N:N,0),0)</f>
        <v>-21976763.028339438</v>
      </c>
      <c r="S851" s="25">
        <f t="shared" ca="1" si="787"/>
        <v>-34948002.301726095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-13033716.715212796</v>
      </c>
      <c r="R852" s="25">
        <f t="array" aca="1" ref="R852" ca="1">INDEX('Lorri 401b'!L:L,MATCH('Retirement Calculator'!A852,'Lorri 401b'!N:N,0),0)</f>
        <v>-22090078.408236742</v>
      </c>
      <c r="S852" s="25">
        <f t="shared" ca="1" si="787"/>
        <v>-35123795.123449534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-13096454.479713211</v>
      </c>
      <c r="R853" s="25">
        <f t="array" aca="1" ref="R853" ca="1">INDEX('Lorri 401b'!L:L,MATCH('Retirement Calculator'!A853,'Lorri 401b'!N:N,0),0)</f>
        <v>-22203865.935550284</v>
      </c>
      <c r="S853" s="25">
        <f t="shared" ca="1" si="787"/>
        <v>-35300320.415263496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-13159453.65156571</v>
      </c>
      <c r="R854" s="25">
        <f t="array" aca="1" ref="R854" ca="1">INDEX('Lorri 401b'!L:L,MATCH('Retirement Calculator'!A854,'Lorri 401b'!N:N,0),0)</f>
        <v>-22318127.577560965</v>
      </c>
      <c r="S854" s="25">
        <f t="shared" ca="1" si="787"/>
        <v>-35477581.229126677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-13222715.319967596</v>
      </c>
      <c r="R855" s="25">
        <f t="array" aca="1" ref="R855" ca="1">INDEX('Lorri 401b'!L:L,MATCH('Retirement Calculator'!A855,'Lorri 401b'!N:N,0),0)</f>
        <v>-22432865.30974669</v>
      </c>
      <c r="S855" s="25">
        <f t="shared" ca="1" si="787"/>
        <v>-35655580.629714288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-13286240.578654489</v>
      </c>
      <c r="R856" s="25">
        <f t="array" aca="1" ref="R856" ca="1">INDEX('Lorri 401b'!L:L,MATCH('Retirement Calculator'!A856,'Lorri 401b'!N:N,0),0)</f>
        <v>-22548081.115816522</v>
      </c>
      <c r="S856" s="25">
        <f t="shared" ca="1" si="787"/>
        <v>-35834321.694471009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-13350030.525919244</v>
      </c>
      <c r="R857" s="25">
        <f t="array" aca="1" ref="R857" ca="1">INDEX('Lorri 401b'!L:L,MATCH('Retirement Calculator'!A857,'Lorri 401b'!N:N,0),0)</f>
        <v>-22663776.98774498</v>
      </c>
      <c r="S857" s="25">
        <f t="shared" ca="1" si="787"/>
        <v>-36013807.513664223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-13414086.264630936</v>
      </c>
      <c r="R858" s="25">
        <f t="array" aca="1" ref="R858" ca="1">INDEX('Lorri 401b'!L:L,MATCH('Retirement Calculator'!A858,'Lorri 401b'!N:N,0),0)</f>
        <v>-22779954.92580647</v>
      </c>
      <c r="S858" s="25">
        <f t="shared" ca="1" si="787"/>
        <v>-36194041.190437406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-13478408.902253926</v>
      </c>
      <c r="R859" s="25">
        <f t="array" aca="1" ref="R859" ca="1">INDEX('Lorri 401b'!L:L,MATCH('Retirement Calculator'!A859,'Lorri 401b'!N:N,0),0)</f>
        <v>-22896616.938609887</v>
      </c>
      <c r="S859" s="25">
        <f t="shared" ca="1" si="787"/>
        <v>-36375025.840863809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-13542999.550867012</v>
      </c>
      <c r="R860" s="25">
        <f t="array" aca="1" ref="R860" ca="1">INDEX('Lorri 401b'!L:L,MATCH('Retirement Calculator'!A860,'Lorri 401b'!N:N,0),0)</f>
        <v>-23013765.043133315</v>
      </c>
      <c r="S860" s="25">
        <f t="shared" ca="1" si="787"/>
        <v>-36556764.594000325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-13607859.327182652</v>
      </c>
      <c r="R861" s="25">
        <f t="array" aca="1" ref="R861" ca="1">INDEX('Lorri 401b'!L:L,MATCH('Retirement Calculator'!A861,'Lorri 401b'!N:N,0),0)</f>
        <v>-23131401.264758926</v>
      </c>
      <c r="S861" s="25">
        <f t="shared" ca="1" si="787"/>
        <v>-36739260.59194158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-13672989.352566276</v>
      </c>
      <c r="R862" s="25">
        <f t="array" aca="1" ref="R862" ca="1">INDEX('Lorri 401b'!L:L,MATCH('Retirement Calculator'!A862,'Lorri 401b'!N:N,0),0)</f>
        <v>-23249527.637307975</v>
      </c>
      <c r="S862" s="25">
        <f t="shared" ca="1" si="787"/>
        <v>-36922516.989874251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-13738390.753055664</v>
      </c>
      <c r="R863" s="25">
        <f t="array" aca="1" ref="R863" ca="1">INDEX('Lorri 401b'!L:L,MATCH('Retirement Calculator'!A863,'Lorri 401b'!N:N,0),0)</f>
        <v>-23368146.203075979</v>
      </c>
      <c r="S863" s="25">
        <f t="shared" ca="1" si="787"/>
        <v>-37106536.956131645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-13804064.659380423</v>
      </c>
      <c r="R864" s="25">
        <f t="array" aca="1" ref="R864" ca="1">INDEX('Lorri 401b'!L:L,MATCH('Retirement Calculator'!A864,'Lorri 401b'!N:N,0),0)</f>
        <v>-23487259.012868017</v>
      </c>
      <c r="S864" s="25">
        <f t="shared" ca="1" si="787"/>
        <v>-37291323.672248438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-13870012.206981536</v>
      </c>
      <c r="R865" s="25">
        <f t="array" aca="1" ref="R865" ca="1">INDEX('Lorri 401b'!L:L,MATCH('Retirement Calculator'!A865,'Lorri 401b'!N:N,0),0)</f>
        <v>-23606868.126034189</v>
      </c>
      <c r="S865" s="25">
        <f t="shared" ca="1" si="787"/>
        <v>-37476880.333015725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-13936234.536030987</v>
      </c>
      <c r="R866" s="25">
        <f t="array" aca="1" ref="R866" ca="1">INDEX('Lorri 401b'!L:L,MATCH('Retirement Calculator'!A866,'Lorri 401b'!N:N,0),0)</f>
        <v>-23726975.61050522</v>
      </c>
      <c r="S866" s="25">
        <f t="shared" ca="1" si="787"/>
        <v>-37663210.146536209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-14002732.791451478</v>
      </c>
      <c r="R867" s="25">
        <f t="array" aca="1" ref="R867" ca="1">INDEX('Lorri 401b'!L:L,MATCH('Retirement Calculator'!A867,'Lorri 401b'!N:N,0),0)</f>
        <v>-23847583.542828213</v>
      </c>
      <c r="S867" s="25">
        <f t="shared" ca="1" si="787"/>
        <v>-37850316.334279694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-14069508.122936221</v>
      </c>
      <c r="R868" s="25">
        <f t="array" aca="1" ref="R868" ca="1">INDEX('Lorri 401b'!L:L,MATCH('Retirement Calculator'!A868,'Lorri 401b'!N:N,0),0)</f>
        <v>-23968694.008202553</v>
      </c>
      <c r="S868" s="25">
        <f t="shared" ca="1" si="787"/>
        <v>-38038202.131138772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-14136561.684968816</v>
      </c>
      <c r="R869" s="25">
        <f t="array" aca="1" ref="R869" ca="1">INDEX('Lorri 401b'!L:L,MATCH('Retirement Calculator'!A869,'Lorri 401b'!N:N,0),0)</f>
        <v>-24090309.10051595</v>
      </c>
      <c r="S869" s="25">
        <f t="shared" ca="1" si="787"/>
        <v>-38226870.785484768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-14203894.636843214</v>
      </c>
      <c r="R870" s="25">
        <f t="array" aca="1" ref="R870" ca="1">INDEX('Lorri 401b'!L:L,MATCH('Retirement Calculator'!A870,'Lorri 401b'!N:N,0),0)</f>
        <v>-24212430.922380656</v>
      </c>
      <c r="S870" s="25">
        <f t="shared" ca="1" si="787"/>
        <v>-38416325.559223868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-14271508.142683756</v>
      </c>
      <c r="R871" s="25">
        <f t="array" aca="1" ref="R871" ca="1">INDEX('Lorri 401b'!L:L,MATCH('Retirement Calculator'!A871,'Lorri 401b'!N:N,0),0)</f>
        <v>-24335061.585169796</v>
      </c>
      <c r="S871" s="25">
        <f t="shared" ca="1" si="787"/>
        <v>-38606569.727853552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-14339403.371465299</v>
      </c>
      <c r="R872" s="25">
        <f t="array" aca="1" ref="R872" ca="1">INDEX('Lorri 401b'!L:L,MATCH('Retirement Calculator'!A872,'Lorri 401b'!N:N,0),0)</f>
        <v>-24458203.209053893</v>
      </c>
      <c r="S872" s="25">
        <f t="shared" ca="1" si="787"/>
        <v>-38797606.580519192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-14407581.497033432</v>
      </c>
      <c r="R873" s="25">
        <f t="array" aca="1" ref="R873" ca="1">INDEX('Lorri 401b'!L:L,MATCH('Retirement Calculator'!A873,'Lorri 401b'!N:N,0),0)</f>
        <v>-24581857.923037507</v>
      </c>
      <c r="S873" s="25">
        <f t="shared" ca="1" si="787"/>
        <v>-38989439.420070939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-14476043.698124766</v>
      </c>
      <c r="R874" s="25">
        <f t="array" aca="1" ref="R874" ca="1">INDEX('Lorri 401b'!L:L,MATCH('Retirement Calculator'!A874,'Lorri 401b'!N:N,0),0)</f>
        <v>-24706027.86499605</v>
      </c>
      <c r="S874" s="25">
        <f t="shared" ca="1" si="787"/>
        <v>-39182071.563120812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-14544791.158387315</v>
      </c>
      <c r="R875" s="25">
        <f t="array" aca="1" ref="R875" ca="1">INDEX('Lorri 401b'!L:L,MATCH('Retirement Calculator'!A875,'Lorri 401b'!N:N,0),0)</f>
        <v>-24830715.181712754</v>
      </c>
      <c r="S875" s="25">
        <f t="shared" ca="1" si="787"/>
        <v>-39375506.340100065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-14613825.066400956</v>
      </c>
      <c r="R876" s="25">
        <f t="array" aca="1" ref="R876" ca="1">INDEX('Lorri 401b'!L:L,MATCH('Retirement Calculator'!A876,'Lorri 401b'!N:N,0),0)</f>
        <v>-24955922.028915778</v>
      </c>
      <c r="S876" s="25">
        <f t="shared" ca="1" si="787"/>
        <v>-39569747.095316738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-14683146.615697989</v>
      </c>
      <c r="R877" s="25">
        <f t="array" aca="1" ref="R877" ca="1">INDEX('Lorri 401b'!L:L,MATCH('Retirement Calculator'!A877,'Lorri 401b'!N:N,0),0)</f>
        <v>-25081650.571315482</v>
      </c>
      <c r="S877" s="25">
        <f t="shared" ca="1" si="787"/>
        <v>-39764797.18701347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-14752757.004783759</v>
      </c>
      <c r="R878" s="25">
        <f t="array" aca="1" ref="R878" ca="1">INDEX('Lorri 401b'!L:L,MATCH('Retirement Calculator'!A878,'Lorri 401b'!N:N,0),0)</f>
        <v>-25207902.982641853</v>
      </c>
      <c r="S878" s="25">
        <f t="shared" ca="1" si="787"/>
        <v>-39960659.98742561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-14822657.437157385</v>
      </c>
      <c r="R879" s="25">
        <f t="array" aca="1" ref="R879" ca="1">INDEX('Lorri 401b'!L:L,MATCH('Retirement Calculator'!A879,'Lorri 401b'!N:N,0),0)</f>
        <v>-25334681.445682082</v>
      </c>
      <c r="S879" s="25">
        <f t="shared" ca="1" si="787"/>
        <v>-40157338.882839471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-14892849.121332569</v>
      </c>
      <c r="R880" s="25">
        <f t="array" aca="1" ref="R880" ca="1">INDEX('Lorri 401b'!L:L,MATCH('Retirement Calculator'!A880,'Lorri 401b'!N:N,0),0)</f>
        <v>-25461988.152318314</v>
      </c>
      <c r="S880" s="25">
        <f t="shared" ca="1" si="787"/>
        <v>-40354837.273650885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-14963333.270858483</v>
      </c>
      <c r="R881" s="25">
        <f t="array" aca="1" ref="R881" ca="1">INDEX('Lorri 401b'!L:L,MATCH('Retirement Calculator'!A881,'Lorri 401b'!N:N,0),0)</f>
        <v>-25589825.303565528</v>
      </c>
      <c r="S881" s="25">
        <f t="shared" ca="1" si="787"/>
        <v>-40553158.574424013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-15034111.104340754</v>
      </c>
      <c r="R882" s="25">
        <f t="array" aca="1" ref="R882" ca="1">INDEX('Lorri 401b'!L:L,MATCH('Retirement Calculator'!A882,'Lorri 401b'!N:N,0),0)</f>
        <v>-25718195.109609608</v>
      </c>
      <c r="S882" s="25">
        <f t="shared" ca="1" si="787"/>
        <v>-40752306.213950366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-15105183.845462536</v>
      </c>
      <c r="R883" s="25">
        <f t="array" aca="1" ref="R883" ca="1">INDEX('Lorri 401b'!L:L,MATCH('Retirement Calculator'!A883,'Lorri 401b'!N:N,0),0)</f>
        <v>-25847099.789845537</v>
      </c>
      <c r="S883" s="25">
        <f t="shared" ca="1" si="787"/>
        <v>-40952283.635308072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-15176552.723005658</v>
      </c>
      <c r="R884" s="25">
        <f t="array" aca="1" ref="R884" ca="1">INDEX('Lorri 401b'!L:L,MATCH('Retirement Calculator'!A884,'Lorri 401b'!N:N,0),0)</f>
        <v>-25976541.572915781</v>
      </c>
      <c r="S884" s="25">
        <f t="shared" ca="1" si="787"/>
        <v>-41153094.295921437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-15248218.970871877</v>
      </c>
      <c r="R885" s="25">
        <f t="array" aca="1" ref="R885" ca="1">INDEX('Lorri 401b'!L:L,MATCH('Retirement Calculator'!A885,'Lorri 401b'!N:N,0),0)</f>
        <v>-26106522.696748819</v>
      </c>
      <c r="S885" s="25">
        <f t="shared" ca="1" si="787"/>
        <v>-41354741.667620696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-15320183.828104204</v>
      </c>
      <c r="R886" s="25">
        <f t="array" aca="1" ref="R886" ca="1">INDEX('Lorri 401b'!L:L,MATCH('Retirement Calculator'!A886,'Lorri 401b'!N:N,0),0)</f>
        <v>-26237045.408597827</v>
      </c>
      <c r="S886" s="25">
        <f t="shared" ca="1" si="787"/>
        <v>-41557229.236702032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-15392448.538908333</v>
      </c>
      <c r="R887" s="25">
        <f t="array" aca="1" ref="R887" ca="1">INDEX('Lorri 401b'!L:L,MATCH('Retirement Calculator'!A887,'Lorri 401b'!N:N,0),0)</f>
        <v>-26368111.965079539</v>
      </c>
      <c r="S887" s="25">
        <f t="shared" ca="1" si="787"/>
        <v>-41760560.503987871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-15465014.352674145</v>
      </c>
      <c r="R888" s="25">
        <f t="array" aca="1" ref="R888" ca="1">INDEX('Lorri 401b'!L:L,MATCH('Retirement Calculator'!A888,'Lorri 401b'!N:N,0),0)</f>
        <v>-26499724.632213257</v>
      </c>
      <c r="S888" s="25">
        <f t="shared" ca="1" si="787"/>
        <v>-41964738.984887406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-15537882.523997316</v>
      </c>
      <c r="R889" s="25">
        <f t="array" aca="1" ref="R889" ca="1">INDEX('Lorri 401b'!L:L,MATCH('Retirement Calculator'!A889,'Lorri 401b'!N:N,0),0)</f>
        <v>-26631885.685460035</v>
      </c>
      <c r="S889" s="25">
        <f t="shared" ca="1" si="787"/>
        <v>-42169768.209457353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-15611054.312701</v>
      </c>
      <c r="R890" s="25">
        <f t="array" aca="1" ref="R890" ca="1">INDEX('Lorri 401b'!L:L,MATCH('Retirement Calculator'!A890,'Lorri 401b'!N:N,0),0)</f>
        <v>-26764597.409762006</v>
      </c>
      <c r="S890" s="25">
        <f t="shared" ca="1" si="787"/>
        <v>-42375651.722463004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-15684530.983857615</v>
      </c>
      <c r="R891" s="25">
        <f t="array" aca="1" ref="R891" ca="1">INDEX('Lorri 401b'!L:L,MATCH('Retirement Calculator'!A891,'Lorri 401b'!N:N,0),0)</f>
        <v>-26897862.099581901</v>
      </c>
      <c r="S891" s="25">
        <f t="shared" ca="1" si="787"/>
        <v>-42582393.083439514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-15758313.807810716</v>
      </c>
      <c r="R892" s="25">
        <f t="array" aca="1" ref="R892" ca="1">INDEX('Lorri 401b'!L:L,MATCH('Retirement Calculator'!A892,'Lorri 401b'!N:N,0),0)</f>
        <v>-27031682.058942713</v>
      </c>
      <c r="S892" s="25">
        <f t="shared" ca="1" si="787"/>
        <v>-42789995.866753429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-15832404.060196955</v>
      </c>
      <c r="R893" s="25">
        <f t="array" aca="1" ref="R893" ca="1">INDEX('Lorri 401b'!L:L,MATCH('Retirement Calculator'!A893,'Lorri 401b'!N:N,0),0)</f>
        <v>-27166059.601467527</v>
      </c>
      <c r="S893" s="25">
        <f t="shared" ca="1" si="787"/>
        <v>-42998463.661664486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-15906803.021968137</v>
      </c>
      <c r="R894" s="25">
        <f t="array" aca="1" ref="R894" ca="1">INDEX('Lorri 401b'!L:L,MATCH('Retirement Calculator'!A894,'Lorri 401b'!N:N,0),0)</f>
        <v>-27300997.050419532</v>
      </c>
      <c r="S894" s="25">
        <f t="shared" ca="1" si="787"/>
        <v>-43207800.072387666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-15981511.979413366</v>
      </c>
      <c r="R895" s="25">
        <f t="array" aca="1" ref="R895" ca="1">INDEX('Lorri 401b'!L:L,MATCH('Retirement Calculator'!A895,'Lorri 401b'!N:N,0),0)</f>
        <v>-27436496.738742169</v>
      </c>
      <c r="S895" s="25">
        <f t="shared" ca="1" si="787"/>
        <v>-43418008.718155533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-16056532.224181283</v>
      </c>
      <c r="R896" s="25">
        <f t="array" aca="1" ref="R896" ca="1">INDEX('Lorri 401b'!L:L,MATCH('Retirement Calculator'!A896,'Lorri 401b'!N:N,0),0)</f>
        <v>-27572561.009099483</v>
      </c>
      <c r="S896" s="25">
        <f t="shared" ca="1" si="787"/>
        <v>-43629093.233280763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-16131865.0533024</v>
      </c>
      <c r="R897" s="25">
        <f t="array" aca="1" ref="R897" ca="1">INDEX('Lorri 401b'!L:L,MATCH('Retirement Calculator'!A897,'Lorri 401b'!N:N,0),0)</f>
        <v>-27709192.213916618</v>
      </c>
      <c r="S897" s="25">
        <f t="shared" ca="1" si="787"/>
        <v>-43841057.267219022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-16207511.769211521</v>
      </c>
      <c r="R898" s="25">
        <f t="array" aca="1" ref="R898" ca="1">INDEX('Lorri 401b'!L:L,MATCH('Retirement Calculator'!A898,'Lorri 401b'!N:N,0),0)</f>
        <v>-27846392.715420492</v>
      </c>
      <c r="S898" s="25">
        <f t="shared" ca="1" si="787"/>
        <v>-44053904.484632015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-16283473.679770265</v>
      </c>
      <c r="R899" s="25">
        <f t="array" aca="1" ref="R899" ca="1">INDEX('Lorri 401b'!L:L,MATCH('Retirement Calculator'!A899,'Lorri 401b'!N:N,0),0)</f>
        <v>-27984164.885680631</v>
      </c>
      <c r="S899" s="25">
        <f t="shared" ca="1" si="787"/>
        <v>-44267638.565450892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-16359752.098289669</v>
      </c>
      <c r="R900" s="25">
        <f t="array" aca="1" ref="R900" ca="1">INDEX('Lorri 401b'!L:L,MATCH('Retirement Calculator'!A900,'Lorri 401b'!N:N,0),0)</f>
        <v>-28122511.106650189</v>
      </c>
      <c r="S900" s="25">
        <f t="shared" ca="1" si="787"/>
        <v>-44482263.204939857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-16436348.343552904</v>
      </c>
      <c r="R901" s="25">
        <f t="array" aca="1" ref="R901" ca="1">INDEX('Lorri 401b'!L:L,MATCH('Retirement Calculator'!A901,'Lorri 401b'!N:N,0),0)</f>
        <v>-28261433.770207118</v>
      </c>
      <c r="S901" s="25">
        <f t="shared" ca="1" si="787"/>
        <v>-44697782.113760024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-16513263.739838069</v>
      </c>
      <c r="R902" s="25">
        <f t="array" aca="1" ref="R902" ca="1">INDEX('Lorri 401b'!L:L,MATCH('Retirement Calculator'!A902,'Lorri 401b'!N:N,0),0)</f>
        <v>-28400935.278195538</v>
      </c>
      <c r="S902" s="25">
        <f t="shared" ca="1" si="787"/>
        <v>-44914199.018033609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-16590499.616941089</v>
      </c>
      <c r="R903" s="25">
        <f t="array" aca="1" ref="R903" ca="1">INDEX('Lorri 401b'!L:L,MATCH('Retirement Calculator'!A903,'Lorri 401b'!N:N,0),0)</f>
        <v>-28541018.04246724</v>
      </c>
      <c r="S903" s="25">
        <f t="shared" ca="1" si="787"/>
        <v>-45131517.659408331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-16668057.310198704</v>
      </c>
      <c r="R904" s="25">
        <f t="array" aca="1" ref="R904" ca="1">INDEX('Lorri 401b'!L:L,MATCH('Retirement Calculator'!A904,'Lorri 401b'!N:N,0),0)</f>
        <v>-28681684.484923407</v>
      </c>
      <c r="S904" s="25">
        <f t="shared" ca="1" si="787"/>
        <v>-45349741.795122109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-16745938.160511559</v>
      </c>
      <c r="R905" s="25">
        <f t="array" aca="1" ref="R905" ca="1">INDEX('Lorri 401b'!L:L,MATCH('Retirement Calculator'!A905,'Lorri 401b'!N:N,0),0)</f>
        <v>-28822937.037556477</v>
      </c>
      <c r="S905" s="25">
        <f t="shared" ca="1" si="787"/>
        <v>-45568875.198068038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-16824143.514367387</v>
      </c>
      <c r="R906" s="25">
        <f t="array" aca="1" ref="R906" ca="1">INDEX('Lorri 401b'!L:L,MATCH('Retirement Calculator'!A906,'Lorri 401b'!N:N,0),0)</f>
        <v>-28964778.142492183</v>
      </c>
      <c r="S906" s="25">
        <f t="shared" ca="1" si="787"/>
        <v>-45788921.656859569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-16902674.723864276</v>
      </c>
      <c r="R907" s="25">
        <f t="array" aca="1" ref="R907" ca="1">INDEX('Lorri 401b'!L:L,MATCH('Retirement Calculator'!A907,'Lorri 401b'!N:N,0),0)</f>
        <v>-29107210.252031788</v>
      </c>
      <c r="S907" s="25">
        <f t="shared" ca="1" si="787"/>
        <v>-46009884.97589606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-16981533.14673407</v>
      </c>
      <c r="R908" s="25">
        <f t="array" aca="1" ref="R908" ca="1">INDEX('Lorri 401b'!L:L,MATCH('Retirement Calculator'!A908,'Lorri 401b'!N:N,0),0)</f>
        <v>-29250235.828694474</v>
      </c>
      <c r="S908" s="25">
        <f t="shared" ca="1" si="787"/>
        <v>-46231768.975428544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-17060720.146365821</v>
      </c>
      <c r="R909" s="25">
        <f t="array" aca="1" ref="R909" ca="1">INDEX('Lorri 401b'!L:L,MATCH('Retirement Calculator'!A909,'Lorri 401b'!N:N,0),0)</f>
        <v>-29393857.345259923</v>
      </c>
      <c r="S909" s="25">
        <f t="shared" ca="1" si="787"/>
        <v>-46454577.491625741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-17140237.091829371</v>
      </c>
      <c r="R910" s="25">
        <f t="array" aca="1" ref="R910" ca="1">INDEX('Lorri 401b'!L:L,MATCH('Retirement Calculator'!A910,'Lorri 401b'!N:N,0),0)</f>
        <v>-29538077.284811061</v>
      </c>
      <c r="S910" s="25">
        <f t="shared" ca="1" si="787"/>
        <v>-46678314.376640432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-17220085.357899018</v>
      </c>
      <c r="R911" s="25">
        <f t="array" aca="1" ref="R911" ca="1">INDEX('Lorri 401b'!L:L,MATCH('Retirement Calculator'!A911,'Lorri 401b'!N:N,0),0)</f>
        <v>-29682898.140776996</v>
      </c>
      <c r="S911" s="25">
        <f t="shared" ca="1" si="787"/>
        <v>-46902983.498676017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-17300266.325077288</v>
      </c>
      <c r="R912" s="25">
        <f t="array" aca="1" ref="R912" ca="1">INDEX('Lorri 401b'!L:L,MATCH('Retirement Calculator'!A912,'Lorri 401b'!N:N,0),0)</f>
        <v>-29828322.41697612</v>
      </c>
      <c r="S912" s="25">
        <f t="shared" ca="1" si="787"/>
        <v>-47128588.742053404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-17380781.379618801</v>
      </c>
      <c r="R913" s="25">
        <f t="array" aca="1" ref="R913" ca="1">INDEX('Lorri 401b'!L:L,MATCH('Retirement Calculator'!A913,'Lorri 401b'!N:N,0),0)</f>
        <v>-29974352.62765941</v>
      </c>
      <c r="S913" s="25">
        <f t="shared" ca="1" si="787"/>
        <v>-47355134.007278211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-17461631.91355424</v>
      </c>
      <c r="R914" s="25">
        <f t="array" aca="1" ref="R914" ca="1">INDEX('Lorri 401b'!L:L,MATCH('Retirement Calculator'!A914,'Lorri 401b'!N:N,0),0)</f>
        <v>-30120991.297553878</v>
      </c>
      <c r="S914" s="25">
        <f t="shared" ca="1" si="787"/>
        <v>-47582623.211108118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-17542819.324714407</v>
      </c>
      <c r="R915" s="25">
        <f t="array" aca="1" ref="R915" ca="1">INDEX('Lorri 401b'!L:L,MATCH('Retirement Calculator'!A915,'Lorri 401b'!N:N,0),0)</f>
        <v>-30268240.961906239</v>
      </c>
      <c r="S915" s="25">
        <f t="shared" ca="1" si="787"/>
        <v>-47811060.286620647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-17624345.016754411</v>
      </c>
      <c r="R916" s="25">
        <f t="array" aca="1" ref="R916" ca="1">INDEX('Lorri 401b'!L:L,MATCH('Retirement Calculator'!A916,'Lorri 401b'!N:N,0),0)</f>
        <v>-30416104.166526739</v>
      </c>
      <c r="S916" s="25">
        <f t="shared" ca="1" si="787"/>
        <v>-48040449.183281153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-17706210.399177913</v>
      </c>
      <c r="R917" s="25">
        <f t="array" aca="1" ref="R917" ca="1">INDEX('Lorri 401b'!L:L,MATCH('Retirement Calculator'!A917,'Lorri 401b'!N:N,0),0)</f>
        <v>-30564583.467833154</v>
      </c>
      <c r="S917" s="25">
        <f t="shared" ca="1" si="787"/>
        <v>-48270793.86701107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-17788416.887361512</v>
      </c>
      <c r="R918" s="25">
        <f t="array" aca="1" ref="R918" ca="1">INDEX('Lorri 401b'!L:L,MATCH('Retirement Calculator'!A918,'Lorri 401b'!N:N,0),0)</f>
        <v>-30713681.432895012</v>
      </c>
      <c r="S918" s="25">
        <f t="shared" ca="1" si="787"/>
        <v>-48502098.320256524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-17870965.902579211</v>
      </c>
      <c r="R919" s="25">
        <f t="array" aca="1" ref="R919" ca="1">INDEX('Lorri 401b'!L:L,MATCH('Retirement Calculator'!A919,'Lorri 401b'!N:N,0),0)</f>
        <v>-30863400.639477964</v>
      </c>
      <c r="S919" s="25">
        <f t="shared" ca="1" si="787"/>
        <v>-48734366.542057171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-17953858.872026984</v>
      </c>
      <c r="R920" s="25">
        <f t="array" aca="1" ref="R920" ca="1">INDEX('Lorri 401b'!L:L,MATCH('Retirement Calculator'!A920,'Lorri 401b'!N:N,0),0)</f>
        <v>-31013743.676088344</v>
      </c>
      <c r="S920" s="25">
        <f t="shared" ca="1" si="787"/>
        <v>-48967602.548115328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-18037097.228847455</v>
      </c>
      <c r="R921" s="25">
        <f t="array" aca="1" ref="R921" ca="1">INDEX('Lorri 401b'!L:L,MATCH('Retirement Calculator'!A921,'Lorri 401b'!N:N,0),0)</f>
        <v>-31164713.142017934</v>
      </c>
      <c r="S921" s="25">
        <f t="shared" ca="1" si="787"/>
        <v>-49201810.37086539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-18120682.412154678</v>
      </c>
      <c r="R922" s="25">
        <f t="array" aca="1" ref="R922" ca="1">INDEX('Lorri 401b'!L:L,MATCH('Retirement Calculator'!A922,'Lorri 401b'!N:N,0),0)</f>
        <v>-31316311.647388898</v>
      </c>
      <c r="S922" s="25">
        <f t="shared" ca="1" si="787"/>
        <v>-49436994.05954358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-18204615.867059015</v>
      </c>
      <c r="R923" s="25">
        <f t="array" aca="1" ref="R923" ca="1">INDEX('Lorri 401b'!L:L,MATCH('Retirement Calculator'!A923,'Lorri 401b'!N:N,0),0)</f>
        <v>-31468541.813198905</v>
      </c>
      <c r="S923" s="25">
        <f t="shared" ca="1" si="787"/>
        <v>-49673157.680257916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-18288899.044692121</v>
      </c>
      <c r="R924" s="25">
        <f t="array" aca="1" ref="R924" ca="1">INDEX('Lorri 401b'!L:L,MATCH('Retirement Calculator'!A924,'Lorri 401b'!N:N,0),0)</f>
        <v>-31621406.271366455</v>
      </c>
      <c r="S924" s="25">
        <f t="shared" ca="1" si="787"/>
        <v>-49910305.316058576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-18373533.402232032</v>
      </c>
      <c r="R925" s="25">
        <f t="array" aca="1" ref="R925" ca="1">INDEX('Lorri 401b'!L:L,MATCH('Retirement Calculator'!A925,'Lorri 401b'!N:N,0),0)</f>
        <v>-31774907.66477637</v>
      </c>
      <c r="S925" s="25">
        <f t="shared" ca="1" si="787"/>
        <v>-50148441.067008406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-18458520.40292836</v>
      </c>
      <c r="R926" s="25">
        <f t="array" aca="1" ref="R926" ca="1">INDEX('Lorri 401b'!L:L,MATCH('Retirement Calculator'!A926,'Lorri 401b'!N:N,0),0)</f>
        <v>-31929048.647325493</v>
      </c>
      <c r="S926" s="25">
        <f t="shared" ca="1" si="787"/>
        <v>-50387569.050253853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-18543861.516127586</v>
      </c>
      <c r="R927" s="25">
        <f t="array" aca="1" ref="R927" ca="1">INDEX('Lorri 401b'!L:L,MATCH('Retirement Calculator'!A927,'Lorri 401b'!N:N,0),0)</f>
        <v>-32083831.883968569</v>
      </c>
      <c r="S927" s="25">
        <f t="shared" ca="1" si="787"/>
        <v>-50627693.400096156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-18629558.217298478</v>
      </c>
      <c r="R928" s="25">
        <f t="array" aca="1" ref="R928" ca="1">INDEX('Lorri 401b'!L:L,MATCH('Retirement Calculator'!A928,'Lorri 401b'!N:N,0),0)</f>
        <v>-32239260.050764326</v>
      </c>
      <c r="S928" s="25">
        <f t="shared" ca="1" si="787"/>
        <v>-50868818.2680628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-18715611.98805758</v>
      </c>
      <c r="R929" s="25">
        <f t="array" aca="1" ref="R929" ca="1">INDEX('Lorri 401b'!L:L,MATCH('Retirement Calculator'!A929,'Lorri 401b'!N:N,0),0)</f>
        <v>-32395335.834921733</v>
      </c>
      <c r="S929" s="25">
        <f t="shared" ca="1" si="787"/>
        <v>-51110947.822979316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-18802024.316194847</v>
      </c>
      <c r="R930" s="25">
        <f t="array" aca="1" ref="R930" ca="1">INDEX('Lorri 401b'!L:L,MATCH('Retirement Calculator'!A930,'Lorri 401b'!N:N,0),0)</f>
        <v>-32552061.934846461</v>
      </c>
      <c r="S930" s="25">
        <f t="shared" ca="1" si="787"/>
        <v>-51354086.251041308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-18888796.695699353</v>
      </c>
      <c r="R931" s="25">
        <f t="array" aca="1" ref="R931" ca="1">INDEX('Lorri 401b'!L:L,MATCH('Retirement Calculator'!A931,'Lorri 401b'!N:N,0),0)</f>
        <v>-32709441.060187541</v>
      </c>
      <c r="S931" s="25">
        <f t="shared" ca="1" si="787"/>
        <v>-51598237.755886897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-18975930.626785126</v>
      </c>
      <c r="R932" s="25">
        <f t="array" aca="1" ref="R932" ca="1">INDEX('Lorri 401b'!L:L,MATCH('Retirement Calculator'!A932,'Lorri 401b'!N:N,0),0)</f>
        <v>-32867475.931884211</v>
      </c>
      <c r="S932" s="25">
        <f t="shared" ca="1" si="787"/>
        <v>-51843406.558669336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-19063427.61591709</v>
      </c>
      <c r="R933" s="25">
        <f t="array" aca="1" ref="R933" ca="1">INDEX('Lorri 401b'!L:L,MATCH('Retirement Calculator'!A933,'Lorri 401b'!N:N,0),0)</f>
        <v>-33026169.28221295</v>
      </c>
      <c r="S933" s="25">
        <f t="shared" ca="1" si="787"/>
        <v>-52089596.898130044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-19151289.175837103</v>
      </c>
      <c r="R934" s="25">
        <f t="array" aca="1" ref="R934" ca="1">INDEX('Lorri 401b'!L:L,MATCH('Retirement Calculator'!A934,'Lorri 401b'!N:N,0),0)</f>
        <v>-33185523.854834724</v>
      </c>
      <c r="S934" s="25">
        <f t="shared" ca="1" si="787"/>
        <v>-52336813.030671827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-19239516.825590119</v>
      </c>
      <c r="R935" s="25">
        <f t="array" aca="1" ref="R935" ca="1">INDEX('Lorri 401b'!L:L,MATCH('Retirement Calculator'!A935,'Lorri 401b'!N:N,0),0)</f>
        <v>-33345542.404842425</v>
      </c>
      <c r="S935" s="25">
        <f t="shared" ca="1" si="787"/>
        <v>-52585059.23043254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-19328112.090550438</v>
      </c>
      <c r="R936" s="25">
        <f t="array" aca="1" ref="R936" ca="1">INDEX('Lorri 401b'!L:L,MATCH('Retirement Calculator'!A936,'Lorri 401b'!N:N,0),0)</f>
        <v>-33506227.698808491</v>
      </c>
      <c r="S936" s="25">
        <f t="shared" ca="1" si="787"/>
        <v>-52834339.789358929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-19417076.502448089</v>
      </c>
      <c r="R937" s="25">
        <f t="array" aca="1" ref="R937" ca="1">INDEX('Lorri 401b'!L:L,MATCH('Retirement Calculator'!A937,'Lorri 401b'!N:N,0),0)</f>
        <v>-33667582.51483275</v>
      </c>
      <c r="S937" s="25">
        <f t="shared" ca="1" si="787"/>
        <v>-53084659.017280839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-19506411.599395316</v>
      </c>
      <c r="R938" s="25">
        <f t="array" aca="1" ref="R938" ca="1">INDEX('Lorri 401b'!L:L,MATCH('Retirement Calculator'!A938,'Lorri 401b'!N:N,0),0)</f>
        <v>-33829609.642590441</v>
      </c>
      <c r="S938" s="25">
        <f t="shared" ca="1" si="787"/>
        <v>-53336021.241985753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-19596118.925913155</v>
      </c>
      <c r="R939" s="25">
        <f t="array" aca="1" ref="R939" ca="1">INDEX('Lorri 401b'!L:L,MATCH('Retirement Calculator'!A939,'Lorri 401b'!N:N,0),0)</f>
        <v>-33992311.883380458</v>
      </c>
      <c r="S939" s="25">
        <f t="shared" ca="1" si="787"/>
        <v>-53588430.809293613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-19686200.032958154</v>
      </c>
      <c r="R940" s="25">
        <f t="array" aca="1" ref="R940" ca="1">INDEX('Lorri 401b'!L:L,MATCH('Retirement Calculator'!A940,'Lorri 401b'!N:N,0),0)</f>
        <v>-34155692.050173767</v>
      </c>
      <c r="S940" s="25">
        <f t="shared" ca="1" si="787"/>
        <v>-53841892.083131924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-19776656.477949172</v>
      </c>
      <c r="R941" s="25">
        <f t="array" aca="1" ref="R941" ca="1">INDEX('Lorri 401b'!L:L,MATCH('Retirement Calculator'!A941,'Lorri 401b'!N:N,0),0)</f>
        <v>-34319752.967662044</v>
      </c>
      <c r="S941" s="25">
        <f t="shared" ca="1" si="787"/>
        <v>-54096409.445611216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-19867489.824794319</v>
      </c>
      <c r="R942" s="25">
        <f t="array" aca="1" ref="R942" ca="1">INDEX('Lorri 401b'!L:L,MATCH('Retirement Calculator'!A942,'Lorri 401b'!N:N,0),0)</f>
        <v>-34484497.472306527</v>
      </c>
      <c r="S942" s="25">
        <f t="shared" ca="1" si="787"/>
        <v>-54351987.297100842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-19958701.643917989</v>
      </c>
      <c r="R943" s="25">
        <f t="array" aca="1" ref="R943" ca="1">INDEX('Lorri 401b'!L:L,MATCH('Retirement Calculator'!A943,'Lorri 401b'!N:N,0),0)</f>
        <v>-34649928.412387028</v>
      </c>
      <c r="S943" s="25">
        <f t="shared" ca="1" si="787"/>
        <v>-54608630.056305021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-20050293.512288008</v>
      </c>
      <c r="R944" s="25">
        <f t="array" aca="1" ref="R944" ca="1">INDEX('Lorri 401b'!L:L,MATCH('Retirement Calculator'!A944,'Lorri 401b'!N:N,0),0)</f>
        <v>-34816048.648051195</v>
      </c>
      <c r="S944" s="25">
        <f t="shared" ca="1" si="787"/>
        <v>-54866342.160339206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-20142267.0134429</v>
      </c>
      <c r="R945" s="25">
        <f t="array" aca="1" ref="R945" ca="1">INDEX('Lorri 401b'!L:L,MATCH('Retirement Calculator'!A945,'Lorri 401b'!N:N,0),0)</f>
        <v>-34982861.05136396</v>
      </c>
      <c r="S945" s="25">
        <f t="shared" ca="1" si="787"/>
        <v>-55125128.064806864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-20234623.737519272</v>
      </c>
      <c r="R946" s="25">
        <f t="array" aca="1" ref="R946" ca="1">INDEX('Lorri 401b'!L:L,MATCH('Retirement Calculator'!A946,'Lorri 401b'!N:N,0),0)</f>
        <v>-35150368.5063572</v>
      </c>
      <c r="S946" s="25">
        <f t="shared" ca="1" si="787"/>
        <v>-55384992.243876472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-20327365.281279296</v>
      </c>
      <c r="R947" s="25">
        <f t="array" aca="1" ref="R947" ca="1">INDEX('Lorri 401b'!L:L,MATCH('Retirement Calculator'!A947,'Lorri 401b'!N:N,0),0)</f>
        <v>-35318573.909079574</v>
      </c>
      <c r="S947" s="25">
        <f t="shared" ca="1" si="787"/>
        <v>-55645939.19035887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-20420493.24813832</v>
      </c>
      <c r="R948" s="25">
        <f t="array" aca="1" ref="R948" ca="1">INDEX('Lorri 401b'!L:L,MATCH('Retirement Calculator'!A948,'Lorri 401b'!N:N,0),0)</f>
        <v>-35487480.167646624</v>
      </c>
      <c r="S948" s="25">
        <f t="shared" ca="1" si="787"/>
        <v>-55907973.41578494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-20514009.24819259</v>
      </c>
      <c r="R949" s="25">
        <f t="array" aca="1" ref="R949" ca="1">INDEX('Lorri 401b'!L:L,MATCH('Retirement Calculator'!A949,'Lorri 401b'!N:N,0),0)</f>
        <v>-35657090.202291042</v>
      </c>
      <c r="S949" s="25">
        <f t="shared" ca="1" si="787"/>
        <v>-56171099.450483635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-20607914.898247086</v>
      </c>
      <c r="R950" s="25">
        <f t="array" aca="1" ref="R950" ca="1">INDEX('Lorri 401b'!L:L,MATCH('Retirement Calculator'!A950,'Lorri 401b'!N:N,0),0)</f>
        <v>-35827406.945413142</v>
      </c>
      <c r="S950" s="25">
        <f t="shared" ca="1" si="787"/>
        <v>-56435321.843660228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-20702211.821843475</v>
      </c>
      <c r="R951" s="25">
        <f t="array" aca="1" ref="R951" ca="1">INDEX('Lorri 401b'!L:L,MATCH('Retirement Calculator'!A951,'Lorri 401b'!N:N,0),0)</f>
        <v>-35998433.341631584</v>
      </c>
      <c r="S951" s="25">
        <f t="shared" ca="1" si="787"/>
        <v>-56700645.163475059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-20796901.649288181</v>
      </c>
      <c r="R952" s="25">
        <f t="array" aca="1" ref="R952" ca="1">INDEX('Lorri 401b'!L:L,MATCH('Retirement Calculator'!A952,'Lorri 401b'!N:N,0),0)</f>
        <v>-36170172.347834267</v>
      </c>
      <c r="S952" s="25">
        <f t="shared" ca="1" si="787"/>
        <v>-56967073.997122452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-20891986.017680574</v>
      </c>
      <c r="R953" s="25">
        <f t="array" aca="1" ref="R953" ca="1">INDEX('Lorri 401b'!L:L,MATCH('Retirement Calculator'!A953,'Lorri 401b'!N:N,0),0)</f>
        <v>-36342626.933229461</v>
      </c>
      <c r="S953" s="25">
        <f t="shared" ca="1" si="787"/>
        <v>-57234612.950910032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-20987466.570941269</v>
      </c>
      <c r="R954" s="25">
        <f t="array" aca="1" ref="R954" ca="1">INDEX('Lorri 401b'!L:L,MATCH('Retirement Calculator'!A954,'Lorri 401b'!N:N,0),0)</f>
        <v>-36515800.079397142</v>
      </c>
      <c r="S954" s="25">
        <f t="shared" ca="1" si="787"/>
        <v>-57503266.650338411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-21083344.959840551</v>
      </c>
      <c r="R955" s="25">
        <f t="array" aca="1" ref="R955" ca="1">INDEX('Lorri 401b'!L:L,MATCH('Retirement Calculator'!A955,'Lorri 401b'!N:N,0),0)</f>
        <v>-36689694.780340515</v>
      </c>
      <c r="S955" s="25">
        <f t="shared" ca="1" si="787"/>
        <v>-57773039.740181066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-21179622.842026912</v>
      </c>
      <c r="R956" s="25">
        <f t="array" aca="1" ref="R956" ca="1">INDEX('Lorri 401b'!L:L,MATCH('Retirement Calculator'!A956,'Lorri 401b'!N:N,0),0)</f>
        <v>-36864314.042537823</v>
      </c>
      <c r="S956" s="25">
        <f t="shared" ca="1" si="787"/>
        <v>-58043936.884564735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-21276301.882055718</v>
      </c>
      <c r="R957" s="25">
        <f t="array" aca="1" ref="R957" ca="1">INDEX('Lorri 401b'!L:L,MATCH('Retirement Calculator'!A957,'Lorri 401b'!N:N,0),0)</f>
        <v>-37039660.884994283</v>
      </c>
      <c r="S957" s="25">
        <f t="shared" ca="1" si="787"/>
        <v>-58315962.767049998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-21373383.751417976</v>
      </c>
      <c r="R958" s="25">
        <f t="array" aca="1" ref="R958" ca="1">INDEX('Lorri 401b'!L:L,MATCH('Retirement Calculator'!A958,'Lorri 401b'!N:N,0),0)</f>
        <v>-37215738.339294314</v>
      </c>
      <c r="S958" s="25">
        <f t="shared" ca="1" si="787"/>
        <v>-58589122.090712294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-21470870.128569245</v>
      </c>
      <c r="R959" s="25">
        <f t="array" aca="1" ref="R959" ca="1">INDEX('Lorri 401b'!L:L,MATCH('Retirement Calculator'!A959,'Lorri 401b'!N:N,0),0)</f>
        <v>-37392549.449653931</v>
      </c>
      <c r="S959" s="25">
        <f t="shared" ca="1" si="787"/>
        <v>-58863419.578223176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-21568762.698958643</v>
      </c>
      <c r="R960" s="25">
        <f t="array" aca="1" ref="R960" ca="1">INDEX('Lorri 401b'!L:L,MATCH('Retirement Calculator'!A960,'Lorri 401b'!N:N,0),0)</f>
        <v>-37570097.272973374</v>
      </c>
      <c r="S960" s="25">
        <f t="shared" ca="1" si="787"/>
        <v>-59138859.971932016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-21667063.155057997</v>
      </c>
      <c r="R961" s="25">
        <f t="array" aca="1" ref="R961" ca="1">INDEX('Lorri 401b'!L:L,MATCH('Retirement Calculator'!A961,'Lorri 401b'!N:N,0),0)</f>
        <v>-37748384.878889985</v>
      </c>
      <c r="S961" s="25">
        <f t="shared" ca="1" si="787"/>
        <v>-59415448.033947982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-21765773.196391098</v>
      </c>
      <c r="R962" s="25">
        <f t="array" aca="1" ref="R962" ca="1">INDEX('Lorri 401b'!L:L,MATCH('Retirement Calculator'!A962,'Lorri 401b'!N:N,0),0)</f>
        <v>-37927415.349831246</v>
      </c>
      <c r="S962" s="25">
        <f t="shared" ca="1" si="787"/>
        <v>-59693188.546222344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-21864894.529563088</v>
      </c>
      <c r="R963" s="25">
        <f t="array" aca="1" ref="R963" ca="1">INDEX('Lorri 401b'!L:L,MATCH('Retirement Calculator'!A963,'Lorri 401b'!N:N,0),0)</f>
        <v>-38107191.781068094</v>
      </c>
      <c r="S963" s="25">
        <f t="shared" ca="1" si="787"/>
        <v>-59972086.310631186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-21964428.868289959</v>
      </c>
      <c r="R964" s="25">
        <f t="array" aca="1" ref="R964" ca="1">INDEX('Lorri 401b'!L:L,MATCH('Retirement Calculator'!A964,'Lorri 401b'!N:N,0),0)</f>
        <v>-38287717.280768432</v>
      </c>
      <c r="S964" s="25">
        <f t="shared" ca="1" si="787"/>
        <v>-60252146.149058387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-22064377.933428194</v>
      </c>
      <c r="R965" s="25">
        <f t="array" aca="1" ref="R965" ca="1">INDEX('Lorri 401b'!L:L,MATCH('Retirement Calculator'!A965,'Lorri 401b'!N:N,0),0)</f>
        <v>-38468994.970050856</v>
      </c>
      <c r="S965" s="25">
        <f t="shared" ca="1" si="787"/>
        <v>-60533372.903479055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-22164743.453004505</v>
      </c>
      <c r="R966" s="25">
        <f t="array" aca="1" ref="R966" ca="1">INDEX('Lorri 401b'!L:L,MATCH('Retirement Calculator'!A966,'Lorri 401b'!N:N,0),0)</f>
        <v>-38651027.983038627</v>
      </c>
      <c r="S966" s="25">
        <f t="shared" ca="1" si="787"/>
        <v>-60815771.436043128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-22265527.162245717</v>
      </c>
      <c r="R967" s="25">
        <f t="array" aca="1" ref="R967" ca="1">INDEX('Lorri 401b'!L:L,MATCH('Retirement Calculator'!A967,'Lorri 401b'!N:N,0),0)</f>
        <v>-38833819.466913842</v>
      </c>
      <c r="S967" s="25">
        <f t="shared" ca="1" si="787"/>
        <v>-61099346.629159555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-22366730.803608768</v>
      </c>
      <c r="R968" s="25">
        <f t="array" aca="1" ref="R968" ca="1">INDEX('Lorri 401b'!L:L,MATCH('Retirement Calculator'!A968,'Lorri 401b'!N:N,0),0)</f>
        <v>-39017372.581971869</v>
      </c>
      <c r="S968" s="25">
        <f t="shared" ca="1" si="787"/>
        <v>-61384103.385580637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-22468356.12681083</v>
      </c>
      <c r="R969" s="25">
        <f t="array" aca="1" ref="R969" ca="1">INDEX('Lorri 401b'!L:L,MATCH('Retirement Calculator'!A969,'Lorri 401b'!N:N,0),0)</f>
        <v>-39201690.501675971</v>
      </c>
      <c r="S969" s="25">
        <f t="shared" ca="1" si="787"/>
        <v>-61670046.628486797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-22570404.888859566</v>
      </c>
      <c r="R970" s="25">
        <f t="array" aca="1" ref="R970" ca="1">INDEX('Lorri 401b'!L:L,MATCH('Retirement Calculator'!A970,'Lorri 401b'!N:N,0),0)</f>
        <v>-39386776.412712179</v>
      </c>
      <c r="S970" s="25">
        <f t="shared" ca="1" si="787"/>
        <v>-61957181.301571742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-22672878.854083508</v>
      </c>
      <c r="R971" s="25">
        <f t="array" aca="1" ref="R971" ca="1">INDEX('Lorri 401b'!L:L,MATCH('Retirement Calculator'!A971,'Lorri 401b'!N:N,0),0)</f>
        <v>-39572633.515044369</v>
      </c>
      <c r="S971" s="25">
        <f t="shared" ca="1" si="787"/>
        <v>-62245512.369127877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-22775779.794162549</v>
      </c>
      <c r="R972" s="25">
        <f t="array" aca="1" ref="R972" ca="1">INDEX('Lorri 401b'!L:L,MATCH('Retirement Calculator'!A972,'Lorri 401b'!N:N,0),0)</f>
        <v>-39759265.021969609</v>
      </c>
      <c r="S972" s="25">
        <f t="shared" ca="1" si="787"/>
        <v>-62535044.816132158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-22879109.488158587</v>
      </c>
      <c r="R973" s="25">
        <f t="array" aca="1" ref="R973" ca="1">INDEX('Lorri 401b'!L:L,MATCH('Retirement Calculator'!A973,'Lorri 401b'!N:N,0),0)</f>
        <v>-39946674.160173707</v>
      </c>
      <c r="S973" s="25">
        <f t="shared" ca="1" si="787"/>
        <v>-62825783.648332298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-22982869.722546276</v>
      </c>
      <c r="R974" s="25">
        <f t="array" aca="1" ref="R974" ca="1">INDEX('Lorri 401b'!L:L,MATCH('Retirement Calculator'!A974,'Lorri 401b'!N:N,0),0)</f>
        <v>-40134864.169786982</v>
      </c>
      <c r="S974" s="25">
        <f t="shared" ca="1" si="787"/>
        <v>-63117733.892333254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-23087062.291243911</v>
      </c>
      <c r="R975" s="25">
        <f t="array" aca="1" ref="R975" ca="1">INDEX('Lorri 401b'!L:L,MATCH('Retirement Calculator'!A975,'Lorri 401b'!N:N,0),0)</f>
        <v>-40323838.30444032</v>
      </c>
      <c r="S975" s="25">
        <f t="shared" ca="1" si="787"/>
        <v>-63410900.59568423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-23191688.995644454</v>
      </c>
      <c r="R976" s="25">
        <f t="array" aca="1" ref="R976" ca="1">INDEX('Lorri 401b'!L:L,MATCH('Retirement Calculator'!A976,'Lorri 401b'!N:N,0),0)</f>
        <v>-40513599.831321374</v>
      </c>
      <c r="S976" s="25">
        <f t="shared" ca="1" si="787"/>
        <v>-63705288.826965824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-23296751.644646667</v>
      </c>
      <c r="R977" s="25">
        <f t="array" aca="1" ref="R977" ca="1">INDEX('Lorri 401b'!L:L,MATCH('Retirement Calculator'!A977,'Lorri 401b'!N:N,0),0)</f>
        <v>-40704152.031231098</v>
      </c>
      <c r="S977" s="25">
        <f t="shared" ca="1" si="787"/>
        <v>-64000903.675877765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-23402252.054686386</v>
      </c>
      <c r="R978" s="25">
        <f t="array" aca="1" ref="R978" ca="1">INDEX('Lorri 401b'!L:L,MATCH('Retirement Calculator'!A978,'Lorri 401b'!N:N,0),0)</f>
        <v>-40895498.198640451</v>
      </c>
      <c r="S978" s="25">
        <f t="shared" ca="1" si="787"/>
        <v>-64297750.253326833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-23508192.049767938</v>
      </c>
      <c r="R979" s="25">
        <f t="array" aca="1" ref="R979" ca="1">INDEX('Lorri 401b'!L:L,MATCH('Retirement Calculator'!A979,'Lorri 401b'!N:N,0),0)</f>
        <v>-41087641.641747341</v>
      </c>
      <c r="S979" s="25">
        <f t="shared" ca="1" si="787"/>
        <v>-64595833.691515282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-23614573.461495664</v>
      </c>
      <c r="R980" s="25">
        <f t="array" aca="1" ref="R980" ca="1">INDEX('Lorri 401b'!L:L,MATCH('Retirement Calculator'!A980,'Lorri 401b'!N:N,0),0)</f>
        <v>-41280585.682533845</v>
      </c>
      <c r="S980" s="25">
        <f t="shared" ca="1" si="787"/>
        <v>-64895159.144029513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-23721398.12910559</v>
      </c>
      <c r="R981" s="25">
        <f t="array" aca="1" ref="R981" ca="1">INDEX('Lorri 401b'!L:L,MATCH('Retirement Calculator'!A981,'Lorri 401b'!N:N,0),0)</f>
        <v>-41474333.656823628</v>
      </c>
      <c r="S981" s="25">
        <f t="shared" ca="1" si="787"/>
        <v>-65195731.785929218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-23828667.899497222</v>
      </c>
      <c r="R982" s="25">
        <f t="array" aca="1" ref="R982" ca="1">INDEX('Lorri 401b'!L:L,MATCH('Retirement Calculator'!A982,'Lorri 401b'!N:N,0),0)</f>
        <v>-41668888.914339617</v>
      </c>
      <c r="S982" s="25">
        <f t="shared" ca="1" si="787"/>
        <v>-65497556.813836843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-23936384.627265487</v>
      </c>
      <c r="R983" s="25">
        <f t="array" aca="1" ref="R983" ca="1">INDEX('Lorri 401b'!L:L,MATCH('Retirement Calculator'!A983,'Lorri 401b'!N:N,0),0)</f>
        <v>-41864254.818761922</v>
      </c>
      <c r="S983" s="25">
        <f t="shared" ca="1" si="787"/>
        <v>-65800639.446027413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-24044550.174732786</v>
      </c>
      <c r="R984" s="25">
        <f t="array" aca="1" ref="R984" ca="1">INDEX('Lorri 401b'!L:L,MATCH('Retirement Calculator'!A984,'Lorri 401b'!N:N,0),0)</f>
        <v>-42060434.747785985</v>
      </c>
      <c r="S984" s="25">
        <f t="shared" ca="1" si="787"/>
        <v>-66104984.922518775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-24153166.411981199</v>
      </c>
      <c r="R985" s="25">
        <f t="array" aca="1" ref="R985" ca="1">INDEX('Lorri 401b'!L:L,MATCH('Retirement Calculator'!A985,'Lorri 401b'!N:N,0),0)</f>
        <v>-42257432.093180984</v>
      </c>
      <c r="S985" s="25">
        <f t="shared" ca="1" si="787"/>
        <v>-66410598.505162179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-24262235.216884814</v>
      </c>
      <c r="R986" s="25">
        <f t="array" aca="1" ref="R986" ca="1">INDEX('Lorri 401b'!L:L,MATCH('Retirement Calculator'!A986,'Lorri 401b'!N:N,0),0)</f>
        <v>-42455250.260848463</v>
      </c>
      <c r="S986" s="25">
        <f t="shared" ca="1" si="787"/>
        <v>-66717485.477733277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-24371758.475142192</v>
      </c>
      <c r="R987" s="25">
        <f t="array" aca="1" ref="R987" ca="1">INDEX('Lorri 401b'!L:L,MATCH('Retirement Calculator'!A987,'Lorri 401b'!N:N,0),0)</f>
        <v>-42653892.670881219</v>
      </c>
      <c r="S987" s="25">
        <f t="shared" ca="1" si="787"/>
        <v>-67025651.146023408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-24481738.080308978</v>
      </c>
      <c r="R988" s="25">
        <f t="array" aca="1" ref="R988" ca="1">INDEX('Lorri 401b'!L:L,MATCH('Retirement Calculator'!A988,'Lorri 401b'!N:N,0),0)</f>
        <v>-42853362.757622443</v>
      </c>
      <c r="S988" s="25">
        <f t="shared" ca="1" si="787"/>
        <v>-67335100.837931424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-24592175.933830623</v>
      </c>
      <c r="R989" s="25">
        <f t="array" aca="1" ref="R989" ca="1">INDEX('Lorri 401b'!L:L,MATCH('Retirement Calculator'!A989,'Lorri 401b'!N:N,0),0)</f>
        <v>-43053663.969725095</v>
      </c>
      <c r="S989" s="25">
        <f t="shared" ca="1" si="787"/>
        <v>-67645839.903555721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-24703073.945075277</v>
      </c>
      <c r="R990" s="25">
        <f t="array" aca="1" ref="R990" ca="1">INDEX('Lorri 401b'!L:L,MATCH('Retirement Calculator'!A990,'Lorri 401b'!N:N,0),0)</f>
        <v>-43254799.770211503</v>
      </c>
      <c r="S990" s="25">
        <f t="shared" ca="1" si="787"/>
        <v>-67957873.715286776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-24814434.031366784</v>
      </c>
      <c r="R991" s="25">
        <f t="array" aca="1" ref="R991" ca="1">INDEX('Lorri 401b'!L:L,MATCH('Retirement Calculator'!A991,'Lorri 401b'!N:N,0),0)</f>
        <v>-43456773.636533275</v>
      </c>
      <c r="S991" s="25">
        <f t="shared" ca="1" si="787"/>
        <v>-68271207.667900056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-24926258.118017837</v>
      </c>
      <c r="R992" s="25">
        <f t="array" aca="1" ref="R992" ca="1">INDEX('Lorri 401b'!L:L,MATCH('Retirement Calculator'!A992,'Lorri 401b'!N:N,0),0)</f>
        <v>-43659589.060631387</v>
      </c>
      <c r="S992" s="25">
        <f t="shared" ca="1" si="787"/>
        <v>-68585847.178649217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-25038548.138363272</v>
      </c>
      <c r="R993" s="25">
        <f t="array" aca="1" ref="R993" ca="1">INDEX('Lorri 401b'!L:L,MATCH('Retirement Calculator'!A993,'Lorri 401b'!N:N,0),0)</f>
        <v>-43863249.548996575</v>
      </c>
      <c r="S993" s="25">
        <f t="shared" ca="1" si="787"/>
        <v>-68901797.68735984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-25151306.033793479</v>
      </c>
      <c r="R994" s="25">
        <f t="array" aca="1" ref="R994" ca="1">INDEX('Lorri 401b'!L:L,MATCH('Retirement Calculator'!A994,'Lorri 401b'!N:N,0),0)</f>
        <v>-44067758.62272995</v>
      </c>
      <c r="S994" s="25">
        <f t="shared" ca="1" si="787"/>
        <v>-69219064.656523436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-25264533.753787979</v>
      </c>
      <c r="R995" s="25">
        <f t="array" aca="1" ref="R995" ca="1">INDEX('Lorri 401b'!L:L,MATCH('Retirement Calculator'!A995,'Lorri 401b'!N:N,0),0)</f>
        <v>-44273119.817603879</v>
      </c>
      <c r="S995" s="25">
        <f t="shared" ca="1" si="787"/>
        <v>-69537653.571391851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-25378233.255949121</v>
      </c>
      <c r="R996" s="25">
        <f t="array" aca="1" ref="R996" ca="1">INDEX('Lorri 401b'!L:L,MATCH('Retirement Calculator'!A996,'Lorri 401b'!N:N,0),0)</f>
        <v>-44479336.684123114</v>
      </c>
      <c r="S996" s="25">
        <f t="shared" ca="1" si="787"/>
        <v>-69857569.940072238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-25492406.506035935</v>
      </c>
      <c r="R997" s="25">
        <f t="array" aca="1" ref="R997" ca="1">INDEX('Lorri 401b'!L:L,MATCH('Retirement Calculator'!A997,'Lorri 401b'!N:N,0),0)</f>
        <v>-44686412.787586182</v>
      </c>
      <c r="S997" s="25">
        <f t="shared" ca="1" si="787"/>
        <v>-70178819.293622121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-25607055.477998111</v>
      </c>
      <c r="R998" s="25">
        <f t="array" aca="1" ref="R998" ca="1">INDEX('Lorri 401b'!L:L,MATCH('Retirement Calculator'!A998,'Lorri 401b'!N:N,0),0)</f>
        <v>-44894351.708147012</v>
      </c>
      <c r="S998" s="25">
        <f t="shared" ca="1" si="787"/>
        <v>-70501407.186145127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-25722182.154010128</v>
      </c>
      <c r="R999" s="25">
        <f t="array" aca="1" ref="R999" ca="1">INDEX('Lorri 401b'!L:L,MATCH('Retirement Calculator'!A999,'Lorri 401b'!N:N,0),0)</f>
        <v>-45103157.040876843</v>
      </c>
      <c r="S999" s="25">
        <f t="shared" ca="1" si="787"/>
        <v>-70825339.194886968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-25837788.52450553</v>
      </c>
      <c r="R1000" s="25">
        <f t="array" aca="1" ref="R1000" ca="1">INDEX('Lorri 401b'!L:L,MATCH('Retirement Calculator'!A1000,'Lorri 401b'!N:N,0),0)</f>
        <v>-45312832.395826384</v>
      </c>
      <c r="S1000" s="25">
        <f t="shared" ca="1" si="787"/>
        <v>-71150620.92033191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-25953876.588211328</v>
      </c>
      <c r="R1001" s="25">
        <f t="array" aca="1" ref="R1001" ca="1">INDEX('Lorri 401b'!L:L,MATCH('Retirement Calculator'!A1001,'Lorri 401b'!N:N,0),0)</f>
        <v>-45523381.398088217</v>
      </c>
      <c r="S1001" s="25">
        <f t="shared" ca="1" si="787"/>
        <v>-71477257.986299545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-26070448.352182567</v>
      </c>
      <c r="R1002" s="25">
        <f t="array" aca="1" ref="R1002" ca="1">INDEX('Lorri 401b'!L:L,MATCH('Retirement Calculator'!A1002,'Lorri 401b'!N:N,0),0)</f>
        <v>-45734807.687859476</v>
      </c>
      <c r="S1002" s="25">
        <f t="shared" ca="1" si="787"/>
        <v>-71805256.040042043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-26187505.831837021</v>
      </c>
      <c r="R1003" s="25">
        <f t="array" aca="1" ref="R1003" ca="1">INDEX('Lorri 401b'!L:L,MATCH('Retirement Calculator'!A1003,'Lorri 401b'!N:N,0),0)</f>
        <v>-45947114.920504779</v>
      </c>
      <c r="S1003" s="25">
        <f t="shared" ca="1" si="787"/>
        <v>-72134620.752341807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-26305051.050990034</v>
      </c>
      <c r="R1004" s="25">
        <f t="array" aca="1" ref="R1004" ca="1">INDEX('Lorri 401b'!L:L,MATCH('Retirement Calculator'!A1004,'Lorri 401b'!N:N,0),0)</f>
        <v>-46160306.766619436</v>
      </c>
      <c r="S1004" s="25">
        <f t="shared" ca="1" si="787"/>
        <v>-72465357.817609474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-26423086.041889518</v>
      </c>
      <c r="R1005" s="25">
        <f t="array" aca="1" ref="R1005" ca="1">INDEX('Lorri 401b'!L:L,MATCH('Retirement Calculator'!A1005,'Lorri 401b'!N:N,0),0)</f>
        <v>-46374386.912092909</v>
      </c>
      <c r="S1005" s="25">
        <f t="shared" ca="1" si="787"/>
        <v>-72797472.953982428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-26541612.845251083</v>
      </c>
      <c r="R1006" s="25">
        <f t="array" aca="1" ref="R1006" ca="1">INDEX('Lorri 401b'!L:L,MATCH('Retirement Calculator'!A1006,'Lorri 401b'!N:N,0),0)</f>
        <v>-46589359.058172517</v>
      </c>
      <c r="S1006" s="25">
        <f t="shared" ca="1" si="787"/>
        <v>-73130971.903423607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-26660633.510293324</v>
      </c>
      <c r="R1007" s="25">
        <f t="array" aca="1" ref="R1007" ca="1">INDEX('Lorri 401b'!L:L,MATCH('Retirement Calculator'!A1007,'Lorri 401b'!N:N,0),0)</f>
        <v>-46805226.92152746</v>
      </c>
      <c r="S1007" s="25">
        <f t="shared" ca="1" si="787"/>
        <v>-73465860.43182078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-26780150.09477324</v>
      </c>
      <c r="R1008" s="25">
        <f t="array" aca="1" ref="R1008" ca="1">INDEX('Lorri 401b'!L:L,MATCH('Retirement Calculator'!A1008,'Lorri 401b'!N:N,0),0)</f>
        <v>-47021994.234313048</v>
      </c>
      <c r="S1008" s="25">
        <f t="shared" ca="1" si="787"/>
        <v>-73802144.329086289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-26900164.665021822</v>
      </c>
      <c r="R1009" s="25">
        <f t="array" aca="1" ref="R1009" ca="1">INDEX('Lorri 401b'!L:L,MATCH('Retirement Calculator'!A1009,'Lorri 401b'!N:N,0),0)</f>
        <v>-47239664.74423524</v>
      </c>
      <c r="S1009" s="25">
        <f t="shared" ca="1" si="787"/>
        <v>-74139829.409257054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-27020679.295979772</v>
      </c>
      <c r="R1010" s="25">
        <f t="array" aca="1" ref="R1010" ca="1">INDEX('Lorri 401b'!L:L,MATCH('Retirement Calculator'!A1010,'Lorri 401b'!N:N,0),0)</f>
        <v>-47458242.214615442</v>
      </c>
      <c r="S1010" s="25">
        <f t="shared" ca="1" si="787"/>
        <v>-74478921.510595217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-27141696.071233381</v>
      </c>
      <c r="R1011" s="25">
        <f t="array" aca="1" ref="R1011" ca="1">INDEX('Lorri 401b'!L:L,MATCH('Retirement Calculator'!A1011,'Lorri 401b'!N:N,0),0)</f>
        <v>-47677730.424455561</v>
      </c>
      <c r="S1011" s="25">
        <f t="shared" ca="1" si="787"/>
        <v>-74819426.495688945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-27263217.083050545</v>
      </c>
      <c r="R1012" s="25">
        <f t="array" aca="1" ref="R1012" ca="1">INDEX('Lorri 401b'!L:L,MATCH('Retirement Calculator'!A1012,'Lorri 401b'!N:N,0),0)</f>
        <v>-47898133.168503344</v>
      </c>
      <c r="S1012" s="25">
        <f t="shared" ca="1" si="787"/>
        <v>-75161350.251553893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-27385244.432416949</v>
      </c>
      <c r="R1013" s="25">
        <f t="array" aca="1" ref="R1013" ca="1">INDEX('Lorri 401b'!L:L,MATCH('Retirement Calculator'!A1013,'Lorri 401b'!N:N,0),0)</f>
        <v>-48119454.257317998</v>
      </c>
      <c r="S1013" s="25">
        <f t="shared" ca="1" si="787"/>
        <v>-75504698.689734951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-27507780.229072381</v>
      </c>
      <c r="R1014" s="25">
        <f t="array" aca="1" ref="R1014" ca="1">INDEX('Lorri 401b'!L:L,MATCH('Retirement Calculator'!A1014,'Lorri 401b'!N:N,0),0)</f>
        <v>-48341697.517336041</v>
      </c>
      <c r="S1014" s="25">
        <f t="shared" ca="1" si="787"/>
        <v>-75849477.746408418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-27630826.59154721</v>
      </c>
      <c r="R1015" s="25">
        <f t="array" aca="1" ref="R1015" ca="1">INDEX('Lorri 401b'!L:L,MATCH('Retirement Calculator'!A1015,'Lorri 401b'!N:N,0),0)</f>
        <v>-48564866.790937498</v>
      </c>
      <c r="S1015" s="25">
        <f t="shared" ca="1" si="787"/>
        <v>-76195693.382484704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-27754385.647199016</v>
      </c>
      <c r="R1016" s="25">
        <f t="array" aca="1" ref="R1016" ca="1">INDEX('Lorri 401b'!L:L,MATCH('Retirement Calculator'!A1016,'Lorri 401b'!N:N,0),0)</f>
        <v>-48788965.936512291</v>
      </c>
      <c r="S1016" s="25">
        <f t="shared" ca="1" si="787"/>
        <v>-76543351.583711311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-27878459.532249372</v>
      </c>
      <c r="R1017" s="25">
        <f t="array" aca="1" ref="R1017" ca="1">INDEX('Lorri 401b'!L:L,MATCH('Retirement Calculator'!A1017,'Lorri 401b'!N:N,0),0)</f>
        <v>-49013998.828526981</v>
      </c>
      <c r="S1017" s="25">
        <f t="shared" ca="1" si="787"/>
        <v>-76892458.36077635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-28003050.39182077</v>
      </c>
      <c r="R1018" s="25">
        <f t="array" aca="1" ref="R1018" ca="1">INDEX('Lorri 401b'!L:L,MATCH('Retirement Calculator'!A1018,'Lorri 401b'!N:N,0),0)</f>
        <v>-49239969.357591733</v>
      </c>
      <c r="S1018" s="25">
        <f t="shared" ca="1" si="787"/>
        <v>-77243019.749412507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-28128160.379973717</v>
      </c>
      <c r="R1019" s="25">
        <f t="array" aca="1" ref="R1019" ca="1">INDEX('Lorri 401b'!L:L,MATCH('Retirement Calculator'!A1019,'Lorri 401b'!N:N,0),0)</f>
        <v>-49466881.43052759</v>
      </c>
      <c r="S1019" s="25">
        <f t="shared" ca="1" si="787"/>
        <v>-77595041.810501307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-28253791.659743968</v>
      </c>
      <c r="R1020" s="25">
        <f t="array" aca="1" ref="R1020" ca="1">INDEX('Lorri 401b'!L:L,MATCH('Retirement Calculator'!A1020,'Lorri 401b'!N:N,0),0)</f>
        <v>-49694738.97043401</v>
      </c>
      <c r="S1020" s="25">
        <f t="shared" ca="1" si="787"/>
        <v>-77948530.630177975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-28379946.403179929</v>
      </c>
      <c r="R1021" s="25">
        <f t="array" aca="1" ref="R1021" ca="1">INDEX('Lorri 401b'!L:L,MATCH('Retirement Calculator'!A1021,'Lorri 401b'!N:N,0),0)</f>
        <v>-49923545.916756704</v>
      </c>
      <c r="S1021" s="25">
        <f t="shared" ca="1" si="787"/>
        <v>-78303492.319936633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-28506626.791380204</v>
      </c>
      <c r="R1022" s="25">
        <f t="array" aca="1" ref="R1022" ca="1">INDEX('Lorri 401b'!L:L,MATCH('Retirement Calculator'!A1022,'Lorri 401b'!N:N,0),0)</f>
        <v>-50153306.225355744</v>
      </c>
      <c r="S1022" s="25">
        <f t="shared" ca="1" si="787"/>
        <v>-78659933.016735941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-28633835.014531314</v>
      </c>
      <c r="R1023" s="25">
        <f t="array" aca="1" ref="R1023" ca="1">INDEX('Lorri 401b'!L:L,MATCH('Retirement Calculator'!A1023,'Lorri 401b'!N:N,0),0)</f>
        <v>-50384023.868573949</v>
      </c>
      <c r="S1023" s="25">
        <f t="shared" ca="1" si="787"/>
        <v>-79017858.883105263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-28761573.271945555</v>
      </c>
      <c r="R1024" s="25">
        <f t="array" aca="1" ref="R1024" ca="1">INDEX('Lorri 401b'!L:L,MATCH('Retirement Calculator'!A1024,'Lorri 401b'!N:N,0),0)</f>
        <v>-50615702.835305564</v>
      </c>
      <c r="S1024" s="25">
        <f t="shared" ca="1" si="787"/>
        <v>-79377276.107251123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-28889843.772099022</v>
      </c>
      <c r="R1025" s="25">
        <f t="array" aca="1" ref="R1025" ca="1">INDEX('Lorri 401b'!L:L,MATCH('Retirement Calculator'!A1025,'Lorri 401b'!N:N,0),0)</f>
        <v>-50848347.131065227</v>
      </c>
      <c r="S1025" s="25">
        <f t="shared" ca="1" si="787"/>
        <v>-79738190.903164253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-29018648.732669793</v>
      </c>
      <c r="R1026" s="25">
        <f t="array" aca="1" ref="R1026" ca="1">INDEX('Lorri 401b'!L:L,MATCH('Retirement Calculator'!A1026,'Lorri 401b'!N:N,0),0)</f>
        <v>-51081960.778057218</v>
      </c>
      <c r="S1026" s="25">
        <f t="shared" ca="1" si="787"/>
        <v>-80100609.510727018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-29147990.380576275</v>
      </c>
      <c r="R1027" s="25">
        <f t="array" aca="1" ref="R1027" ca="1">INDEX('Lorri 401b'!L:L,MATCH('Retirement Calculator'!A1027,'Lorri 401b'!N:N,0),0)</f>
        <v>-51316547.81524501</v>
      </c>
      <c r="S1027" s="25">
        <f t="shared" ca="1" si="787"/>
        <v>-80464538.195821285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-29277870.952015702</v>
      </c>
      <c r="R1028" s="25">
        <f t="array" aca="1" ref="R1028" ca="1">INDEX('Lorri 401b'!L:L,MATCH('Retirement Calculator'!A1028,'Lorri 401b'!N:N,0),0)</f>
        <v>-51552112.298421085</v>
      </c>
      <c r="S1028" s="25">
        <f t="shared" ca="1" si="787"/>
        <v>-80829983.250436783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-29408292.692502793</v>
      </c>
      <c r="R1029" s="25">
        <f t="array" aca="1" ref="R1029" ca="1">INDEX('Lorri 401b'!L:L,MATCH('Retirement Calculator'!A1029,'Lorri 401b'!N:N,0),0)</f>
        <v>-51788658.300277062</v>
      </c>
      <c r="S1029" s="25">
        <f t="shared" ca="1" si="787"/>
        <v>-81196950.992779851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-29539257.856908582</v>
      </c>
      <c r="R1030" s="25">
        <f t="array" aca="1" ref="R1030" ca="1">INDEX('Lorri 401b'!L:L,MATCH('Retirement Calculator'!A1030,'Lorri 401b'!N:N,0),0)</f>
        <v>-52026189.910474107</v>
      </c>
      <c r="S1030" s="25">
        <f t="shared" ca="1" si="787"/>
        <v>-81565447.767382681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-29670768.709499393</v>
      </c>
      <c r="R1031" s="25">
        <f t="array" aca="1" ref="R1031" ca="1">INDEX('Lorri 401b'!L:L,MATCH('Retirement Calculator'!A1031,'Lorri 401b'!N:N,0),0)</f>
        <v>-52264711.235713638</v>
      </c>
      <c r="S1031" s="25">
        <f t="shared" ref="S1031:S1171" ca="1" si="1047">SUM(Q1031:R1031)</f>
        <v>-81935479.945213035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-29802827.523975998</v>
      </c>
      <c r="R1032" s="25">
        <f t="array" aca="1" ref="R1032" ca="1">INDEX('Lorri 401b'!L:L,MATCH('Retirement Calculator'!A1032,'Lorri 401b'!N:N,0),0)</f>
        <v>-52504226.399808332</v>
      </c>
      <c r="S1032" s="25">
        <f t="shared" ca="1" si="1047"/>
        <v>-82307053.92378433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-29935436.583512925</v>
      </c>
      <c r="R1033" s="25">
        <f t="array" aca="1" ref="R1033" ca="1">INDEX('Lorri 401b'!L:L,MATCH('Retirement Calculator'!A1033,'Lorri 401b'!N:N,0),0)</f>
        <v>-52744739.543753423</v>
      </c>
      <c r="S1033" s="25">
        <f t="shared" ca="1" si="1047"/>
        <v>-82680176.127266347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-30068598.18079792</v>
      </c>
      <c r="R1034" s="25">
        <f t="array" aca="1" ref="R1034" ca="1">INDEX('Lorri 401b'!L:L,MATCH('Retirement Calculator'!A1034,'Lorri 401b'!N:N,0),0)</f>
        <v>-52986254.825798281</v>
      </c>
      <c r="S1034" s="25">
        <f t="shared" ca="1" si="1047"/>
        <v>-83054853.006596208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-30202314.618071605</v>
      </c>
      <c r="R1035" s="25">
        <f t="array" aca="1" ref="R1035" ca="1">INDEX('Lorri 401b'!L:L,MATCH('Retirement Calculator'!A1035,'Lorri 401b'!N:N,0),0)</f>
        <v>-53228776.421518326</v>
      </c>
      <c r="S1035" s="25">
        <f t="shared" ca="1" si="1047"/>
        <v>-83431091.039589927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-30336588.207167264</v>
      </c>
      <c r="R1036" s="25">
        <f t="array" aca="1" ref="R1036" ca="1">INDEX('Lorri 401b'!L:L,MATCH('Retirement Calculator'!A1036,'Lorri 401b'!N:N,0),0)</f>
        <v>-53472308.52388721</v>
      </c>
      <c r="S1036" s="25">
        <f t="shared" ca="1" si="1047"/>
        <v>-83808896.73105447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-30471421.269550819</v>
      </c>
      <c r="R1037" s="25">
        <f t="array" aca="1" ref="R1037" ca="1">INDEX('Lorri 401b'!L:L,MATCH('Retirement Calculator'!A1037,'Lorri 401b'!N:N,0),0)</f>
        <v>-53716855.343349293</v>
      </c>
      <c r="S1037" s="25">
        <f t="shared" ca="1" si="1047"/>
        <v>-84188276.612900108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-30606816.136360973</v>
      </c>
      <c r="R1038" s="25">
        <f t="array" aca="1" ref="R1038" ca="1">INDEX('Lorri 401b'!L:L,MATCH('Retirement Calculator'!A1038,'Lorri 401b'!N:N,0),0)</f>
        <v>-53962421.107892469</v>
      </c>
      <c r="S1038" s="25">
        <f t="shared" ca="1" si="1047"/>
        <v>-84569237.244253442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-30742775.148449503</v>
      </c>
      <c r="R1039" s="25">
        <f t="array" aca="1" ref="R1039" ca="1">INDEX('Lorri 401b'!L:L,MATCH('Retirement Calculator'!A1039,'Lorri 401b'!N:N,0),0)</f>
        <v>-54209010.063121244</v>
      </c>
      <c r="S1039" s="25">
        <f t="shared" ca="1" si="1047"/>
        <v>-84951785.21157074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-30879300.656421736</v>
      </c>
      <c r="R1040" s="25">
        <f t="array" aca="1" ref="R1040" ca="1">INDEX('Lorri 401b'!L:L,MATCH('Retirement Calculator'!A1040,'Lorri 401b'!N:N,0),0)</f>
        <v>-54456626.472330138</v>
      </c>
      <c r="S1040" s="25">
        <f t="shared" ca="1" si="1047"/>
        <v>-85335927.128751874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-31016395.020677187</v>
      </c>
      <c r="R1041" s="25">
        <f t="array" aca="1" ref="R1041" ca="1">INDEX('Lorri 401b'!L:L,MATCH('Retirement Calculator'!A1041,'Lorri 401b'!N:N,0),0)</f>
        <v>-54705274.616577402</v>
      </c>
      <c r="S1041" s="25">
        <f t="shared" ca="1" si="1047"/>
        <v>-85721669.637254596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-31154060.611450367</v>
      </c>
      <c r="R1042" s="25">
        <f t="array" aca="1" ref="R1042" ca="1">INDEX('Lorri 401b'!L:L,MATCH('Retirement Calculator'!A1042,'Lorri 401b'!N:N,0),0)</f>
        <v>-54954958.794759028</v>
      </c>
      <c r="S1042" s="25">
        <f t="shared" ca="1" si="1047"/>
        <v>-86109019.406209394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-31292299.808851771</v>
      </c>
      <c r="R1043" s="25">
        <f t="array" aca="1" ref="R1043" ca="1">INDEX('Lorri 401b'!L:L,MATCH('Retirement Calculator'!A1043,'Lorri 401b'!N:N,0),0)</f>
        <v>-55205683.323683076</v>
      </c>
      <c r="S1043" s="25">
        <f t="shared" ca="1" si="1047"/>
        <v>-86497983.132534847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-31431115.002909012</v>
      </c>
      <c r="R1044" s="25">
        <f t="array" aca="1" ref="R1044" ca="1">INDEX('Lorri 401b'!L:L,MATCH('Retirement Calculator'!A1044,'Lorri 401b'!N:N,0),0)</f>
        <v>-55457452.538144313</v>
      </c>
      <c r="S1044" s="25">
        <f t="shared" ca="1" si="1047"/>
        <v>-86888567.541053325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-31570508.59360816</v>
      </c>
      <c r="R1045" s="25">
        <f t="array" aca="1" ref="R1045" ca="1">INDEX('Lorri 401b'!L:L,MATCH('Retirement Calculator'!A1045,'Lorri 401b'!N:N,0),0)</f>
        <v>-55710270.790999137</v>
      </c>
      <c r="S1045" s="25">
        <f t="shared" ca="1" si="1047"/>
        <v>-87280779.3846073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-31710482.990935221</v>
      </c>
      <c r="R1046" s="25">
        <f t="array" aca="1" ref="R1046" ca="1">INDEX('Lorri 401b'!L:L,MATCH('Retirement Calculator'!A1046,'Lorri 401b'!N:N,0),0)</f>
        <v>-55964142.453240857</v>
      </c>
      <c r="S1046" s="25">
        <f t="shared" ca="1" si="1047"/>
        <v>-87674625.444176078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-31851040.614917811</v>
      </c>
      <c r="R1047" s="25">
        <f t="array" aca="1" ref="R1047" ca="1">INDEX('Lorri 401b'!L:L,MATCH('Retirement Calculator'!A1047,'Lorri 401b'!N:N,0),0)</f>
        <v>-56219071.914075248</v>
      </c>
      <c r="S1047" s="25">
        <f t="shared" ca="1" si="1047"/>
        <v>-88070112.528993055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-31992183.895666994</v>
      </c>
      <c r="R1048" s="25">
        <f t="array" aca="1" ref="R1048" ca="1">INDEX('Lorri 401b'!L:L,MATCH('Retirement Calculator'!A1048,'Lorri 401b'!N:N,0),0)</f>
        <v>-56475063.580996446</v>
      </c>
      <c r="S1048" s="25">
        <f t="shared" ca="1" si="1047"/>
        <v>-88467247.47666344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-32133915.273419298</v>
      </c>
      <c r="R1049" s="25">
        <f t="array" aca="1" ref="R1049" ca="1">INDEX('Lorri 401b'!L:L,MATCH('Retirement Calculator'!A1049,'Lorri 401b'!N:N,0),0)</f>
        <v>-56732121.87986315</v>
      </c>
      <c r="S1049" s="25">
        <f t="shared" ca="1" si="1047"/>
        <v>-88866037.153282449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-32276237.198578905</v>
      </c>
      <c r="R1050" s="25">
        <f t="array" aca="1" ref="R1050" ca="1">INDEX('Lorri 401b'!L:L,MATCH('Retirement Calculator'!A1050,'Lorri 401b'!N:N,0),0)</f>
        <v>-56990251.254975133</v>
      </c>
      <c r="S1050" s="25">
        <f t="shared" ca="1" si="1047"/>
        <v>-89266488.453554034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-32419152.131760009</v>
      </c>
      <c r="R1051" s="25">
        <f t="array" aca="1" ref="R1051" ca="1">INDEX('Lorri 401b'!L:L,MATCH('Retirement Calculator'!A1051,'Lorri 401b'!N:N,0),0)</f>
        <v>-57249456.169150084</v>
      </c>
      <c r="S1051" s="25">
        <f t="shared" ca="1" si="1047"/>
        <v>-89668608.300910085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-32562662.543829367</v>
      </c>
      <c r="R1052" s="25">
        <f t="array" aca="1" ref="R1052" ca="1">INDEX('Lorri 401b'!L:L,MATCH('Retirement Calculator'!A1052,'Lorri 401b'!N:N,0),0)</f>
        <v>-57509741.103800766</v>
      </c>
      <c r="S1052" s="25">
        <f t="shared" ca="1" si="1047"/>
        <v>-90072403.647630125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-32706770.915949017</v>
      </c>
      <c r="R1053" s="25">
        <f t="array" aca="1" ref="R1053" ca="1">INDEX('Lorri 401b'!L:L,MATCH('Retirement Calculator'!A1053,'Lorri 401b'!N:N,0),0)</f>
        <v>-57771110.559012488</v>
      </c>
      <c r="S1053" s="25">
        <f t="shared" ca="1" si="1047"/>
        <v>-90477881.474961504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-32851479.739619166</v>
      </c>
      <c r="R1054" s="25">
        <f t="array" aca="1" ref="R1054" ca="1">INDEX('Lorri 401b'!L:L,MATCH('Retirement Calculator'!A1054,'Lorri 401b'!N:N,0),0)</f>
        <v>-58033569.053620927</v>
      </c>
      <c r="S1054" s="25">
        <f t="shared" ca="1" si="1047"/>
        <v>-90885048.7932401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-32996791.516721271</v>
      </c>
      <c r="R1055" s="25">
        <f t="array" aca="1" ref="R1055" ca="1">INDEX('Lorri 401b'!L:L,MATCH('Retirement Calculator'!A1055,'Lorri 401b'!N:N,0),0)</f>
        <v>-58297121.125290237</v>
      </c>
      <c r="S1055" s="25">
        <f t="shared" ca="1" si="1047"/>
        <v>-91293912.642011508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-33142708.759561304</v>
      </c>
      <c r="R1056" s="25">
        <f t="array" aca="1" ref="R1056" ca="1">INDEX('Lorri 401b'!L:L,MATCH('Retirement Calculator'!A1056,'Lorri 401b'!N:N,0),0)</f>
        <v>-58561771.3305915</v>
      </c>
      <c r="S1056" s="25">
        <f t="shared" ca="1" si="1047"/>
        <v>-91704480.0901528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-33289233.990913168</v>
      </c>
      <c r="R1057" s="25">
        <f t="array" aca="1" ref="R1057" ca="1">INDEX('Lorri 401b'!L:L,MATCH('Retirement Calculator'!A1057,'Lorri 401b'!N:N,0),0)</f>
        <v>-58827524.245081522</v>
      </c>
      <c r="S1057" s="25">
        <f t="shared" ca="1" si="1047"/>
        <v>-92116758.235994697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-33436369.744062331</v>
      </c>
      <c r="R1058" s="25">
        <f t="array" aca="1" ref="R1058" ca="1">INDEX('Lorri 401b'!L:L,MATCH('Retirement Calculator'!A1058,'Lorri 401b'!N:N,0),0)</f>
        <v>-59094384.463381916</v>
      </c>
      <c r="S1058" s="25">
        <f t="shared" ca="1" si="1047"/>
        <v>-92530754.207444251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-33584118.562849618</v>
      </c>
      <c r="R1059" s="25">
        <f t="array" aca="1" ref="R1059" ca="1">INDEX('Lorri 401b'!L:L,MATCH('Retirement Calculator'!A1059,'Lorri 401b'!N:N,0),0)</f>
        <v>-59362356.599258564</v>
      </c>
      <c r="S1059" s="25">
        <f t="shared" ca="1" si="1047"/>
        <v>-92946475.162108183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-33732483.001715191</v>
      </c>
      <c r="R1060" s="25">
        <f t="array" aca="1" ref="R1060" ca="1">INDEX('Lorri 401b'!L:L,MATCH('Retirement Calculator'!A1060,'Lorri 401b'!N:N,0),0)</f>
        <v>-59631445.285701364</v>
      </c>
      <c r="S1060" s="25">
        <f t="shared" ca="1" si="1047"/>
        <v>-93363928.287416548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-33881465.625742704</v>
      </c>
      <c r="R1061" s="25">
        <f t="array" aca="1" ref="R1061" ca="1">INDEX('Lorri 401b'!L:L,MATCH('Retirement Calculator'!A1061,'Lorri 401b'!N:N,0),0)</f>
        <v>-59901655.175004341</v>
      </c>
      <c r="S1061" s="25">
        <f t="shared" ca="1" si="1047"/>
        <v>-93783120.800747037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-34031069.010703661</v>
      </c>
      <c r="R1062" s="25">
        <f t="array" aca="1" ref="R1062" ca="1">INDEX('Lorri 401b'!L:L,MATCH('Retirement Calculator'!A1062,'Lorri 401b'!N:N,0),0)</f>
        <v>-60172990.938846081</v>
      </c>
      <c r="S1062" s="25">
        <f t="shared" ca="1" si="1047"/>
        <v>-94204059.949549735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-34181295.743101954</v>
      </c>
      <c r="R1063" s="25">
        <f t="array" aca="1" ref="R1063" ca="1">INDEX('Lorri 401b'!L:L,MATCH('Retirement Calculator'!A1063,'Lorri 401b'!N:N,0),0)</f>
        <v>-60445457.268370494</v>
      </c>
      <c r="S1063" s="25">
        <f t="shared" ca="1" si="1047"/>
        <v>-94626753.011472449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-34332148.420218579</v>
      </c>
      <c r="R1064" s="25">
        <f t="array" aca="1" ref="R1064" ca="1">INDEX('Lorri 401b'!L:L,MATCH('Retirement Calculator'!A1064,'Lorri 401b'!N:N,0),0)</f>
        <v>-60719058.874267928</v>
      </c>
      <c r="S1064" s="25">
        <f t="shared" ca="1" si="1047"/>
        <v>-95051207.294486508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-34483629.65015652</v>
      </c>
      <c r="R1065" s="25">
        <f t="array" aca="1" ref="R1065" ca="1">INDEX('Lorri 401b'!L:L,MATCH('Retirement Calculator'!A1065,'Lorri 401b'!N:N,0),0)</f>
        <v>-60993800.486856602</v>
      </c>
      <c r="S1065" s="25">
        <f t="shared" ca="1" si="1047"/>
        <v>-95477430.137013122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-34635742.051885866</v>
      </c>
      <c r="R1066" s="25">
        <f t="array" aca="1" ref="R1066" ca="1">INDEX('Lorri 401b'!L:L,MATCH('Retirement Calculator'!A1066,'Lorri 401b'!N:N,0),0)</f>
        <v>-61269686.856164396</v>
      </c>
      <c r="S1066" s="25">
        <f t="shared" ca="1" si="1047"/>
        <v>-95905428.908050269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-34788488.255289085</v>
      </c>
      <c r="R1067" s="25">
        <f t="array" aca="1" ref="R1067" ca="1">INDEX('Lorri 401b'!L:L,MATCH('Retirement Calculator'!A1067,'Lorri 401b'!N:N,0),0)</f>
        <v>-61546722.752010971</v>
      </c>
      <c r="S1067" s="25">
        <f t="shared" ca="1" si="1047"/>
        <v>-96335211.007300049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-34941870.901206486</v>
      </c>
      <c r="R1068" s="25">
        <f t="array" aca="1" ref="R1068" ca="1">INDEX('Lorri 401b'!L:L,MATCH('Retirement Calculator'!A1068,'Lorri 401b'!N:N,0),0)</f>
        <v>-61824912.964090236</v>
      </c>
      <c r="S1068" s="25">
        <f t="shared" ca="1" si="1047"/>
        <v>-96766783.865296721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-35095892.641481876</v>
      </c>
      <c r="R1069" s="25">
        <f t="array" aca="1" ref="R1069" ca="1">INDEX('Lorri 401b'!L:L,MATCH('Retirement Calculator'!A1069,'Lorri 401b'!N:N,0),0)</f>
        <v>-62104262.302053168</v>
      </c>
      <c r="S1069" s="25">
        <f t="shared" ca="1" si="1047"/>
        <v>-97200154.943535045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-35250556.139008418</v>
      </c>
      <c r="R1070" s="25">
        <f t="array" aca="1" ref="R1070" ca="1">INDEX('Lorri 401b'!L:L,MATCH('Retirement Calculator'!A1070,'Lorri 401b'!N:N,0),0)</f>
        <v>-62384775.595590942</v>
      </c>
      <c r="S1070" s="25">
        <f t="shared" ca="1" si="1047"/>
        <v>-97635331.734599352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-35405864.067774646</v>
      </c>
      <c r="R1071" s="25">
        <f t="array" aca="1" ref="R1071" ca="1">INDEX('Lorri 401b'!L:L,MATCH('Retirement Calculator'!A1071,'Lorri 401b'!N:N,0),0)</f>
        <v>-62666457.694518462</v>
      </c>
      <c r="S1071" s="25">
        <f t="shared" ca="1" si="1047"/>
        <v>-98072321.7622931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-35561819.11291074</v>
      </c>
      <c r="R1072" s="25">
        <f t="array" aca="1" ref="R1072" ca="1">INDEX('Lorri 401b'!L:L,MATCH('Retirement Calculator'!A1072,'Lorri 401b'!N:N,0),0)</f>
        <v>-62949313.468858175</v>
      </c>
      <c r="S1072" s="25">
        <f t="shared" ca="1" si="1047"/>
        <v>-98511132.581768915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-35718423.970734902</v>
      </c>
      <c r="R1073" s="25">
        <f t="array" aca="1" ref="R1073" ca="1">INDEX('Lorri 401b'!L:L,MATCH('Retirement Calculator'!A1073,'Lorri 401b'!N:N,0),0)</f>
        <v>-63233347.808924302</v>
      </c>
      <c r="S1073" s="25">
        <f t="shared" ca="1" si="1047"/>
        <v>-98951771.779659212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-35875681.348799996</v>
      </c>
      <c r="R1074" s="25">
        <f t="array" aca="1" ref="R1074" ca="1">INDEX('Lorri 401b'!L:L,MATCH('Retirement Calculator'!A1074,'Lorri 401b'!N:N,0),0)</f>
        <v>-63518565.625407375</v>
      </c>
      <c r="S1074" s="25">
        <f t="shared" ca="1" si="1047"/>
        <v>-99394246.974207371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-36033593.965940356</v>
      </c>
      <c r="R1075" s="25">
        <f t="array" aca="1" ref="R1075" ca="1">INDEX('Lorri 401b'!L:L,MATCH('Retirement Calculator'!A1075,'Lorri 401b'!N:N,0),0)</f>
        <v>-63804971.849459127</v>
      </c>
      <c r="S1075" s="25">
        <f t="shared" ca="1" si="1047"/>
        <v>-99838565.815399483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-36192164.552318804</v>
      </c>
      <c r="R1076" s="25">
        <f t="array" aca="1" ref="R1076" ca="1">INDEX('Lorri 401b'!L:L,MATCH('Retirement Calculator'!A1076,'Lorri 401b'!N:N,0),0)</f>
        <v>-64092571.432777762</v>
      </c>
      <c r="S1076" s="25">
        <f t="shared" ca="1" si="1047"/>
        <v>-100284735.98509657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-36351395.849473827</v>
      </c>
      <c r="R1077" s="25">
        <f t="array" aca="1" ref="R1077" ca="1">INDEX('Lorri 401b'!L:L,MATCH('Retirement Calculator'!A1077,'Lorri 401b'!N:N,0),0)</f>
        <v>-64381369.347693555</v>
      </c>
      <c r="S1077" s="25">
        <f t="shared" ca="1" si="1047"/>
        <v>-100732765.19716738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-36511290.610367</v>
      </c>
      <c r="R1078" s="25">
        <f t="array" aca="1" ref="R1078" ca="1">INDEX('Lorri 401b'!L:L,MATCH('Retirement Calculator'!A1078,'Lorri 401b'!N:N,0),0)</f>
        <v>-64671370.58725483</v>
      </c>
      <c r="S1078" s="25">
        <f t="shared" ca="1" si="1047"/>
        <v>-101182661.19762182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-36671851.599430561</v>
      </c>
      <c r="R1079" s="25">
        <f t="array" aca="1" ref="R1079" ca="1">INDEX('Lorri 401b'!L:L,MATCH('Retirement Calculator'!A1079,'Lorri 401b'!N:N,0),0)</f>
        <v>-64962580.165314279</v>
      </c>
      <c r="S1079" s="25">
        <f t="shared" ca="1" si="1047"/>
        <v>-101634431.76474485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-36833081.592615217</v>
      </c>
      <c r="R1080" s="25">
        <f t="array" aca="1" ref="R1080" ca="1">INDEX('Lorri 401b'!L:L,MATCH('Retirement Calculator'!A1080,'Lorri 401b'!N:N,0),0)</f>
        <v>-65255003.116615646</v>
      </c>
      <c r="S1080" s="25">
        <f t="shared" ca="1" si="1047"/>
        <v>-102088084.70923087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-36994983.377438143</v>
      </c>
      <c r="R1081" s="25">
        <f t="array" aca="1" ref="R1081" ca="1">INDEX('Lorri 401b'!L:L,MATCH('Retirement Calculator'!A1081,'Lorri 401b'!N:N,0),0)</f>
        <v>-65548644.496880762</v>
      </c>
      <c r="S1081" s="25">
        <f t="shared" ca="1" si="1047"/>
        <v>-102543627.8743189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-37157559.753031164</v>
      </c>
      <c r="R1082" s="25">
        <f t="array" aca="1" ref="R1082" ca="1">INDEX('Lorri 401b'!L:L,MATCH('Retirement Calculator'!A1082,'Lorri 401b'!N:N,0),0)</f>
        <v>-65843509.38289699</v>
      </c>
      <c r="S1082" s="25">
        <f t="shared" ca="1" si="1047"/>
        <v>-103001069.13592815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-37320813.530189157</v>
      </c>
      <c r="R1083" s="25">
        <f t="array" aca="1" ref="R1083" ca="1">INDEX('Lorri 401b'!L:L,MATCH('Retirement Calculator'!A1083,'Lorri 401b'!N:N,0),0)</f>
        <v>-66139602.872604951</v>
      </c>
      <c r="S1083" s="25">
        <f t="shared" ca="1" si="1047"/>
        <v>-103460416.40279411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-37484747.531418644</v>
      </c>
      <c r="R1084" s="25">
        <f t="array" aca="1" ref="R1084" ca="1">INDEX('Lorri 401b'!L:L,MATCH('Retirement Calculator'!A1084,'Lorri 401b'!N:N,0),0)</f>
        <v>-66436930.08518669</v>
      </c>
      <c r="S1084" s="25">
        <f t="shared" ca="1" si="1047"/>
        <v>-103921677.61660534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-37649364.590986587</v>
      </c>
      <c r="R1085" s="25">
        <f t="array" aca="1" ref="R1085" ca="1">INDEX('Lorri 401b'!L:L,MATCH('Retirement Calculator'!A1085,'Lorri 401b'!N:N,0),0)</f>
        <v>-66735496.161154188</v>
      </c>
      <c r="S1085" s="25">
        <f t="shared" ca="1" si="1047"/>
        <v>-104384860.75214078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-37814667.554969393</v>
      </c>
      <c r="R1086" s="25">
        <f t="array" aca="1" ref="R1086" ca="1">INDEX('Lorri 401b'!L:L,MATCH('Retirement Calculator'!A1086,'Lorri 401b'!N:N,0),0)</f>
        <v>-67035306.262438215</v>
      </c>
      <c r="S1086" s="25">
        <f t="shared" ca="1" si="1047"/>
        <v>-104849973.81740761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-37980659.281302132</v>
      </c>
      <c r="R1087" s="25">
        <f t="array" aca="1" ref="R1087" ca="1">INDEX('Lorri 401b'!L:L,MATCH('Retirement Calculator'!A1087,'Lorri 401b'!N:N,0),0)</f>
        <v>-67336365.572477594</v>
      </c>
      <c r="S1087" s="25">
        <f t="shared" ca="1" si="1047"/>
        <v>-105317024.85377973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-38147342.639827922</v>
      </c>
      <c r="R1088" s="25">
        <f t="array" aca="1" ref="R1088" ca="1">INDEX('Lorri 401b'!L:L,MATCH('Retirement Calculator'!A1088,'Lorri 401b'!N:N,0),0)</f>
        <v>-67638679.296308815</v>
      </c>
      <c r="S1088" s="25">
        <f t="shared" ca="1" si="1047"/>
        <v>-105786021.93613674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-38314720.512347572</v>
      </c>
      <c r="R1089" s="25">
        <f t="array" aca="1" ref="R1089" ca="1">INDEX('Lorri 401b'!L:L,MATCH('Retirement Calculator'!A1089,'Lorri 401b'!N:N,0),0)</f>
        <v>-67942252.660656005</v>
      </c>
      <c r="S1089" s="25">
        <f t="shared" ca="1" si="1047"/>
        <v>-106256973.17300358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-38482795.792669386</v>
      </c>
      <c r="R1090" s="25">
        <f t="array" aca="1" ref="R1090" ca="1">INDEX('Lorri 401b'!L:L,MATCH('Retirement Calculator'!A1090,'Lorri 401b'!N:N,0),0)</f>
        <v>-68247090.914021298</v>
      </c>
      <c r="S1090" s="25">
        <f t="shared" ca="1" si="1047"/>
        <v>-106729886.70669068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-38651571.386659205</v>
      </c>
      <c r="R1091" s="25">
        <f t="array" aca="1" ref="R1091" ca="1">INDEX('Lorri 401b'!L:L,MATCH('Retirement Calculator'!A1091,'Lorri 401b'!N:N,0),0)</f>
        <v>-68553199.32677561</v>
      </c>
      <c r="S1091" s="25">
        <f t="shared" ca="1" si="1047"/>
        <v>-107204770.71343482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-38821050.212290645</v>
      </c>
      <c r="R1092" s="25">
        <f t="array" aca="1" ref="R1092" ca="1">INDEX('Lorri 401b'!L:L,MATCH('Retirement Calculator'!A1092,'Lorri 401b'!N:N,0),0)</f>
        <v>-68860583.191249743</v>
      </c>
      <c r="S1092" s="25">
        <f t="shared" ca="1" si="1047"/>
        <v>-107681633.40354039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-38991235.19969555</v>
      </c>
      <c r="R1093" s="25">
        <f t="array" aca="1" ref="R1093" ca="1">INDEX('Lorri 401b'!L:L,MATCH('Retirement Calculator'!A1093,'Lorri 401b'!N:N,0),0)</f>
        <v>-69169247.821825847</v>
      </c>
      <c r="S1093" s="25">
        <f t="shared" ca="1" si="1047"/>
        <v>-108160483.02152139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-39162129.291214645</v>
      </c>
      <c r="R1094" s="25">
        <f t="array" aca="1" ref="R1094" ca="1">INDEX('Lorri 401b'!L:L,MATCH('Retirement Calculator'!A1094,'Lorri 401b'!N:N,0),0)</f>
        <v>-69479198.555029348</v>
      </c>
      <c r="S1094" s="25">
        <f t="shared" ca="1" si="1047"/>
        <v>-108641327.84624399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-39333735.441448405</v>
      </c>
      <c r="R1095" s="25">
        <f t="array" aca="1" ref="R1095" ca="1">INDEX('Lorri 401b'!L:L,MATCH('Retirement Calculator'!A1095,'Lorri 401b'!N:N,0),0)</f>
        <v>-69790440.749621198</v>
      </c>
      <c r="S1095" s="25">
        <f t="shared" ca="1" si="1047"/>
        <v>-109124176.1910696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-39506056.61730814</v>
      </c>
      <c r="R1096" s="25">
        <f t="array" aca="1" ref="R1096" ca="1">INDEX('Lorri 401b'!L:L,MATCH('Retirement Calculator'!A1096,'Lorri 401b'!N:N,0),0)</f>
        <v>-70102979.786690518</v>
      </c>
      <c r="S1096" s="25">
        <f t="shared" ca="1" si="1047"/>
        <v>-109609036.40399866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-39679095.798067287</v>
      </c>
      <c r="R1097" s="25">
        <f t="array" aca="1" ref="R1097" ca="1">INDEX('Lorri 401b'!L:L,MATCH('Retirement Calculator'!A1097,'Lorri 401b'!N:N,0),0)</f>
        <v>-70416821.069747627</v>
      </c>
      <c r="S1097" s="25">
        <f t="shared" ca="1" si="1047"/>
        <v>-110095916.86781491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-39852855.975412928</v>
      </c>
      <c r="R1098" s="25">
        <f t="array" aca="1" ref="R1098" ca="1">INDEX('Lorri 401b'!L:L,MATCH('Retirement Calculator'!A1098,'Lorri 401b'!N:N,0),0)</f>
        <v>-70731970.024817467</v>
      </c>
      <c r="S1098" s="25">
        <f t="shared" ca="1" si="1047"/>
        <v>-110584826.0002304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-40027340.15349751</v>
      </c>
      <c r="R1099" s="25">
        <f t="array" aca="1" ref="R1099" ca="1">INDEX('Lorri 401b'!L:L,MATCH('Retirement Calculator'!A1099,'Lorri 401b'!N:N,0),0)</f>
        <v>-71048432.100533441</v>
      </c>
      <c r="S1099" s="25">
        <f t="shared" ca="1" si="1047"/>
        <v>-111075772.25403094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-40202551.348990776</v>
      </c>
      <c r="R1100" s="25">
        <f t="array" aca="1" ref="R1100" ca="1">INDEX('Lorri 401b'!L:L,MATCH('Retirement Calculator'!A1100,'Lorri 401b'!N:N,0),0)</f>
        <v>-71366212.768231556</v>
      </c>
      <c r="S1100" s="25">
        <f t="shared" ca="1" si="1047"/>
        <v>-111568764.11722234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-40378492.591131933</v>
      </c>
      <c r="R1101" s="25">
        <f t="array" aca="1" ref="R1101" ca="1">INDEX('Lorri 401b'!L:L,MATCH('Retirement Calculator'!A1101,'Lorri 401b'!N:N,0),0)</f>
        <v>-71685317.522045076</v>
      </c>
      <c r="S1101" s="25">
        <f t="shared" ca="1" si="1047"/>
        <v>-112063810.113177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-40555166.921782009</v>
      </c>
      <c r="R1102" s="25">
        <f t="array" aca="1" ref="R1102" ca="1">INDEX('Lorri 401b'!L:L,MATCH('Retirement Calculator'!A1102,'Lorri 401b'!N:N,0),0)</f>
        <v>-72005751.878999487</v>
      </c>
      <c r="S1102" s="25">
        <f t="shared" ca="1" si="1047"/>
        <v>-112560918.80078149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-40732577.395476468</v>
      </c>
      <c r="R1103" s="25">
        <f t="array" aca="1" ref="R1103" ca="1">INDEX('Lorri 401b'!L:L,MATCH('Retirement Calculator'!A1103,'Lorri 401b'!N:N,0),0)</f>
        <v>-72327521.379107878</v>
      </c>
      <c r="S1103" s="25">
        <f t="shared" ca="1" si="1047"/>
        <v>-113060098.77458435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-40910727.079477981</v>
      </c>
      <c r="R1104" s="25">
        <f t="array" aca="1" ref="R1104" ca="1">INDEX('Lorri 401b'!L:L,MATCH('Retirement Calculator'!A1104,'Lorri 401b'!N:N,0),0)</f>
        <v>-72650631.585466728</v>
      </c>
      <c r="S1104" s="25">
        <f t="shared" ca="1" si="1047"/>
        <v>-113561358.66494471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-41089619.053829499</v>
      </c>
      <c r="R1105" s="25">
        <f t="array" aca="1" ref="R1105" ca="1">INDEX('Lorri 401b'!L:L,MATCH('Retirement Calculator'!A1105,'Lorri 401b'!N:N,0),0)</f>
        <v>-72975088.084352061</v>
      </c>
      <c r="S1105" s="25">
        <f t="shared" ca="1" si="1047"/>
        <v>-114064707.13818157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-41269256.411407486</v>
      </c>
      <c r="R1106" s="25">
        <f t="array" aca="1" ref="R1106" ca="1">INDEX('Lorri 401b'!L:L,MATCH('Retirement Calculator'!A1106,'Lorri 401b'!N:N,0),0)</f>
        <v>-73300896.485316098</v>
      </c>
      <c r="S1106" s="25">
        <f t="shared" ca="1" si="1047"/>
        <v>-114570152.89672358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-41449642.257975377</v>
      </c>
      <c r="R1107" s="25">
        <f t="array" aca="1" ref="R1107" ca="1">INDEX('Lorri 401b'!L:L,MATCH('Retirement Calculator'!A1107,'Lorri 401b'!N:N,0),0)</f>
        <v>-73628062.421284139</v>
      </c>
      <c r="S1107" s="25">
        <f t="shared" ca="1" si="1047"/>
        <v>-115077704.67925951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-41630779.712237306</v>
      </c>
      <c r="R1108" s="25">
        <f t="array" aca="1" ref="R1108" ca="1">INDEX('Lorri 401b'!L:L,MATCH('Retirement Calculator'!A1108,'Lorri 401b'!N:N,0),0)</f>
        <v>-73956591.548652053</v>
      </c>
      <c r="S1108" s="25">
        <f t="shared" ca="1" si="1047"/>
        <v>-115587371.26088935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-41812671.905891992</v>
      </c>
      <c r="R1109" s="25">
        <f t="array" aca="1" ref="R1109" ca="1">INDEX('Lorri 401b'!L:L,MATCH('Retirement Calculator'!A1109,'Lorri 401b'!N:N,0),0)</f>
        <v>-74286489.547383994</v>
      </c>
      <c r="S1109" s="25">
        <f t="shared" ca="1" si="1047"/>
        <v>-116099161.45327598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-41995321.983686902</v>
      </c>
      <c r="R1110" s="25">
        <f t="array" aca="1" ref="R1110" ca="1">INDEX('Lorri 401b'!L:L,MATCH('Retirement Calculator'!A1110,'Lorri 401b'!N:N,0),0)</f>
        <v>-74617762.121110663</v>
      </c>
      <c r="S1110" s="25">
        <f t="shared" ca="1" si="1047"/>
        <v>-116613084.10479757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-42178733.103472628</v>
      </c>
      <c r="R1111" s="25">
        <f t="array" aca="1" ref="R1111" ca="1">INDEX('Lorri 401b'!L:L,MATCH('Retirement Calculator'!A1111,'Lorri 401b'!N:N,0),0)</f>
        <v>-74950414.997227848</v>
      </c>
      <c r="S1111" s="25">
        <f t="shared" ca="1" si="1047"/>
        <v>-117129148.10070047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-42362908.436257459</v>
      </c>
      <c r="R1112" s="25">
        <f t="array" aca="1" ref="R1112" ca="1">INDEX('Lorri 401b'!L:L,MATCH('Retirement Calculator'!A1112,'Lorri 401b'!N:N,0),0)</f>
        <v>-75284453.926995531</v>
      </c>
      <c r="S1112" s="25">
        <f t="shared" ca="1" si="1047"/>
        <v>-117647362.363253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-42547851.166262232</v>
      </c>
      <c r="R1113" s="25">
        <f t="array" aca="1" ref="R1113" ca="1">INDEX('Lorri 401b'!L:L,MATCH('Retirement Calculator'!A1113,'Lorri 401b'!N:N,0),0)</f>
        <v>-75619884.685637236</v>
      </c>
      <c r="S1113" s="25">
        <f t="shared" ca="1" si="1047"/>
        <v>-118167735.85189947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-42733564.490975358</v>
      </c>
      <c r="R1114" s="25">
        <f t="array" aca="1" ref="R1114" ca="1">INDEX('Lorri 401b'!L:L,MATCH('Retirement Calculator'!A1114,'Lorri 401b'!N:N,0),0)</f>
        <v>-75956713.072439954</v>
      </c>
      <c r="S1114" s="25">
        <f t="shared" ca="1" si="1047"/>
        <v>-118690277.56341532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-42920051.621208116</v>
      </c>
      <c r="R1115" s="25">
        <f t="array" aca="1" ref="R1115" ca="1">INDEX('Lorri 401b'!L:L,MATCH('Retirement Calculator'!A1115,'Lorri 401b'!N:N,0),0)</f>
        <v>-76294944.910854355</v>
      </c>
      <c r="S1115" s="25">
        <f t="shared" ca="1" si="1047"/>
        <v>-119214996.53206247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-43107315.781150177</v>
      </c>
      <c r="R1116" s="25">
        <f t="array" aca="1" ref="R1116" ca="1">INDEX('Lorri 401b'!L:L,MATCH('Retirement Calculator'!A1116,'Lorri 401b'!N:N,0),0)</f>
        <v>-76634586.048595473</v>
      </c>
      <c r="S1116" s="25">
        <f t="shared" ca="1" si="1047"/>
        <v>-119741901.82974565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-43295360.208425336</v>
      </c>
      <c r="R1117" s="25">
        <f t="array" aca="1" ref="R1117" ca="1">INDEX('Lorri 401b'!L:L,MATCH('Retirement Calculator'!A1117,'Lorri 401b'!N:N,0),0)</f>
        <v>-76975642.357743844</v>
      </c>
      <c r="S1117" s="25">
        <f t="shared" ca="1" si="1047"/>
        <v>-120271002.56616917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-43484188.154147469</v>
      </c>
      <c r="R1118" s="25">
        <f t="array" aca="1" ref="R1118" ca="1">INDEX('Lorri 401b'!L:L,MATCH('Retirement Calculator'!A1118,'Lorri 401b'!N:N,0),0)</f>
        <v>-77318119.734847009</v>
      </c>
      <c r="S1118" s="25">
        <f t="shared" ca="1" si="1047"/>
        <v>-120802307.88899449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-43673802.882976778</v>
      </c>
      <c r="R1119" s="25">
        <f t="array" aca="1" ref="R1119" ca="1">INDEX('Lorri 401b'!L:L,MATCH('Retirement Calculator'!A1119,'Lorri 401b'!N:N,0),0)</f>
        <v>-77662024.101021439</v>
      </c>
      <c r="S1119" s="25">
        <f t="shared" ca="1" si="1047"/>
        <v>-121335826.98399821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-43864207.673176214</v>
      </c>
      <c r="R1120" s="25">
        <f t="array" aca="1" ref="R1120" ca="1">INDEX('Lorri 401b'!L:L,MATCH('Retirement Calculator'!A1120,'Lorri 401b'!N:N,0),0)</f>
        <v>-78007361.402054921</v>
      </c>
      <c r="S1120" s="25">
        <f t="shared" ca="1" si="1047"/>
        <v>-121871569.07523113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-44055405.816668145</v>
      </c>
      <c r="R1121" s="25">
        <f t="array" aca="1" ref="R1121" ca="1">INDEX('Lorri 401b'!L:L,MATCH('Retirement Calculator'!A1121,'Lorri 401b'!N:N,0),0)</f>
        <v>-78354137.608509377</v>
      </c>
      <c r="S1121" s="25">
        <f t="shared" ca="1" si="1047"/>
        <v>-122409543.42517751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-44247400.619091295</v>
      </c>
      <c r="R1122" s="25">
        <f t="array" aca="1" ref="R1122" ca="1">INDEX('Lorri 401b'!L:L,MATCH('Retirement Calculator'!A1122,'Lorri 401b'!N:N,0),0)</f>
        <v>-78702358.715824068</v>
      </c>
      <c r="S1122" s="25">
        <f t="shared" ca="1" si="1047"/>
        <v>-122949759.33491537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-44440195.399857871</v>
      </c>
      <c r="R1123" s="25">
        <f t="array" aca="1" ref="R1123" ca="1">INDEX('Lorri 401b'!L:L,MATCH('Retirement Calculator'!A1123,'Lorri 401b'!N:N,0),0)</f>
        <v>-79052030.744419232</v>
      </c>
      <c r="S1123" s="25">
        <f t="shared" ca="1" si="1047"/>
        <v>-123492226.1442771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-44633793.492210977</v>
      </c>
      <c r="R1124" s="25">
        <f t="array" aca="1" ref="R1124" ca="1">INDEX('Lorri 401b'!L:L,MATCH('Retirement Calculator'!A1124,'Lorri 401b'!N:N,0),0)</f>
        <v>-79403159.739800215</v>
      </c>
      <c r="S1124" s="25">
        <f t="shared" ca="1" si="1047"/>
        <v>-124036953.2320112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-44828198.243282221</v>
      </c>
      <c r="R1125" s="25">
        <f t="array" aca="1" ref="R1125" ca="1">INDEX('Lorri 401b'!L:L,MATCH('Retirement Calculator'!A1125,'Lorri 401b'!N:N,0),0)</f>
        <v>-79755751.772661939</v>
      </c>
      <c r="S1125" s="25">
        <f t="shared" ca="1" si="1047"/>
        <v>-124583950.01594415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-45023413.014149591</v>
      </c>
      <c r="R1126" s="25">
        <f t="array" aca="1" ref="R1126" ca="1">INDEX('Lorri 401b'!L:L,MATCH('Retirement Calculator'!A1126,'Lorri 401b'!N:N,0),0)</f>
        <v>-80109812.938993931</v>
      </c>
      <c r="S1126" s="25">
        <f t="shared" ca="1" si="1047"/>
        <v>-125133225.95314352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-45219441.17989558</v>
      </c>
      <c r="R1127" s="25">
        <f t="array" aca="1" ref="R1127" ca="1">INDEX('Lorri 401b'!L:L,MATCH('Retirement Calculator'!A1127,'Lorri 401b'!N:N,0),0)</f>
        <v>-80465349.360185638</v>
      </c>
      <c r="S1127" s="25">
        <f t="shared" ca="1" si="1047"/>
        <v>-125684790.54008122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-45416286.129665509</v>
      </c>
      <c r="R1128" s="25">
        <f t="array" aca="1" ref="R1128" ca="1">INDEX('Lorri 401b'!L:L,MATCH('Retirement Calculator'!A1128,'Lorri 401b'!N:N,0),0)</f>
        <v>-80822367.183132306</v>
      </c>
      <c r="S1128" s="25">
        <f t="shared" ca="1" si="1047"/>
        <v>-126238653.31279781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-45613951.266726144</v>
      </c>
      <c r="R1129" s="25">
        <f t="array" aca="1" ref="R1129" ca="1">INDEX('Lorri 401b'!L:L,MATCH('Retirement Calculator'!A1129,'Lorri 401b'!N:N,0),0)</f>
        <v>-81180872.58034125</v>
      </c>
      <c r="S1129" s="25">
        <f t="shared" ca="1" si="1047"/>
        <v>-126794823.84706739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-45812440.00852453</v>
      </c>
      <c r="R1130" s="25">
        <f t="array" aca="1" ref="R1130" ca="1">INDEX('Lorri 401b'!L:L,MATCH('Retirement Calculator'!A1130,'Lorri 401b'!N:N,0),0)</f>
        <v>-81540871.750038564</v>
      </c>
      <c r="S1130" s="25">
        <f t="shared" ca="1" si="1047"/>
        <v>-127353311.7585631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-46011755.786747076</v>
      </c>
      <c r="R1131" s="25">
        <f t="array" aca="1" ref="R1131" ca="1">INDEX('Lorri 401b'!L:L,MATCH('Retirement Calculator'!A1131,'Lorri 401b'!N:N,0),0)</f>
        <v>-81902370.916276291</v>
      </c>
      <c r="S1131" s="25">
        <f t="shared" ca="1" si="1047"/>
        <v>-127914126.70302337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-46211902.047378883</v>
      </c>
      <c r="R1132" s="25">
        <f t="array" aca="1" ref="R1132" ca="1">INDEX('Lorri 401b'!L:L,MATCH('Retirement Calculator'!A1132,'Lorri 401b'!N:N,0),0)</f>
        <v>-82265376.329040006</v>
      </c>
      <c r="S1132" s="25">
        <f t="shared" ca="1" si="1047"/>
        <v>-128477278.37641889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-46412882.250763327</v>
      </c>
      <c r="R1133" s="25">
        <f t="array" aca="1" ref="R1133" ca="1">INDEX('Lorri 401b'!L:L,MATCH('Retirement Calculator'!A1133,'Lorri 401b'!N:N,0),0)</f>
        <v>-82629894.264356896</v>
      </c>
      <c r="S1133" s="25">
        <f t="shared" ca="1" si="1047"/>
        <v>-129042776.51512022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-46614699.871661872</v>
      </c>
      <c r="R1134" s="25">
        <f t="array" aca="1" ref="R1134" ca="1">INDEX('Lorri 401b'!L:L,MATCH('Retirement Calculator'!A1134,'Lorri 401b'!N:N,0),0)</f>
        <v>-82995931.024404272</v>
      </c>
      <c r="S1134" s="25">
        <f t="shared" ca="1" si="1047"/>
        <v>-129610630.89606614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-46817358.399314158</v>
      </c>
      <c r="R1135" s="25">
        <f t="array" aca="1" ref="R1135" ca="1">INDEX('Lorri 401b'!L:L,MATCH('Retirement Calculator'!A1135,'Lorri 401b'!N:N,0),0)</f>
        <v>-83363492.937618524</v>
      </c>
      <c r="S1135" s="25">
        <f t="shared" ca="1" si="1047"/>
        <v>-130180851.33693269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-47020861.33749833</v>
      </c>
      <c r="R1136" s="25">
        <f t="array" aca="1" ref="R1136" ca="1">INDEX('Lorri 401b'!L:L,MATCH('Retirement Calculator'!A1136,'Lorri 401b'!N:N,0),0)</f>
        <v>-83732586.358804494</v>
      </c>
      <c r="S1136" s="25">
        <f t="shared" ca="1" si="1047"/>
        <v>-130753447.69630283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-47225212.204591602</v>
      </c>
      <c r="R1137" s="25">
        <f t="array" aca="1" ref="R1137" ca="1">INDEX('Lorri 401b'!L:L,MATCH('Retirement Calculator'!A1137,'Lorri 401b'!N:N,0),0)</f>
        <v>-84103217.669245407</v>
      </c>
      <c r="S1137" s="25">
        <f t="shared" ca="1" si="1047"/>
        <v>-131328429.87383701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-47430414.533631094</v>
      </c>
      <c r="R1138" s="25">
        <f t="array" aca="1" ref="R1138" ca="1">INDEX('Lorri 401b'!L:L,MATCH('Retirement Calculator'!A1138,'Lorri 401b'!N:N,0),0)</f>
        <v>-84475393.276813164</v>
      </c>
      <c r="S1138" s="25">
        <f t="shared" ca="1" si="1047"/>
        <v>-131905807.81044427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-47636471.872374922</v>
      </c>
      <c r="R1139" s="25">
        <f t="array" aca="1" ref="R1139" ca="1">INDEX('Lorri 401b'!L:L,MATCH('Retirement Calculator'!A1139,'Lorri 401b'!N:N,0),0)</f>
        <v>-84849119.616079122</v>
      </c>
      <c r="S1139" s="25">
        <f t="shared" ca="1" si="1047"/>
        <v>-132485591.48845404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-47843387.783363514</v>
      </c>
      <c r="R1140" s="25">
        <f t="array" aca="1" ref="R1140" ca="1">INDEX('Lorri 401b'!L:L,MATCH('Retirement Calculator'!A1140,'Lorri 401b'!N:N,0),0)</f>
        <v>-85224403.148425341</v>
      </c>
      <c r="S1140" s="25">
        <f t="shared" ca="1" si="1047"/>
        <v>-133067790.93178886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-48051165.843981221</v>
      </c>
      <c r="R1141" s="25">
        <f t="array" aca="1" ref="R1141" ca="1">INDEX('Lorri 401b'!L:L,MATCH('Retirement Calculator'!A1141,'Lorri 401b'!N:N,0),0)</f>
        <v>-85601250.362156346</v>
      </c>
      <c r="S1141" s="25">
        <f t="shared" ca="1" si="1047"/>
        <v>-133652416.20613757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-48259809.646518171</v>
      </c>
      <c r="R1142" s="25">
        <f t="array" aca="1" ref="R1142" ca="1">INDEX('Lorri 401b'!L:L,MATCH('Retirement Calculator'!A1142,'Lorri 401b'!N:N,0),0)</f>
        <v>-85979667.772611231</v>
      </c>
      <c r="S1142" s="25">
        <f t="shared" ca="1" si="1047"/>
        <v>-134239477.4191294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-48469322.798232362</v>
      </c>
      <c r="R1143" s="25">
        <f t="array" aca="1" ref="R1143" ca="1">INDEX('Lorri 401b'!L:L,MATCH('Retirement Calculator'!A1143,'Lorri 401b'!N:N,0),0)</f>
        <v>-86359661.922276333</v>
      </c>
      <c r="S1143" s="25">
        <f t="shared" ca="1" si="1047"/>
        <v>-134828984.72050869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-48679708.921412028</v>
      </c>
      <c r="R1144" s="25">
        <f t="array" aca="1" ref="R1144" ca="1">INDEX('Lorri 401b'!L:L,MATCH('Retirement Calculator'!A1144,'Lorri 401b'!N:N,0),0)</f>
        <v>-86741239.380898386</v>
      </c>
      <c r="S1144" s="25">
        <f t="shared" ca="1" si="1047"/>
        <v>-135420948.30231041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-48890971.653438278</v>
      </c>
      <c r="R1145" s="25">
        <f t="array" aca="1" ref="R1145" ca="1">INDEX('Lorri 401b'!L:L,MATCH('Retirement Calculator'!A1145,'Lorri 401b'!N:N,0),0)</f>
        <v>-87124406.745598018</v>
      </c>
      <c r="S1145" s="25">
        <f t="shared" ca="1" si="1047"/>
        <v>-136015378.39903629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-49103114.646847963</v>
      </c>
      <c r="R1146" s="25">
        <f t="array" aca="1" ref="R1146" ca="1">INDEX('Lorri 401b'!L:L,MATCH('Retirement Calculator'!A1146,'Lorri 401b'!N:N,0),0)</f>
        <v>-87509170.640983909</v>
      </c>
      <c r="S1146" s="25">
        <f t="shared" ca="1" si="1047"/>
        <v>-136612285.28783187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-49316141.569396861</v>
      </c>
      <c r="R1147" s="25">
        <f t="array" aca="1" ref="R1147" ca="1">INDEX('Lorri 401b'!L:L,MATCH('Retirement Calculator'!A1147,'Lorri 401b'!N:N,0),0)</f>
        <v>-87895537.719267234</v>
      </c>
      <c r="S1147" s="25">
        <f t="shared" ca="1" si="1047"/>
        <v>-137211679.2886641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-49530056.104123041</v>
      </c>
      <c r="R1148" s="25">
        <f t="array" aca="1" ref="R1148" ca="1">INDEX('Lorri 401b'!L:L,MATCH('Retirement Calculator'!A1148,'Lorri 401b'!N:N,0),0)</f>
        <v>-88283514.660376742</v>
      </c>
      <c r="S1148" s="25">
        <f t="shared" ca="1" si="1047"/>
        <v>-137813570.76449978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-49744861.94941058</v>
      </c>
      <c r="R1149" s="25">
        <f t="array" aca="1" ref="R1149" ca="1">INDEX('Lorri 401b'!L:L,MATCH('Retirement Calculator'!A1149,'Lorri 401b'!N:N,0),0)</f>
        <v>-88673108.172074214</v>
      </c>
      <c r="S1149" s="25">
        <f t="shared" ca="1" si="1047"/>
        <v>-138417970.12148479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-49960562.819053486</v>
      </c>
      <c r="R1150" s="25">
        <f t="array" aca="1" ref="R1150" ca="1">INDEX('Lorri 401b'!L:L,MATCH('Retirement Calculator'!A1150,'Lorri 401b'!N:N,0),0)</f>
        <v>-89064324.990070418</v>
      </c>
      <c r="S1150" s="25">
        <f t="shared" ca="1" si="1047"/>
        <v>-139024887.8091239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-50177162.442319907</v>
      </c>
      <c r="R1151" s="25">
        <f t="array" aca="1" ref="R1151" ca="1">INDEX('Lorri 401b'!L:L,MATCH('Retirement Calculator'!A1151,'Lorri 401b'!N:N,0),0)</f>
        <v>-89457171.878141612</v>
      </c>
      <c r="S1151" s="25">
        <f t="shared" ca="1" si="1047"/>
        <v>-139634334.32046151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-50394664.564016603</v>
      </c>
      <c r="R1152" s="25">
        <f t="array" aca="1" ref="R1152" ca="1">INDEX('Lorri 401b'!L:L,MATCH('Retirement Calculator'!A1152,'Lorri 401b'!N:N,0),0)</f>
        <v>-89851655.628246427</v>
      </c>
      <c r="S1152" s="25">
        <f t="shared" ca="1" si="1047"/>
        <v>-140246320.19226304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-50613072.944553703</v>
      </c>
      <c r="R1153" s="25">
        <f t="array" aca="1" ref="R1153" ca="1">INDEX('Lorri 401b'!L:L,MATCH('Retirement Calculator'!A1153,'Lorri 401b'!N:N,0),0)</f>
        <v>-90247783.060643345</v>
      </c>
      <c r="S1153" s="25">
        <f t="shared" ca="1" si="1047"/>
        <v>-140860856.00519705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-50832391.360009708</v>
      </c>
      <c r="R1154" s="25">
        <f t="array" aca="1" ref="R1154" ca="1">INDEX('Lorri 401b'!L:L,MATCH('Retirement Calculator'!A1154,'Lorri 401b'!N:N,0),0)</f>
        <v>-90645561.024008587</v>
      </c>
      <c r="S1154" s="25">
        <f t="shared" ca="1" si="1047"/>
        <v>-141477952.3840183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-51052623.602196775</v>
      </c>
      <c r="R1155" s="25">
        <f t="array" aca="1" ref="R1155" ca="1">INDEX('Lorri 401b'!L:L,MATCH('Retirement Calculator'!A1155,'Lorri 401b'!N:N,0),0)</f>
        <v>-91044996.395554513</v>
      </c>
      <c r="S1155" s="25">
        <f t="shared" ca="1" si="1047"/>
        <v>-142097619.9977513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-51273773.47872629</v>
      </c>
      <c r="R1156" s="25">
        <f t="array" aca="1" ref="R1156" ca="1">INDEX('Lorri 401b'!L:L,MATCH('Retirement Calculator'!A1156,'Lorri 401b'!N:N,0),0)</f>
        <v>-91446096.08114855</v>
      </c>
      <c r="S1156" s="25">
        <f t="shared" ca="1" si="1047"/>
        <v>-142719869.55987483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-51495844.813074678</v>
      </c>
      <c r="R1157" s="25">
        <f t="array" aca="1" ref="R1157" ca="1">INDEX('Lorri 401b'!L:L,MATCH('Retirement Calculator'!A1157,'Lorri 401b'!N:N,0),0)</f>
        <v>-91848867.015432566</v>
      </c>
      <c r="S1157" s="25">
        <f t="shared" ca="1" si="1047"/>
        <v>-143344711.82850724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-51718841.444649518</v>
      </c>
      <c r="R1158" s="25">
        <f t="array" aca="1" ref="R1158" ca="1">INDEX('Lorri 401b'!L:L,MATCH('Retirement Calculator'!A1158,'Lorri 401b'!N:N,0),0)</f>
        <v>-92253316.161942765</v>
      </c>
      <c r="S1158" s="25">
        <f t="shared" ca="1" si="1047"/>
        <v>-143972157.6065923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-51942767.228855923</v>
      </c>
      <c r="R1159" s="25">
        <f t="array" aca="1" ref="R1159" ca="1">INDEX('Lorri 401b'!L:L,MATCH('Retirement Calculator'!A1159,'Lorri 401b'!N:N,0),0)</f>
        <v>-92659450.513230085</v>
      </c>
      <c r="S1159" s="25">
        <f t="shared" ca="1" si="1047"/>
        <v>-144602217.74208599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-52167626.037163183</v>
      </c>
      <c r="R1160" s="25">
        <f t="array" aca="1" ref="R1160" ca="1">INDEX('Lorri 401b'!L:L,MATCH('Retirement Calculator'!A1160,'Lorri 401b'!N:N,0),0)</f>
        <v>-93067277.090981111</v>
      </c>
      <c r="S1160" s="25">
        <f t="shared" ca="1" si="1047"/>
        <v>-145234903.12814429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-52393421.757171728</v>
      </c>
      <c r="R1161" s="25">
        <f t="array" aca="1" ref="R1161" ca="1">INDEX('Lorri 401b'!L:L,MATCH('Retirement Calculator'!A1161,'Lorri 401b'!N:N,0),0)</f>
        <v>-93476802.946139425</v>
      </c>
      <c r="S1161" s="25">
        <f t="shared" ca="1" si="1047"/>
        <v>-145870224.70331115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-52620158.292680308</v>
      </c>
      <c r="R1162" s="25">
        <f t="array" aca="1" ref="R1162" ca="1">INDEX('Lorri 401b'!L:L,MATCH('Retirement Calculator'!A1162,'Lorri 401b'!N:N,0),0)</f>
        <v>-93888035.159027562</v>
      </c>
      <c r="S1162" s="25">
        <f t="shared" ca="1" si="1047"/>
        <v>-146508193.45170787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-52847839.563753508</v>
      </c>
      <c r="R1163" s="25">
        <f t="array" aca="1" ref="R1163" ca="1">INDEX('Lorri 401b'!L:L,MATCH('Retirement Calculator'!A1163,'Lorri 401b'!N:N,0),0)</f>
        <v>-94300980.839469403</v>
      </c>
      <c r="S1163" s="25">
        <f t="shared" ca="1" si="1047"/>
        <v>-147148820.40322292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-53076469.506789513</v>
      </c>
      <c r="R1164" s="25">
        <f t="array" aca="1" ref="R1164" ca="1">INDEX('Lorri 401b'!L:L,MATCH('Retirement Calculator'!A1164,'Lorri 401b'!N:N,0),0)</f>
        <v>-94715647.126913086</v>
      </c>
      <c r="S1164" s="25">
        <f t="shared" ca="1" si="1047"/>
        <v>-147792116.63370261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-53306052.074588165</v>
      </c>
      <c r="R1165" s="25">
        <f t="array" aca="1" ref="R1165" ca="1">INDEX('Lorri 401b'!L:L,MATCH('Retirement Calculator'!A1165,'Lorri 401b'!N:N,0),0)</f>
        <v>-95132041.190554455</v>
      </c>
      <c r="S1165" s="25">
        <f t="shared" ca="1" si="1047"/>
        <v>-148438093.26514262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-53536591.236419313</v>
      </c>
      <c r="R1166" s="25">
        <f t="array" aca="1" ref="R1166" ca="1">INDEX('Lorri 401b'!L:L,MATCH('Retirement Calculator'!A1166,'Lorri 401b'!N:N,0),0)</f>
        <v>-95550170.229460999</v>
      </c>
      <c r="S1166" s="25">
        <f t="shared" ca="1" si="1047"/>
        <v>-149086761.4658803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-53768090.978091426</v>
      </c>
      <c r="R1167" s="25">
        <f t="array" aca="1" ref="R1167" ca="1">INDEX('Lorri 401b'!L:L,MATCH('Retirement Calculator'!A1167,'Lorri 401b'!N:N,0),0)</f>
        <v>-95970041.472696319</v>
      </c>
      <c r="S1167" s="25">
        <f t="shared" ca="1" si="1047"/>
        <v>-149738132.45078775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-54000555.302020505</v>
      </c>
      <c r="R1168" s="25">
        <f t="array" aca="1" ref="R1168" ca="1">INDEX('Lorri 401b'!L:L,MATCH('Retirement Calculator'!A1168,'Lorri 401b'!N:N,0),0)</f>
        <v>-96391662.179445118</v>
      </c>
      <c r="S1168" s="25">
        <f t="shared" ca="1" si="1047"/>
        <v>-150392217.48146564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-54233988.227299288</v>
      </c>
      <c r="R1169" s="25">
        <f t="array" aca="1" ref="R1169" ca="1">INDEX('Lorri 401b'!L:L,MATCH('Retirement Calculator'!A1169,'Lorri 401b'!N:N,0),0)</f>
        <v>-96815039.639138699</v>
      </c>
      <c r="S1169" s="25">
        <f t="shared" ca="1" si="1047"/>
        <v>-151049027.86643797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-54468393.789766729</v>
      </c>
      <c r="R1170" s="25">
        <f t="array" aca="1" ref="R1170" ca="1">INDEX('Lorri 401b'!L:L,MATCH('Retirement Calculator'!A1170,'Lorri 401b'!N:N,0),0)</f>
        <v>-97240181.171581</v>
      </c>
      <c r="S1170" s="25">
        <f t="shared" ca="1" si="1047"/>
        <v>-151708574.96134773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-54703776.042077787</v>
      </c>
      <c r="R1171" s="25">
        <f t="array" aca="1" ref="R1171" ca="1">INDEX('Lorri 401b'!L:L,MATCH('Retirement Calculator'!A1171,'Lorri 401b'!N:N,0),0)</f>
        <v>-97667094.127075151</v>
      </c>
      <c r="S1171" s="25">
        <f t="shared" ca="1" si="1047"/>
        <v>-152370870.16915295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16.306849315068494</v>
      </c>
      <c r="R1" s="400"/>
      <c r="S1" s="400"/>
      <c r="T1" s="400"/>
      <c r="U1" s="400"/>
      <c r="V1" s="401">
        <f ca="1">(TODAY()-B16)/365</f>
        <v>16.802739726027397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19.057534246575344</v>
      </c>
      <c r="B2" s="338">
        <v>39356</v>
      </c>
      <c r="C2" s="338">
        <f ca="1">TODAY()</f>
        <v>46312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0.10988600850105287</v>
      </c>
      <c r="G2" s="402">
        <f ca="1">(72/(F2*100))</f>
        <v>6.5522445470671666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XIRR(D7:D84,B7:B84)</f>
        <v>0.10988600850105287</v>
      </c>
      <c r="E4" s="400"/>
      <c r="F4" s="296"/>
      <c r="G4" s="296"/>
      <c r="H4" s="296"/>
      <c r="I4" s="400"/>
      <c r="J4" s="296">
        <f ca="1">XIRR(H8:H84,B8:B84)</f>
        <v>0.11257728934288025</v>
      </c>
      <c r="K4" s="296"/>
      <c r="L4" s="296"/>
      <c r="M4" s="296"/>
      <c r="N4" s="400"/>
      <c r="O4" s="296">
        <f ca="1">XIRR(L7:L84,B7:B84)</f>
        <v>0.10849407315254211</v>
      </c>
      <c r="P4" s="296"/>
      <c r="Q4" s="296"/>
      <c r="R4" s="400"/>
      <c r="S4" s="400"/>
      <c r="T4" s="296">
        <f ca="1">XIRR(Q18:Q84,B18:B84)</f>
        <v>0.10812277197837833</v>
      </c>
      <c r="U4" s="296"/>
      <c r="V4" s="296"/>
      <c r="W4" s="296"/>
      <c r="X4" s="400"/>
      <c r="Y4" s="296">
        <f ca="1">XIRR(V16:V84,B16:B84)</f>
        <v>0.10647134184837342</v>
      </c>
      <c r="Z4" s="296"/>
    </row>
    <row r="5" spans="1:26" ht="11.25" customHeight="1" x14ac:dyDescent="0.3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3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3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3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3">
      <c r="A84" s="424"/>
      <c r="B84" s="411">
        <f ca="1">TODAY()</f>
        <v>46312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3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3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3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3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3">
      <c r="A92" s="293">
        <f>COUNTIF(E7:E84,"&lt;0")</f>
        <v>19</v>
      </c>
    </row>
    <row r="93" spans="1:26" ht="11.25" customHeight="1" x14ac:dyDescent="0.3">
      <c r="A93" s="293" t="s">
        <v>614</v>
      </c>
    </row>
    <row r="94" spans="1:26" ht="11.25" customHeight="1" x14ac:dyDescent="0.3">
      <c r="A94" s="296">
        <f>(SUMIFS(G7:G84,E7:E84,"&lt;0"))/A92</f>
        <v>-5.6626752541312546E-2</v>
      </c>
    </row>
    <row r="95" spans="1:26" ht="15.75" customHeight="1" x14ac:dyDescent="0.3"/>
    <row r="96" spans="1:26" ht="15.75" customHeight="1" x14ac:dyDescent="0.3"/>
    <row r="97" spans="1:1" ht="15" customHeight="1" x14ac:dyDescent="0.3">
      <c r="A97" s="11" t="s">
        <v>615</v>
      </c>
    </row>
    <row r="98" spans="1:1" ht="15" customHeight="1" x14ac:dyDescent="0.3">
      <c r="A98" s="50">
        <f>AVERAGE(G8,G12,G16,G20,G24,G28,G32,G36,G40,G44,G48,G52,G56,G60,G64,G68,G72,G76,G80)</f>
        <v>1.9373354324880427E-2</v>
      </c>
    </row>
    <row r="99" spans="1:1" ht="15" customHeight="1" x14ac:dyDescent="0.3">
      <c r="A99" s="50" t="s">
        <v>616</v>
      </c>
    </row>
    <row r="100" spans="1:1" ht="15" customHeight="1" x14ac:dyDescent="0.3">
      <c r="A100" s="50">
        <f>AVERAGE(G9,G13,G17,G21,G25,G29,G33,G37,G41,G45,G49,G53,G57,G61,G65,G69,G73,G77,G81)</f>
        <v>3.3949124306264407E-2</v>
      </c>
    </row>
    <row r="101" spans="1:1" ht="15" customHeight="1" x14ac:dyDescent="0.3">
      <c r="A101" s="50" t="s">
        <v>617</v>
      </c>
    </row>
    <row r="102" spans="1:1" ht="15" customHeight="1" x14ac:dyDescent="0.3">
      <c r="A102" s="50">
        <f>AVERAGE(G10,G14,G18,G22,G26,G30,G34,G38,G42,G46,G50,G54,G58,G62,G66,G70,G74,G78,G82)</f>
        <v>2.1539468634307085E-2</v>
      </c>
    </row>
    <row r="103" spans="1:1" ht="15" customHeight="1" x14ac:dyDescent="0.3">
      <c r="A103" s="50" t="s">
        <v>618</v>
      </c>
    </row>
    <row r="104" spans="1:1" ht="15" customHeight="1" x14ac:dyDescent="0.3">
      <c r="A104" s="50">
        <f>AVERAGE(G7,G11,G15,G19,G23,G27,G31,G35,G39,G43,G47,G51,G55,G59,G63,G67,G71,G75,G79)</f>
        <v>4.4004769376837713E-2</v>
      </c>
    </row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619</v>
      </c>
      <c r="C1" s="430">
        <f ca="1">TODAY()</f>
        <v>46312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3">
      <c r="B3" s="429" t="s">
        <v>630</v>
      </c>
      <c r="C3" s="438">
        <f ca="1">(C2-C1)/365.25</f>
        <v>13.623545516769337</v>
      </c>
      <c r="D3" s="429" t="s">
        <v>631</v>
      </c>
      <c r="E3" s="441">
        <f ca="1">'TSP-401K'!J4</f>
        <v>0.11257728934288025</v>
      </c>
      <c r="F3" s="429" t="s">
        <v>631</v>
      </c>
      <c r="G3" s="441">
        <f ca="1">'TSP-401K'!O4</f>
        <v>0.10849407315254211</v>
      </c>
      <c r="H3" s="429" t="s">
        <v>631</v>
      </c>
      <c r="I3" s="441">
        <f ca="1">'TSP-401K'!T4</f>
        <v>0.10812277197837833</v>
      </c>
      <c r="J3" s="429" t="s">
        <v>631</v>
      </c>
      <c r="K3" s="441">
        <f ca="1">'TSP-401K'!Y4</f>
        <v>0.10647134184837342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633</v>
      </c>
      <c r="C5" s="438">
        <f ca="1">(C4-C1)/365.25</f>
        <v>13.623545516769337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636</v>
      </c>
      <c r="C8" s="445">
        <f ca="1">E8+G8+I8+K8</f>
        <v>6187807.549926741</v>
      </c>
      <c r="D8" s="429" t="s">
        <v>637</v>
      </c>
      <c r="E8" s="445">
        <f ca="1">FV(E3/26,C3*26,-(E2*0.1)/26,-E6,1)</f>
        <v>2365529.8428242714</v>
      </c>
      <c r="F8" s="429" t="s">
        <v>637</v>
      </c>
      <c r="G8" s="445">
        <f ca="1">FV(G3/12,12*C3,-(G2*0.1)/12,-G6,1)</f>
        <v>658813.99340361881</v>
      </c>
      <c r="H8" s="429" t="s">
        <v>637</v>
      </c>
      <c r="I8" s="445">
        <f ca="1">FV(I3/24,C5*24,-(I2*0.1)/24,-I6,1)</f>
        <v>2333087.0870384742</v>
      </c>
      <c r="J8" s="429" t="s">
        <v>637</v>
      </c>
      <c r="K8" s="445">
        <f ca="1">FV(K3/24,C5*24,-(K2*0.055)/24,-K6,1)</f>
        <v>830376.62666037655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Retirement'!E8+'Combined Retirement'!G8</f>
        <v>3024343.8362278901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658</v>
      </c>
      <c r="B4" s="451">
        <f ca="1">(SUMIFS(H:H,I:I,"&gt;0",L:L,"&lt;0"))/12</f>
        <v>30</v>
      </c>
      <c r="C4" s="463">
        <f ca="1">(SUMIFS(H:H,I:I,"&gt;0",L:L,"&lt;0"))</f>
        <v>360</v>
      </c>
      <c r="D4" s="456">
        <f t="array" aca="1" ref="D4" ca="1">INDEX(N:N,MATCH(C4,H:H,0),0)</f>
        <v>62214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3">
      <c r="A8" s="459">
        <v>1</v>
      </c>
      <c r="B8" s="447">
        <f ca="1">B1</f>
        <v>3024343.8362278901</v>
      </c>
      <c r="C8" s="447">
        <f t="shared" ref="C8:C136" si="0">SUMIF(G:G,A8,J:J)</f>
        <v>398963.19893278764</v>
      </c>
      <c r="D8" s="447">
        <f ca="1">SUMIF(G:G,1,K:K)</f>
        <v>143759.10439021981</v>
      </c>
      <c r="E8" s="447">
        <f t="shared" ref="E8:E136" ca="1" si="1">B8-C8+D8</f>
        <v>2769139.7416853225</v>
      </c>
      <c r="F8" s="431"/>
      <c r="G8" s="459">
        <v>1</v>
      </c>
      <c r="H8" s="459">
        <v>1</v>
      </c>
      <c r="I8" s="444">
        <f ca="1">B1</f>
        <v>3024343.8362278901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12462.903762431213</v>
      </c>
      <c r="L8" s="444">
        <f t="shared" ref="L8:L262" ca="1" si="3">I8-J8+K8</f>
        <v>3003559.8067459227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2769139.7416853225</v>
      </c>
      <c r="C9" s="447">
        <f t="shared" si="0"/>
        <v>398963.19893278764</v>
      </c>
      <c r="D9" s="447">
        <f ca="1">SUMIF(G:G,2,K:K)</f>
        <v>130702.3785662329</v>
      </c>
      <c r="E9" s="447">
        <f t="shared" ca="1" si="1"/>
        <v>2500878.9213187681</v>
      </c>
      <c r="F9" s="431"/>
      <c r="G9" s="459">
        <v>1</v>
      </c>
      <c r="H9" s="459">
        <v>2</v>
      </c>
      <c r="I9" s="444">
        <f t="shared" ref="I9:I263" ca="1" si="5">L8</f>
        <v>3003559.8067459227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12376.303639589683</v>
      </c>
      <c r="L9" s="444">
        <f t="shared" ca="1" si="3"/>
        <v>2982689.1771411137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2500878.9213187681</v>
      </c>
      <c r="C10" s="447">
        <f t="shared" si="0"/>
        <v>398963.19893278764</v>
      </c>
      <c r="D10" s="447">
        <f ca="1">SUMIF(G:G,3,K:K)</f>
        <v>116977.64586896935</v>
      </c>
      <c r="E10" s="447">
        <f t="shared" ca="1" si="1"/>
        <v>2218893.3682549493</v>
      </c>
      <c r="F10" s="431"/>
      <c r="G10" s="459">
        <v>1</v>
      </c>
      <c r="H10" s="459">
        <v>3</v>
      </c>
      <c r="I10" s="444">
        <f t="shared" ca="1" si="5"/>
        <v>2982689.1771411137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12289.342682902978</v>
      </c>
      <c r="L10" s="444">
        <f t="shared" ca="1" si="3"/>
        <v>2961731.586579618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2218893.3682549493</v>
      </c>
      <c r="C11" s="447">
        <f t="shared" si="0"/>
        <v>394307.19893278764</v>
      </c>
      <c r="D11" s="447">
        <f ca="1">SUMIF(G:G,4,K:K)</f>
        <v>102619.10329638972</v>
      </c>
      <c r="E11" s="447">
        <f t="shared" ca="1" si="1"/>
        <v>1927205.2726185515</v>
      </c>
      <c r="F11" s="431"/>
      <c r="G11" s="459">
        <v>1</v>
      </c>
      <c r="H11" s="459">
        <v>4</v>
      </c>
      <c r="I11" s="444">
        <f t="shared" ca="1" si="5"/>
        <v>2961731.586579618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12202.019388896746</v>
      </c>
      <c r="L11" s="444">
        <f t="shared" ca="1" si="3"/>
        <v>2940686.6727241161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1927205.2726185515</v>
      </c>
      <c r="C12" s="447">
        <f t="shared" si="0"/>
        <v>389651.19893278764</v>
      </c>
      <c r="D12" s="447">
        <f ca="1">SUMIF(G:G,5,K:K)</f>
        <v>87883.506730977868</v>
      </c>
      <c r="E12" s="447">
        <f t="shared" ca="1" si="1"/>
        <v>1625437.5804167418</v>
      </c>
      <c r="F12" s="431"/>
      <c r="G12" s="459">
        <v>1</v>
      </c>
      <c r="H12" s="459">
        <v>5</v>
      </c>
      <c r="I12" s="444">
        <f t="shared" ca="1" si="5"/>
        <v>2940686.6727241161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12114.332247832155</v>
      </c>
      <c r="L12" s="444">
        <f t="shared" ca="1" si="3"/>
        <v>2919554.0717275497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1625437.5804167418</v>
      </c>
      <c r="C13" s="447">
        <f t="shared" si="0"/>
        <v>272655.17935989378</v>
      </c>
      <c r="D13" s="447">
        <f ca="1">SUMIF(G:G,6,K:K)</f>
        <v>73915.099278892012</v>
      </c>
      <c r="E13" s="447">
        <f t="shared" ca="1" si="1"/>
        <v>1426697.5003357399</v>
      </c>
      <c r="F13" s="431"/>
      <c r="G13" s="459">
        <v>1</v>
      </c>
      <c r="H13" s="459">
        <v>6</v>
      </c>
      <c r="I13" s="444">
        <f t="shared" ca="1" si="5"/>
        <v>2919554.0717275497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12026.279743679796</v>
      </c>
      <c r="L13" s="444">
        <f t="shared" ca="1" si="3"/>
        <v>2898333.4182268307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1426697.5003357399</v>
      </c>
      <c r="C14" s="447">
        <f t="shared" si="0"/>
        <v>108860.75195784221</v>
      </c>
      <c r="D14" s="447">
        <f ca="1">SUMIF(G:G,7,K:K)</f>
        <v>69998.72338864443</v>
      </c>
      <c r="E14" s="447">
        <f t="shared" ca="1" si="1"/>
        <v>1387835.4717665422</v>
      </c>
      <c r="F14" s="431"/>
      <c r="G14" s="459">
        <v>1</v>
      </c>
      <c r="H14" s="459">
        <v>7</v>
      </c>
      <c r="I14" s="444">
        <f t="shared" ca="1" si="5"/>
        <v>2898333.4182268307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11937.860354093466</v>
      </c>
      <c r="L14" s="444">
        <f t="shared" ca="1" si="3"/>
        <v>2877024.3453365252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1387835.4717665422</v>
      </c>
      <c r="C15" s="447">
        <f t="shared" si="0"/>
        <v>108860.75195784221</v>
      </c>
      <c r="D15" s="447">
        <f ca="1">SUMIF(G:G,8,K:K)</f>
        <v>68010.468251510101</v>
      </c>
      <c r="E15" s="447">
        <f t="shared" ca="1" si="1"/>
        <v>1346985.1880602101</v>
      </c>
      <c r="F15" s="431"/>
      <c r="G15" s="459">
        <v>1</v>
      </c>
      <c r="H15" s="459">
        <v>8</v>
      </c>
      <c r="I15" s="444">
        <f t="shared" ca="1" si="5"/>
        <v>2877024.3453365252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11849.07255038386</v>
      </c>
      <c r="L15" s="444">
        <f t="shared" ca="1" si="3"/>
        <v>2855626.4846425103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1346985.1880602101</v>
      </c>
      <c r="C16" s="447">
        <f t="shared" si="0"/>
        <v>101423.65635784219</v>
      </c>
      <c r="D16" s="447">
        <f ca="1">SUMIF(G:G,9,K:K)</f>
        <v>66109.024294426228</v>
      </c>
      <c r="E16" s="447">
        <f t="shared" ca="1" si="1"/>
        <v>1311670.555996794</v>
      </c>
      <c r="F16" s="431"/>
      <c r="G16" s="459">
        <v>1</v>
      </c>
      <c r="H16" s="459">
        <v>9</v>
      </c>
      <c r="I16" s="444">
        <f t="shared" ca="1" si="5"/>
        <v>2855626.4846425103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11759.914797492131</v>
      </c>
      <c r="L16" s="444">
        <f t="shared" ca="1" si="3"/>
        <v>2834139.4661956038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1311670.555996794</v>
      </c>
      <c r="C17" s="447">
        <f t="shared" si="0"/>
        <v>100747.55675784221</v>
      </c>
      <c r="D17" s="447">
        <f ca="1">SUMIF(G:G,10,K:K)</f>
        <v>64336.851233759851</v>
      </c>
      <c r="E17" s="447">
        <f t="shared" ca="1" si="1"/>
        <v>1275259.8504727117</v>
      </c>
      <c r="F17" s="431"/>
      <c r="G17" s="459">
        <v>1</v>
      </c>
      <c r="H17" s="459">
        <v>10</v>
      </c>
      <c r="I17" s="444">
        <f t="shared" ca="1" si="5"/>
        <v>2834139.4661956038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11670.385553963355</v>
      </c>
      <c r="L17" s="444">
        <f t="shared" ca="1" si="3"/>
        <v>2812562.9185051685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1275259.8504727117</v>
      </c>
      <c r="C18" s="447">
        <f t="shared" si="0"/>
        <v>100747.55675784221</v>
      </c>
      <c r="D18" s="447">
        <f ca="1">SUMIF(G:G,11,K:K)</f>
        <v>62474.010435934899</v>
      </c>
      <c r="E18" s="447">
        <f t="shared" ca="1" si="1"/>
        <v>1236986.3041508044</v>
      </c>
      <c r="F18" s="431"/>
      <c r="G18" s="459">
        <v>1</v>
      </c>
      <c r="H18" s="459">
        <v>11</v>
      </c>
      <c r="I18" s="444">
        <f t="shared" ca="1" si="5"/>
        <v>2812562.9185051685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11580.483271919873</v>
      </c>
      <c r="L18" s="444">
        <f t="shared" ca="1" si="3"/>
        <v>2790896.4685326894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1236986.3041508044</v>
      </c>
      <c r="C19" s="447">
        <f t="shared" si="0"/>
        <v>100747.55675784221</v>
      </c>
      <c r="D19" s="447">
        <f ca="1">SUMIF(G:G,12,K:K)</f>
        <v>60515.863167441705</v>
      </c>
      <c r="E19" s="447">
        <f t="shared" ca="1" si="1"/>
        <v>1196754.6105604039</v>
      </c>
      <c r="F19" s="431"/>
      <c r="G19" s="459">
        <v>1</v>
      </c>
      <c r="H19" s="459">
        <v>12</v>
      </c>
      <c r="I19" s="444">
        <f t="shared" ca="1" si="5"/>
        <v>2790896.4685326894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11490.206397034544</v>
      </c>
      <c r="L19" s="444">
        <f t="shared" ca="1" si="3"/>
        <v>2769139.7416853253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1196754.6105604039</v>
      </c>
      <c r="C20" s="447">
        <f t="shared" si="0"/>
        <v>100747.55675784221</v>
      </c>
      <c r="D20" s="447">
        <f ca="1">SUMIF(G:G,13,K:K)</f>
        <v>58457.533368360448</v>
      </c>
      <c r="E20" s="447">
        <f t="shared" ca="1" si="1"/>
        <v>1154464.5871709222</v>
      </c>
      <c r="F20" s="431"/>
      <c r="G20" s="459">
        <v>2</v>
      </c>
      <c r="H20" s="459">
        <v>13</v>
      </c>
      <c r="I20" s="444">
        <f t="shared" ca="1" si="5"/>
        <v>2769139.7416853253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11399.553368503861</v>
      </c>
      <c r="L20" s="444">
        <f t="shared" ca="1" si="3"/>
        <v>2747292.3618094302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1154464.5871709222</v>
      </c>
      <c r="C21" s="447">
        <f t="shared" si="0"/>
        <v>100747.55675784221</v>
      </c>
      <c r="D21" s="447">
        <f ca="1">SUMIF(G:G,14,K:K)</f>
        <v>56293.895510291688</v>
      </c>
      <c r="E21" s="447">
        <f t="shared" ca="1" si="1"/>
        <v>1110010.9259233717</v>
      </c>
      <c r="F21" s="431"/>
      <c r="G21" s="459">
        <v>2</v>
      </c>
      <c r="H21" s="459">
        <v>14</v>
      </c>
      <c r="I21" s="444">
        <f t="shared" ca="1" si="5"/>
        <v>2747292.3618094302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11308.522619020963</v>
      </c>
      <c r="L21" s="444">
        <f t="shared" ca="1" si="3"/>
        <v>2725353.9511840525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1110010.9259233717</v>
      </c>
      <c r="C22" s="447">
        <f t="shared" si="0"/>
        <v>100747.55675784221</v>
      </c>
      <c r="D22" s="447">
        <f ca="1">SUMIF(G:G,15,K:K)</f>
        <v>54019.56183307535</v>
      </c>
      <c r="E22" s="447">
        <f t="shared" ca="1" si="1"/>
        <v>1063282.9309986047</v>
      </c>
      <c r="F22" s="431"/>
      <c r="G22" s="459">
        <v>2</v>
      </c>
      <c r="H22" s="459">
        <v>15</v>
      </c>
      <c r="I22" s="444">
        <f t="shared" ca="1" si="5"/>
        <v>2725353.9511840525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11217.112574748557</v>
      </c>
      <c r="L22" s="444">
        <f t="shared" ca="1" si="3"/>
        <v>2703324.1305144024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1063282.9309986047</v>
      </c>
      <c r="C23" s="447">
        <f t="shared" si="0"/>
        <v>100747.55675784221</v>
      </c>
      <c r="D23" s="447">
        <f ca="1">SUMIF(G:G,16,K:K)</f>
        <v>51628.868928516276</v>
      </c>
      <c r="E23" s="447">
        <f t="shared" ca="1" si="1"/>
        <v>1014164.2431692788</v>
      </c>
      <c r="F23" s="431"/>
      <c r="G23" s="459">
        <v>2</v>
      </c>
      <c r="H23" s="459">
        <v>16</v>
      </c>
      <c r="I23" s="444">
        <f t="shared" ca="1" si="5"/>
        <v>2703324.1305144024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11125.321655291682</v>
      </c>
      <c r="L23" s="444">
        <f t="shared" ca="1" si="3"/>
        <v>2681202.5189252952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1014164.2431692788</v>
      </c>
      <c r="C24" s="447">
        <f t="shared" si="0"/>
        <v>100747.55675784221</v>
      </c>
      <c r="D24" s="447">
        <f ca="1">SUMIF(G:G,17,K:K)</f>
        <v>49115.863637707575</v>
      </c>
      <c r="E24" s="447">
        <f t="shared" ca="1" si="1"/>
        <v>962532.55004914419</v>
      </c>
      <c r="F24" s="431"/>
      <c r="G24" s="459">
        <v>2</v>
      </c>
      <c r="H24" s="459">
        <v>17</v>
      </c>
      <c r="I24" s="444">
        <f t="shared" ca="1" si="5"/>
        <v>2681202.5189252952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11033.148273670402</v>
      </c>
      <c r="L24" s="444">
        <f t="shared" ca="1" si="3"/>
        <v>2658988.733954567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962532.55004914419</v>
      </c>
      <c r="C25" s="447">
        <f t="shared" si="0"/>
        <v>100747.55675784221</v>
      </c>
      <c r="D25" s="447">
        <f ca="1">SUMIF(G:G,18,K:K)</f>
        <v>46474.288226834266</v>
      </c>
      <c r="E25" s="447">
        <f t="shared" ca="1" si="1"/>
        <v>908259.28151813627</v>
      </c>
      <c r="F25" s="431"/>
      <c r="G25" s="459">
        <v>2</v>
      </c>
      <c r="H25" s="459">
        <v>18</v>
      </c>
      <c r="I25" s="444">
        <f t="shared" ca="1" si="5"/>
        <v>2658988.733954567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10940.590836292367</v>
      </c>
      <c r="L25" s="444">
        <f t="shared" ca="1" si="3"/>
        <v>2636682.3915464608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908259.28151813627</v>
      </c>
      <c r="C26" s="447">
        <f t="shared" si="0"/>
        <v>100747.55675784221</v>
      </c>
      <c r="D26" s="447">
        <f ca="1">SUMIF(G:G,19,K:K)</f>
        <v>43697.564804542948</v>
      </c>
      <c r="E26" s="447">
        <f t="shared" ca="1" si="1"/>
        <v>851209.289564837</v>
      </c>
      <c r="F26" s="431"/>
      <c r="G26" s="459">
        <v>2</v>
      </c>
      <c r="H26" s="459">
        <v>19</v>
      </c>
      <c r="I26" s="444">
        <f t="shared" ca="1" si="5"/>
        <v>2636682.3915464608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10847.647742925259</v>
      </c>
      <c r="L26" s="444">
        <f t="shared" ca="1" si="3"/>
        <v>2614283.1060449872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851209.289564837</v>
      </c>
      <c r="C27" s="447">
        <f t="shared" si="0"/>
        <v>100747.55675784221</v>
      </c>
      <c r="D27" s="447">
        <f ca="1">SUMIF(G:G,20,K:K)</f>
        <v>40778.778942074568</v>
      </c>
      <c r="E27" s="447">
        <f t="shared" ca="1" si="1"/>
        <v>791240.51174906944</v>
      </c>
      <c r="F27" s="431"/>
      <c r="G27" s="459">
        <v>2</v>
      </c>
      <c r="H27" s="459">
        <v>20</v>
      </c>
      <c r="I27" s="444">
        <f t="shared" ca="1" si="5"/>
        <v>2614283.1060449872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10754.317386669118</v>
      </c>
      <c r="L27" s="444">
        <f t="shared" ca="1" si="3"/>
        <v>2591790.4901872575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791240.51174906944</v>
      </c>
      <c r="C28" s="447">
        <f t="shared" si="0"/>
        <v>100747.55675784221</v>
      </c>
      <c r="D28" s="447">
        <f ca="1">SUMIF(G:G,21,K:K)</f>
        <v>37710.662455371916</v>
      </c>
      <c r="E28" s="447">
        <f t="shared" ca="1" si="1"/>
        <v>728203.61744659918</v>
      </c>
      <c r="F28" s="431"/>
      <c r="G28" s="459">
        <v>2</v>
      </c>
      <c r="H28" s="459">
        <v>21</v>
      </c>
      <c r="I28" s="444">
        <f t="shared" ca="1" si="5"/>
        <v>2591790.4901872575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10660.598153928579</v>
      </c>
      <c r="L28" s="444">
        <f t="shared" ca="1" si="3"/>
        <v>2569204.1550967875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728203.61744659918</v>
      </c>
      <c r="C29" s="447">
        <f t="shared" si="0"/>
        <v>100747.55675784221</v>
      </c>
      <c r="D29" s="447">
        <f ca="1">SUMIF(G:G,22,K:K)</f>
        <v>34485.575306287326</v>
      </c>
      <c r="E29" s="447">
        <f t="shared" ca="1" si="1"/>
        <v>661941.63599504437</v>
      </c>
      <c r="F29" s="431"/>
      <c r="G29" s="459">
        <v>2</v>
      </c>
      <c r="H29" s="459">
        <v>22</v>
      </c>
      <c r="I29" s="444">
        <f t="shared" ca="1" si="5"/>
        <v>2569204.1550967875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10566.488424384952</v>
      </c>
      <c r="L29" s="444">
        <f t="shared" ca="1" si="3"/>
        <v>2546523.7102767737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661941.63599504437</v>
      </c>
      <c r="C30" s="447">
        <f t="shared" si="0"/>
        <v>100747.55675784221</v>
      </c>
      <c r="D30" s="447">
        <f ca="1">SUMIF(G:G,23,K:K)</f>
        <v>31095.486577821579</v>
      </c>
      <c r="E30" s="447">
        <f t="shared" ca="1" si="1"/>
        <v>592289.56581502373</v>
      </c>
      <c r="F30" s="431"/>
      <c r="G30" s="459">
        <v>2</v>
      </c>
      <c r="H30" s="459">
        <v>23</v>
      </c>
      <c r="I30" s="444">
        <f t="shared" ca="1" si="5"/>
        <v>2546523.7102767737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10471.986570968229</v>
      </c>
      <c r="L30" s="444">
        <f t="shared" ca="1" si="3"/>
        <v>2523748.7636033432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592289.56581502373</v>
      </c>
      <c r="C31" s="447">
        <f t="shared" si="0"/>
        <v>100747.55675784221</v>
      </c>
      <c r="D31" s="447">
        <f ca="1">SUMIF(G:G,24,K:K)</f>
        <v>27531.954476020055</v>
      </c>
      <c r="E31" s="447">
        <f t="shared" ca="1" si="1"/>
        <v>519073.9635332016</v>
      </c>
      <c r="F31" s="431"/>
      <c r="G31" s="459">
        <v>2</v>
      </c>
      <c r="H31" s="459">
        <v>24</v>
      </c>
      <c r="I31" s="444">
        <f t="shared" ca="1" si="5"/>
        <v>2523748.7636033432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10377.090959828935</v>
      </c>
      <c r="L31" s="444">
        <f t="shared" ca="1" si="3"/>
        <v>2500878.9213187732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519073.9635332016</v>
      </c>
      <c r="C32" s="447">
        <f t="shared" si="0"/>
        <v>100747.55675784221</v>
      </c>
      <c r="D32" s="447">
        <f ca="1">SUMIF(G:G,25,K:K)</f>
        <v>23786.105308727881</v>
      </c>
      <c r="E32" s="447">
        <f t="shared" ca="1" si="1"/>
        <v>442112.5120840873</v>
      </c>
      <c r="F32" s="431"/>
      <c r="G32" s="459">
        <v>3</v>
      </c>
      <c r="H32" s="459">
        <v>25</v>
      </c>
      <c r="I32" s="444">
        <f t="shared" ca="1" si="5"/>
        <v>2500878.9213187732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10281.799950309893</v>
      </c>
      <c r="L32" s="444">
        <f t="shared" ca="1" si="3"/>
        <v>2477913.7880246844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442112.5120840873</v>
      </c>
      <c r="C33" s="447">
        <f t="shared" si="0"/>
        <v>100747.55675784221</v>
      </c>
      <c r="D33" s="447">
        <f ca="1">SUMIF(G:G,26,K:K)</f>
        <v>19848.611388858324</v>
      </c>
      <c r="E33" s="447">
        <f t="shared" ca="1" si="1"/>
        <v>361213.56671510346</v>
      </c>
      <c r="F33" s="431"/>
      <c r="G33" s="459">
        <v>3</v>
      </c>
      <c r="H33" s="459">
        <v>26</v>
      </c>
      <c r="I33" s="444">
        <f t="shared" ca="1" si="5"/>
        <v>2477913.7880246844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10186.111894917856</v>
      </c>
      <c r="L33" s="444">
        <f t="shared" ca="1" si="3"/>
        <v>2454852.9666752033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361213.56671510346</v>
      </c>
      <c r="C34" s="447">
        <f t="shared" si="0"/>
        <v>100747.55675784221</v>
      </c>
      <c r="D34" s="447">
        <f ca="1">SUMIF(G:G,27,K:K)</f>
        <v>15709.667807150461</v>
      </c>
      <c r="E34" s="447">
        <f t="shared" ca="1" si="1"/>
        <v>276175.67776441172</v>
      </c>
      <c r="F34" s="431"/>
      <c r="G34" s="459">
        <v>3</v>
      </c>
      <c r="H34" s="459">
        <v>27</v>
      </c>
      <c r="I34" s="444">
        <f t="shared" ca="1" si="5"/>
        <v>2454852.9666752033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10090.025139295019</v>
      </c>
      <c r="L34" s="444">
        <f t="shared" ca="1" si="3"/>
        <v>2431696.0585700995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276175.67776441172</v>
      </c>
      <c r="C35" s="447">
        <f t="shared" si="0"/>
        <v>100747.55675784221</v>
      </c>
      <c r="D35" s="447">
        <f ca="1">SUMIF(G:G,28,K:K)</f>
        <v>11358.968016577002</v>
      </c>
      <c r="E35" s="447">
        <f t="shared" ca="1" si="1"/>
        <v>186787.08902314655</v>
      </c>
      <c r="F35" s="431"/>
      <c r="G35" s="459">
        <v>3</v>
      </c>
      <c r="H35" s="459">
        <v>28</v>
      </c>
      <c r="I35" s="444">
        <f t="shared" ca="1" si="5"/>
        <v>2431696.0585700995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9993.5380221904197</v>
      </c>
      <c r="L35" s="444">
        <f t="shared" ca="1" si="3"/>
        <v>2408442.6633478911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186787.08902314655</v>
      </c>
      <c r="C36" s="447">
        <f t="shared" si="0"/>
        <v>100747.55675784221</v>
      </c>
      <c r="D36" s="447">
        <f ca="1">SUMIF(G:G,29,K:K)</f>
        <v>6785.6781676041464</v>
      </c>
      <c r="E36" s="447">
        <f t="shared" ca="1" si="1"/>
        <v>92825.210432908483</v>
      </c>
      <c r="F36" s="431"/>
      <c r="G36" s="459">
        <v>3</v>
      </c>
      <c r="H36" s="459">
        <v>29</v>
      </c>
      <c r="I36" s="444">
        <f t="shared" ca="1" si="5"/>
        <v>2408442.6633478911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9896.6488754312177</v>
      </c>
      <c r="L36" s="444">
        <f t="shared" ca="1" si="3"/>
        <v>2385092.3789789234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92825.210432908483</v>
      </c>
      <c r="C37" s="447">
        <f t="shared" si="0"/>
        <v>100747.55675784221</v>
      </c>
      <c r="D37" s="447">
        <f ca="1">SUMIF(G:G,30,K:K)</f>
        <v>1978.4101303945777</v>
      </c>
      <c r="E37" s="447">
        <f t="shared" ca="1" si="1"/>
        <v>-5943.9361945391447</v>
      </c>
      <c r="F37" s="431"/>
      <c r="G37" s="459">
        <v>3</v>
      </c>
      <c r="H37" s="459">
        <v>30</v>
      </c>
      <c r="I37" s="444">
        <f t="shared" ca="1" si="5"/>
        <v>2385092.3789789234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9799.3560238938517</v>
      </c>
      <c r="L37" s="444">
        <f t="shared" ca="1" si="3"/>
        <v>2361644.8017584183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-5943.9361945391447</v>
      </c>
      <c r="C38" s="447">
        <f t="shared" si="0"/>
        <v>100747.55675784221</v>
      </c>
      <c r="D38" s="447">
        <f ca="1">SUMIF(G:G,31,K:K)</f>
        <v>-3074.8068632248305</v>
      </c>
      <c r="E38" s="447">
        <f t="shared" ca="1" si="1"/>
        <v>-109766.29981560618</v>
      </c>
      <c r="F38" s="431"/>
      <c r="G38" s="459">
        <v>3</v>
      </c>
      <c r="H38" s="459">
        <v>31</v>
      </c>
      <c r="I38" s="444">
        <f t="shared" ca="1" si="5"/>
        <v>2361644.8017584183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9701.6577854750813</v>
      </c>
      <c r="L38" s="444">
        <f t="shared" ca="1" si="3"/>
        <v>2338099.5262994948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-109766.29981560618</v>
      </c>
      <c r="C39" s="447">
        <f t="shared" si="0"/>
        <v>100747.55675784221</v>
      </c>
      <c r="D39" s="447">
        <f ca="1">SUMIF(G:G,32,K:K)</f>
        <v>-8386.5560286460332</v>
      </c>
      <c r="E39" s="447">
        <f t="shared" ca="1" si="1"/>
        <v>-218900.41260209444</v>
      </c>
      <c r="F39" s="431"/>
      <c r="G39" s="459">
        <v>3</v>
      </c>
      <c r="H39" s="459">
        <v>32</v>
      </c>
      <c r="I39" s="444">
        <f t="shared" ca="1" si="5"/>
        <v>2338099.5262994948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9603.5524710628997</v>
      </c>
      <c r="L39" s="444">
        <f t="shared" ca="1" si="3"/>
        <v>2314456.1455261591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-218900.41260209444</v>
      </c>
      <c r="C40" s="447">
        <f t="shared" si="0"/>
        <v>100747.55675784221</v>
      </c>
      <c r="D40" s="447">
        <f ca="1">SUMIF(G:G,33,K:K)</f>
        <v>-13970.064362441897</v>
      </c>
      <c r="E40" s="447">
        <f t="shared" ca="1" si="1"/>
        <v>-333618.03372237855</v>
      </c>
      <c r="F40" s="431"/>
      <c r="G40" s="459">
        <v>3</v>
      </c>
      <c r="H40" s="459">
        <v>33</v>
      </c>
      <c r="I40" s="444">
        <f t="shared" ca="1" si="5"/>
        <v>2314456.1455261591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9505.0383845073338</v>
      </c>
      <c r="L40" s="444">
        <f t="shared" ca="1" si="3"/>
        <v>2290714.2506662677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-333618.03372237855</v>
      </c>
      <c r="C41" s="447">
        <f t="shared" si="0"/>
        <v>100747.55675784221</v>
      </c>
      <c r="D41" s="447">
        <f ca="1">SUMIF(G:G,34,K:K)</f>
        <v>-19839.235579433229</v>
      </c>
      <c r="E41" s="447">
        <f t="shared" ca="1" si="1"/>
        <v>-454204.82605965395</v>
      </c>
      <c r="F41" s="431"/>
      <c r="G41" s="459">
        <v>3</v>
      </c>
      <c r="H41" s="459">
        <v>34</v>
      </c>
      <c r="I41" s="444">
        <f t="shared" ca="1" si="5"/>
        <v>2290714.2506662677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9406.11382259112</v>
      </c>
      <c r="L41" s="444">
        <f t="shared" ca="1" si="3"/>
        <v>2266873.4312444599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-454204.82605965395</v>
      </c>
      <c r="C42" s="447">
        <f t="shared" si="0"/>
        <v>100747.55675784221</v>
      </c>
      <c r="D42" s="447">
        <f ca="1">SUMIF(G:G,35,K:K)</f>
        <v>-26008.68473487868</v>
      </c>
      <c r="E42" s="447">
        <f t="shared" ca="1" si="1"/>
        <v>-580961.06755237491</v>
      </c>
      <c r="F42" s="431"/>
      <c r="G42" s="459">
        <v>3</v>
      </c>
      <c r="H42" s="459">
        <v>35</v>
      </c>
      <c r="I42" s="444">
        <f t="shared" ca="1" si="5"/>
        <v>2266873.4312444599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9306.7770750002546</v>
      </c>
      <c r="L42" s="444">
        <f t="shared" ca="1" si="3"/>
        <v>2242933.2750750612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-580961.06755237491</v>
      </c>
      <c r="C43" s="447">
        <f t="shared" si="0"/>
        <v>100747.55675784221</v>
      </c>
      <c r="D43" s="447">
        <f ca="1">SUMIF(G:G,36,K:K)</f>
        <v>-32493.774618001578</v>
      </c>
      <c r="E43" s="447">
        <f t="shared" ca="1" si="1"/>
        <v>-714202.39892821864</v>
      </c>
      <c r="F43" s="431"/>
      <c r="G43" s="459">
        <v>3</v>
      </c>
      <c r="H43" s="459">
        <v>36</v>
      </c>
      <c r="I43" s="444">
        <f t="shared" ca="1" si="5"/>
        <v>2242933.2750750612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9207.0264242944268</v>
      </c>
      <c r="L43" s="444">
        <f t="shared" ca="1" si="3"/>
        <v>2218893.3682549568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-714202.39892821864</v>
      </c>
      <c r="C44" s="447">
        <f t="shared" si="0"/>
        <v>100747.55675784221</v>
      </c>
      <c r="D44" s="447">
        <f ca="1">SUMIF(G:G,37,K:K)</f>
        <v>-39310.654007478661</v>
      </c>
      <c r="E44" s="447">
        <f t="shared" ca="1" si="1"/>
        <v>-854260.60969353945</v>
      </c>
      <c r="F44" s="431"/>
      <c r="G44" s="459">
        <v>4</v>
      </c>
      <c r="H44" s="459">
        <v>37</v>
      </c>
      <c r="I44" s="444">
        <f t="shared" ca="1" si="5"/>
        <v>2218893.3682549568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9106.8601458773246</v>
      </c>
      <c r="L44" s="444">
        <f t="shared" ca="1" si="3"/>
        <v>2194753.2951564351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-854260.60969353945</v>
      </c>
      <c r="C45" s="447">
        <f t="shared" si="0"/>
        <v>100747.55675784221</v>
      </c>
      <c r="D45" s="447">
        <f ca="1">SUMIF(G:G,38,K:K)</f>
        <v>-46476.297884152264</v>
      </c>
      <c r="E45" s="447">
        <f t="shared" ca="1" si="1"/>
        <v>-1001484.4643355339</v>
      </c>
      <c r="F45" s="431"/>
      <c r="G45" s="459">
        <v>4</v>
      </c>
      <c r="H45" s="459">
        <v>38</v>
      </c>
      <c r="I45" s="444">
        <f t="shared" ca="1" si="5"/>
        <v>2194753.2951564351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9006.276507966817</v>
      </c>
      <c r="L45" s="444">
        <f t="shared" ca="1" si="3"/>
        <v>2170512.638420003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-1001484.4643355339</v>
      </c>
      <c r="C46" s="447">
        <f t="shared" si="0"/>
        <v>100747.55675784221</v>
      </c>
      <c r="D46" s="447">
        <f ca="1">SUMIF(G:G,39,K:K)</f>
        <v>-54008.549701101118</v>
      </c>
      <c r="E46" s="447">
        <f t="shared" ca="1" si="1"/>
        <v>-1156240.5707944774</v>
      </c>
      <c r="F46" s="431"/>
      <c r="G46" s="459">
        <v>4</v>
      </c>
      <c r="H46" s="459">
        <v>39</v>
      </c>
      <c r="I46" s="444">
        <f t="shared" ca="1" si="5"/>
        <v>2170512.638420003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8905.2737715650183</v>
      </c>
      <c r="L46" s="444">
        <f t="shared" ca="1" si="3"/>
        <v>2146170.9789471691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-1156240.5707944774</v>
      </c>
      <c r="C47" s="447">
        <f t="shared" si="0"/>
        <v>100747.55675784221</v>
      </c>
      <c r="D47" s="447">
        <f ca="1">SUMIF(G:G,40,K:K)</f>
        <v>-61926.165816328197</v>
      </c>
      <c r="E47" s="447">
        <f t="shared" ca="1" si="1"/>
        <v>-1318914.2933686478</v>
      </c>
      <c r="F47" s="431"/>
      <c r="G47" s="459">
        <v>4</v>
      </c>
      <c r="H47" s="459">
        <v>40</v>
      </c>
      <c r="I47" s="444">
        <f t="shared" ca="1" si="5"/>
        <v>2146170.9789471691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8803.8501904282093</v>
      </c>
      <c r="L47" s="444">
        <f t="shared" ca="1" si="3"/>
        <v>2121727.8958931984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-1318914.2933686478</v>
      </c>
      <c r="C48" s="447">
        <f t="shared" si="0"/>
        <v>100747.55675784221</v>
      </c>
      <c r="D48" s="447">
        <f ca="1">SUMIF(G:G,41,K:K)</f>
        <v>-70248.862198709307</v>
      </c>
      <c r="E48" s="447">
        <f t="shared" ca="1" si="1"/>
        <v>-1489910.7123251993</v>
      </c>
      <c r="F48" s="431"/>
      <c r="G48" s="459">
        <v>4</v>
      </c>
      <c r="H48" s="459">
        <v>41</v>
      </c>
      <c r="I48" s="444">
        <f t="shared" ca="1" si="5"/>
        <v>2121727.8958931984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8702.0040110366645</v>
      </c>
      <c r="L48" s="444">
        <f t="shared" ca="1" si="3"/>
        <v>2097182.966659836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-1489910.7123251993</v>
      </c>
      <c r="C49" s="447">
        <f t="shared" si="0"/>
        <v>100747.55675784221</v>
      </c>
      <c r="D49" s="447">
        <f ca="1">SUMIF(G:G,42,K:K)</f>
        <v>-78997.363523506443</v>
      </c>
      <c r="E49" s="447">
        <f t="shared" ca="1" si="1"/>
        <v>-1669655.6326065478</v>
      </c>
      <c r="F49" s="431"/>
      <c r="G49" s="459">
        <v>4</v>
      </c>
      <c r="H49" s="459">
        <v>42</v>
      </c>
      <c r="I49" s="444">
        <f t="shared" ca="1" si="5"/>
        <v>2097182.966659836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8599.7334725643213</v>
      </c>
      <c r="L49" s="444">
        <f t="shared" ca="1" si="3"/>
        <v>2072535.7668880012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-1669655.6326065478</v>
      </c>
      <c r="C50" s="447">
        <f t="shared" si="0"/>
        <v>100747.55675784221</v>
      </c>
      <c r="D50" s="447">
        <f ca="1">SUMIF(G:G,43,K:K)</f>
        <v>-88193.454779701104</v>
      </c>
      <c r="E50" s="447">
        <f t="shared" ca="1" si="1"/>
        <v>-1858596.6441440911</v>
      </c>
      <c r="F50" s="431"/>
      <c r="G50" s="459">
        <v>4</v>
      </c>
      <c r="H50" s="459">
        <v>43</v>
      </c>
      <c r="I50" s="444">
        <f t="shared" ca="1" si="5"/>
        <v>2072535.7668880012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8500.2701401816776</v>
      </c>
      <c r="L50" s="444">
        <f t="shared" ca="1" si="3"/>
        <v>2048565.103783784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-1858596.6441440911</v>
      </c>
      <c r="C51" s="447">
        <f t="shared" si="0"/>
        <v>100747.55675784221</v>
      </c>
      <c r="D51" s="447">
        <f ca="1">SUMIF(G:G,44,K:K)</f>
        <v>-97860.035517656273</v>
      </c>
      <c r="E51" s="447">
        <f t="shared" ca="1" si="1"/>
        <v>-2057204.2364195895</v>
      </c>
      <c r="F51" s="431"/>
      <c r="G51" s="459">
        <v>4</v>
      </c>
      <c r="H51" s="459">
        <v>44</v>
      </c>
      <c r="I51" s="444">
        <f t="shared" ca="1" si="5"/>
        <v>2048565.103783784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8400.3923772474354</v>
      </c>
      <c r="L51" s="444">
        <f t="shared" ca="1" si="3"/>
        <v>2024494.5629166323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-2057204.2364195895</v>
      </c>
      <c r="C52" s="447">
        <f t="shared" si="0"/>
        <v>100747.55675784221</v>
      </c>
      <c r="D52" s="447">
        <f ca="1">SUMIF(G:G,45,K:K)</f>
        <v>-108021.17687219229</v>
      </c>
      <c r="E52" s="447">
        <f t="shared" ca="1" si="1"/>
        <v>-2265972.9700496243</v>
      </c>
      <c r="F52" s="431"/>
      <c r="G52" s="459">
        <v>4</v>
      </c>
      <c r="H52" s="459">
        <v>45</v>
      </c>
      <c r="I52" s="444">
        <f t="shared" ca="1" si="5"/>
        <v>2024494.5629166323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8300.0984569676384</v>
      </c>
      <c r="L52" s="444">
        <f t="shared" ca="1" si="3"/>
        <v>2000323.7281292009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-2265972.9700496243</v>
      </c>
      <c r="C53" s="447">
        <f t="shared" si="0"/>
        <v>100747.55675784221</v>
      </c>
      <c r="D53" s="447">
        <f ca="1">SUMIF(G:G,46,K:K)</f>
        <v>-118702.18150307103</v>
      </c>
      <c r="E53" s="447">
        <f t="shared" ca="1" si="1"/>
        <v>-2485422.7083105375</v>
      </c>
      <c r="F53" s="431"/>
      <c r="G53" s="459">
        <v>4</v>
      </c>
      <c r="H53" s="459">
        <v>46</v>
      </c>
      <c r="I53" s="444">
        <f t="shared" ca="1" si="5"/>
        <v>2000323.7281292009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8199.386645353341</v>
      </c>
      <c r="L53" s="444">
        <f t="shared" ca="1" si="3"/>
        <v>1976052.1815301552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-2485422.7083105375</v>
      </c>
      <c r="C54" s="447">
        <f t="shared" si="0"/>
        <v>100747.55675784221</v>
      </c>
      <c r="D54" s="447">
        <f ca="1">SUMIF(G:G,47,K:K)</f>
        <v>-129929.64660214908</v>
      </c>
      <c r="E54" s="447">
        <f t="shared" ca="1" si="1"/>
        <v>-2716099.9116705288</v>
      </c>
      <c r="F54" s="431"/>
      <c r="G54" s="459">
        <v>4</v>
      </c>
      <c r="H54" s="459">
        <v>47</v>
      </c>
      <c r="I54" s="444">
        <f t="shared" ca="1" si="5"/>
        <v>1976052.1815301552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8098.255201190651</v>
      </c>
      <c r="L54" s="444">
        <f t="shared" ca="1" si="3"/>
        <v>1951679.5034869469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-2716099.9116705288</v>
      </c>
      <c r="C55" s="447">
        <f t="shared" si="0"/>
        <v>100747.55675784221</v>
      </c>
      <c r="D55" s="447">
        <f ca="1">SUMIF(G:G,48,K:K)</f>
        <v>-141731.53012409693</v>
      </c>
      <c r="E55" s="447">
        <f t="shared" ca="1" si="1"/>
        <v>-2958578.9985524681</v>
      </c>
      <c r="F55" s="431"/>
      <c r="G55" s="459">
        <v>4</v>
      </c>
      <c r="H55" s="459">
        <v>48</v>
      </c>
      <c r="I55" s="444">
        <f t="shared" ca="1" si="5"/>
        <v>1951679.5034869469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7996.7023760106149</v>
      </c>
      <c r="L55" s="444">
        <f t="shared" ca="1" si="3"/>
        <v>1927205.2726185585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-2958578.9985524681</v>
      </c>
      <c r="C56" s="447">
        <f t="shared" si="0"/>
        <v>100747.55675784221</v>
      </c>
      <c r="D56" s="447">
        <f ca="1">SUMIF(G:G,49,K:K)</f>
        <v>-154137.22040560673</v>
      </c>
      <c r="E56" s="447">
        <f t="shared" ca="1" si="1"/>
        <v>-3213463.7757159169</v>
      </c>
      <c r="F56" s="431"/>
      <c r="G56" s="459">
        <f>G55+1</f>
        <v>5</v>
      </c>
      <c r="H56" s="459">
        <v>49</v>
      </c>
      <c r="I56" s="444">
        <f t="shared" ca="1" si="5"/>
        <v>1927205.2726185585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7894.7264140589978</v>
      </c>
      <c r="L56" s="444">
        <f t="shared" ca="1" si="3"/>
        <v>1902629.0657882185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-3213463.7757159169</v>
      </c>
      <c r="C57" s="447">
        <f t="shared" si="0"/>
        <v>100747.55675784221</v>
      </c>
      <c r="D57" s="447">
        <f ca="1">SUMIF(G:G,50,K:K)</f>
        <v>-167177.6093464515</v>
      </c>
      <c r="E57" s="447">
        <f t="shared" ca="1" si="1"/>
        <v>-3481388.9418202108</v>
      </c>
      <c r="F57" s="431"/>
      <c r="G57" s="459">
        <f t="shared" ref="G57:G67" si="8">G56</f>
        <v>5</v>
      </c>
      <c r="H57" s="459">
        <v>50</v>
      </c>
      <c r="I57" s="444">
        <f t="shared" ca="1" si="5"/>
        <v>1902629.0657882185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7792.3255522659147</v>
      </c>
      <c r="L57" s="444">
        <f t="shared" ca="1" si="3"/>
        <v>1877950.4580960853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-3481388.9418202108</v>
      </c>
      <c r="C58" s="447">
        <f t="shared" si="0"/>
        <v>100747.55675784221</v>
      </c>
      <c r="D58" s="447">
        <f ca="1">SUMIF(G:G,51,K:K)</f>
        <v>-180885.16933462594</v>
      </c>
      <c r="E58" s="447">
        <f t="shared" ca="1" si="1"/>
        <v>-3763021.6679126788</v>
      </c>
      <c r="F58" s="431"/>
      <c r="G58" s="459">
        <f t="shared" si="8"/>
        <v>5</v>
      </c>
      <c r="H58" s="459">
        <v>51</v>
      </c>
      <c r="I58" s="444">
        <f t="shared" ca="1" si="5"/>
        <v>1877950.4580960853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7689.4980202153592</v>
      </c>
      <c r="L58" s="444">
        <f t="shared" ca="1" si="3"/>
        <v>1853169.0228719017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-3763021.6679126788</v>
      </c>
      <c r="C59" s="447">
        <f t="shared" si="0"/>
        <v>100747.55675784221</v>
      </c>
      <c r="D59" s="447">
        <f ca="1">SUMIF(G:G,52,K:K)</f>
        <v>-195294.03410712304</v>
      </c>
      <c r="E59" s="447">
        <f t="shared" ca="1" si="1"/>
        <v>-4059063.258777644</v>
      </c>
      <c r="F59" s="431"/>
      <c r="G59" s="459">
        <f t="shared" si="8"/>
        <v>5</v>
      </c>
      <c r="H59" s="459">
        <v>52</v>
      </c>
      <c r="I59" s="444">
        <f t="shared" ca="1" si="5"/>
        <v>1853169.0228719017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7586.2420401145955</v>
      </c>
      <c r="L59" s="444">
        <f t="shared" ca="1" si="3"/>
        <v>1828284.3316676174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-4059063.258777644</v>
      </c>
      <c r="C60" s="447">
        <f t="shared" si="0"/>
        <v>100747.55675784221</v>
      </c>
      <c r="D60" s="447">
        <f ca="1">SUMIF(G:G,53,K:K)</f>
        <v>-210440.08374770236</v>
      </c>
      <c r="E60" s="447">
        <f t="shared" ca="1" si="1"/>
        <v>-4370250.8992831884</v>
      </c>
      <c r="F60" s="431"/>
      <c r="G60" s="459">
        <f t="shared" si="8"/>
        <v>5</v>
      </c>
      <c r="H60" s="459">
        <v>53</v>
      </c>
      <c r="I60" s="444">
        <f t="shared" ca="1" si="5"/>
        <v>1828284.3316676174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7482.5558267634096</v>
      </c>
      <c r="L60" s="444">
        <f t="shared" ca="1" si="3"/>
        <v>1803295.9542499818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-4370250.8992831884</v>
      </c>
      <c r="C61" s="447">
        <f t="shared" si="0"/>
        <v>100747.55675784221</v>
      </c>
      <c r="D61" s="447">
        <f ca="1">SUMIF(G:G,54,K:K)</f>
        <v>-226361.03403330466</v>
      </c>
      <c r="E61" s="447">
        <f t="shared" ca="1" si="1"/>
        <v>-4697359.4900743356</v>
      </c>
      <c r="F61" s="431"/>
      <c r="G61" s="459">
        <f t="shared" si="8"/>
        <v>5</v>
      </c>
      <c r="H61" s="459">
        <v>54</v>
      </c>
      <c r="I61" s="444">
        <f t="shared" ca="1" si="5"/>
        <v>1803295.9542499818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7378.4375875232618</v>
      </c>
      <c r="L61" s="444">
        <f t="shared" ca="1" si="3"/>
        <v>1778203.4585931061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-4697359.4900743356</v>
      </c>
      <c r="C62" s="447">
        <f t="shared" si="0"/>
        <v>100747.55675784221</v>
      </c>
      <c r="D62" s="447">
        <f ca="1">SUMIF(G:G,55,K:K)</f>
        <v>-243096.53035159904</v>
      </c>
      <c r="E62" s="447">
        <f t="shared" ca="1" si="1"/>
        <v>-5041203.5771837765</v>
      </c>
      <c r="F62" s="431"/>
      <c r="G62" s="459">
        <f t="shared" si="8"/>
        <v>5</v>
      </c>
      <c r="H62" s="459">
        <v>55</v>
      </c>
      <c r="I62" s="444">
        <f t="shared" ca="1" si="5"/>
        <v>1778203.4585931061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7273.8855222862794</v>
      </c>
      <c r="L62" s="444">
        <f t="shared" ca="1" si="3"/>
        <v>1753006.4108709933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-5041203.5771837765</v>
      </c>
      <c r="C63" s="447">
        <f t="shared" si="0"/>
        <v>100747.55675784221</v>
      </c>
      <c r="D63" s="447">
        <f ca="1">SUMIF(G:G,56,K:K)</f>
        <v>-260688.24642353019</v>
      </c>
      <c r="E63" s="447">
        <f t="shared" ca="1" si="1"/>
        <v>-5402639.3803651491</v>
      </c>
      <c r="F63" s="431"/>
      <c r="G63" s="459">
        <f t="shared" si="8"/>
        <v>5</v>
      </c>
      <c r="H63" s="459">
        <v>56</v>
      </c>
      <c r="I63" s="444">
        <f t="shared" ca="1" si="5"/>
        <v>1753006.4108709933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7168.897823444142</v>
      </c>
      <c r="L63" s="444">
        <f t="shared" ca="1" si="3"/>
        <v>1727704.3754500384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-5402639.3803651491</v>
      </c>
      <c r="C64" s="447">
        <f t="shared" si="0"/>
        <v>100747.55675784221</v>
      </c>
      <c r="D64" s="447">
        <f ca="1">SUMIF(G:G,57,K:K)</f>
        <v>-279179.98807669798</v>
      </c>
      <c r="E64" s="447">
        <f t="shared" ca="1" si="1"/>
        <v>-5782566.9251996893</v>
      </c>
      <c r="F64" s="431"/>
      <c r="G64" s="459">
        <f t="shared" si="8"/>
        <v>5</v>
      </c>
      <c r="H64" s="459">
        <v>57</v>
      </c>
      <c r="I64" s="444">
        <f t="shared" ca="1" si="5"/>
        <v>1727704.3754500384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7063.4726758568304</v>
      </c>
      <c r="L64" s="444">
        <f t="shared" ca="1" si="3"/>
        <v>1702296.9148814962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-5782566.9251996893</v>
      </c>
      <c r="C65" s="447">
        <f t="shared" si="0"/>
        <v>100747.55675784221</v>
      </c>
      <c r="D65" s="447">
        <f ca="1">SUMIF(G:G,58,K:K)</f>
        <v>-298617.8023279804</v>
      </c>
      <c r="E65" s="447">
        <f t="shared" ca="1" si="1"/>
        <v>-6181932.2842855118</v>
      </c>
      <c r="F65" s="431"/>
      <c r="G65" s="459">
        <f t="shared" si="8"/>
        <v>5</v>
      </c>
      <c r="H65" s="459">
        <v>58</v>
      </c>
      <c r="I65" s="444">
        <f t="shared" ca="1" si="5"/>
        <v>1702296.9148814962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6957.6082568212378</v>
      </c>
      <c r="L65" s="444">
        <f t="shared" ca="1" si="3"/>
        <v>1676783.5898939185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-6181932.2842855118</v>
      </c>
      <c r="C66" s="447">
        <f t="shared" si="0"/>
        <v>100747.55675784221</v>
      </c>
      <c r="D66" s="447">
        <f ca="1">SUMIF(G:G,59,K:K)</f>
        <v>-319050.09204703104</v>
      </c>
      <c r="E66" s="447">
        <f t="shared" ca="1" si="1"/>
        <v>-6601729.933090385</v>
      </c>
      <c r="F66" s="431"/>
      <c r="G66" s="459">
        <f t="shared" si="8"/>
        <v>5</v>
      </c>
      <c r="H66" s="459">
        <v>59</v>
      </c>
      <c r="I66" s="444">
        <f t="shared" ca="1" si="5"/>
        <v>1676783.5898939185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6851.3027360396636</v>
      </c>
      <c r="L66" s="444">
        <f t="shared" ca="1" si="3"/>
        <v>1651163.9593855592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-6601729.933090385</v>
      </c>
      <c r="C67" s="447">
        <f t="shared" si="0"/>
        <v>100747.55675784221</v>
      </c>
      <c r="D67" s="447">
        <f t="shared" ref="D67:D136" ca="1" si="9">SUMIF(G:G,60,K:K)</f>
        <v>-340527.73648617778</v>
      </c>
      <c r="E67" s="447">
        <f t="shared" ca="1" si="1"/>
        <v>-7043005.2263344051</v>
      </c>
      <c r="F67" s="431"/>
      <c r="G67" s="459">
        <f t="shared" si="8"/>
        <v>5</v>
      </c>
      <c r="H67" s="459">
        <v>60</v>
      </c>
      <c r="I67" s="444">
        <f t="shared" ca="1" si="5"/>
        <v>1651163.9593855592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6744.554275588167</v>
      </c>
      <c r="L67" s="444">
        <f t="shared" ca="1" si="3"/>
        <v>1625437.5804167483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-7043005.2263344051</v>
      </c>
      <c r="C68" s="447">
        <f t="shared" si="0"/>
        <v>100747.55675784221</v>
      </c>
      <c r="D68" s="447">
        <f t="shared" ca="1" si="9"/>
        <v>-340527.73648617778</v>
      </c>
      <c r="E68" s="447">
        <f t="shared" ca="1" si="1"/>
        <v>-7484280.5195784252</v>
      </c>
      <c r="F68" s="431"/>
      <c r="G68" s="459">
        <f>G67+1</f>
        <v>6</v>
      </c>
      <c r="H68" s="459">
        <v>61</v>
      </c>
      <c r="I68" s="444">
        <f t="shared" ca="1" si="5"/>
        <v>1625437.5804167483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6637.3610298847889</v>
      </c>
      <c r="L68" s="444">
        <f t="shared" ca="1" si="3"/>
        <v>1599604.0082022341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-7484280.5195784252</v>
      </c>
      <c r="C69" s="447">
        <f t="shared" si="0"/>
        <v>100747.55675784221</v>
      </c>
      <c r="D69" s="447">
        <f t="shared" ca="1" si="9"/>
        <v>-340527.73648617778</v>
      </c>
      <c r="E69" s="447">
        <f t="shared" ca="1" si="1"/>
        <v>-7925555.8128224453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1599604.0082022341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6529.721145657646</v>
      </c>
      <c r="L69" s="444">
        <f t="shared" ca="1" si="3"/>
        <v>1573662.7961034926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-7925555.8128224453</v>
      </c>
      <c r="C70" s="447">
        <f t="shared" si="0"/>
        <v>100747.55675784221</v>
      </c>
      <c r="D70" s="447">
        <f t="shared" ca="1" si="9"/>
        <v>-340527.73648617778</v>
      </c>
      <c r="E70" s="447">
        <f t="shared" ca="1" si="1"/>
        <v>-8366831.1060664654</v>
      </c>
      <c r="F70" s="431"/>
      <c r="G70" s="459">
        <f t="shared" si="10"/>
        <v>6</v>
      </c>
      <c r="H70" s="459">
        <v>63</v>
      </c>
      <c r="I70" s="444">
        <f t="shared" ca="1" si="5"/>
        <v>1573662.7961034926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6421.6327619128897</v>
      </c>
      <c r="L70" s="444">
        <f t="shared" ca="1" si="3"/>
        <v>1547613.4956210065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-8366831.1060664654</v>
      </c>
      <c r="C71" s="447">
        <f t="shared" si="0"/>
        <v>100747.55675784221</v>
      </c>
      <c r="D71" s="447">
        <f t="shared" ca="1" si="9"/>
        <v>-340527.73648617778</v>
      </c>
      <c r="E71" s="447">
        <f t="shared" ca="1" si="1"/>
        <v>-8808106.3993104864</v>
      </c>
      <c r="F71" s="431"/>
      <c r="G71" s="459">
        <f t="shared" si="10"/>
        <v>6</v>
      </c>
      <c r="H71" s="459">
        <v>64</v>
      </c>
      <c r="I71" s="444">
        <f t="shared" ca="1" si="5"/>
        <v>1547613.4956210065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6313.0940099025311</v>
      </c>
      <c r="L71" s="444">
        <f t="shared" ca="1" si="3"/>
        <v>1521455.65638651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-8808106.3993104864</v>
      </c>
      <c r="C72" s="447">
        <f t="shared" si="0"/>
        <v>100747.55675784221</v>
      </c>
      <c r="D72" s="447">
        <f t="shared" ca="1" si="9"/>
        <v>-340527.73648617778</v>
      </c>
      <c r="E72" s="447">
        <f t="shared" ca="1" si="1"/>
        <v>-9249381.6925545074</v>
      </c>
      <c r="F72" s="431"/>
      <c r="G72" s="459">
        <f t="shared" si="10"/>
        <v>6</v>
      </c>
      <c r="H72" s="459">
        <v>65</v>
      </c>
      <c r="I72" s="444">
        <f t="shared" ca="1" si="5"/>
        <v>1521455.65638651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6204.103013092129</v>
      </c>
      <c r="L72" s="444">
        <f t="shared" ca="1" si="3"/>
        <v>1495188.8261552032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-9249381.6925545074</v>
      </c>
      <c r="C73" s="447">
        <f t="shared" si="0"/>
        <v>100747.55675784221</v>
      </c>
      <c r="D73" s="447">
        <f t="shared" ca="1" si="9"/>
        <v>-340527.73648617778</v>
      </c>
      <c r="E73" s="447">
        <f t="shared" ca="1" si="1"/>
        <v>-9690656.9857985284</v>
      </c>
      <c r="F73" s="431"/>
      <c r="G73" s="459">
        <f t="shared" si="10"/>
        <v>6</v>
      </c>
      <c r="H73" s="459">
        <v>66</v>
      </c>
      <c r="I73" s="444">
        <f t="shared" ca="1" si="5"/>
        <v>1495188.8261552032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6094.6578871283509</v>
      </c>
      <c r="L73" s="444">
        <f t="shared" ca="1" si="3"/>
        <v>1468812.5507979325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-9690656.9857985284</v>
      </c>
      <c r="C74" s="447">
        <f t="shared" si="0"/>
        <v>100747.55675784221</v>
      </c>
      <c r="D74" s="447">
        <f t="shared" ca="1" si="9"/>
        <v>-340527.73648617778</v>
      </c>
      <c r="E74" s="447">
        <f t="shared" ca="1" si="1"/>
        <v>-10131932.279042549</v>
      </c>
      <c r="F74" s="431"/>
      <c r="G74" s="459">
        <f t="shared" si="10"/>
        <v>6</v>
      </c>
      <c r="H74" s="459">
        <v>67</v>
      </c>
      <c r="I74" s="444">
        <f t="shared" ca="1" si="5"/>
        <v>1468812.5507979325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5984.7567398063893</v>
      </c>
      <c r="L74" s="444">
        <f t="shared" ca="1" si="3"/>
        <v>1442326.3742933399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-10131932.279042549</v>
      </c>
      <c r="C75" s="447">
        <f t="shared" si="0"/>
        <v>100747.55675784221</v>
      </c>
      <c r="D75" s="447">
        <f t="shared" ca="1" si="9"/>
        <v>-340527.73648617778</v>
      </c>
      <c r="E75" s="447">
        <f t="shared" ca="1" si="1"/>
        <v>-10573207.57228657</v>
      </c>
      <c r="F75" s="431"/>
      <c r="G75" s="459">
        <f t="shared" si="10"/>
        <v>6</v>
      </c>
      <c r="H75" s="459">
        <v>68</v>
      </c>
      <c r="I75" s="444">
        <f t="shared" ca="1" si="5"/>
        <v>1442326.3742933399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5971.8943540146647</v>
      </c>
      <c r="L75" s="444">
        <f t="shared" ca="1" si="3"/>
        <v>1439226.5393175343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-10573207.57228657</v>
      </c>
      <c r="C76" s="447">
        <f t="shared" si="0"/>
        <v>100747.55675784221</v>
      </c>
      <c r="D76" s="447">
        <f t="shared" ca="1" si="9"/>
        <v>-340527.73648617778</v>
      </c>
      <c r="E76" s="447">
        <f t="shared" ca="1" si="1"/>
        <v>-11014482.865530591</v>
      </c>
      <c r="F76" s="431"/>
      <c r="G76" s="459">
        <f t="shared" si="10"/>
        <v>6</v>
      </c>
      <c r="H76" s="459">
        <v>69</v>
      </c>
      <c r="I76" s="444">
        <f t="shared" ca="1" si="5"/>
        <v>1439226.5393175343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5958.9783749488088</v>
      </c>
      <c r="L76" s="444">
        <f t="shared" ca="1" si="3"/>
        <v>1436113.7883626628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-11014482.865530591</v>
      </c>
      <c r="C77" s="447">
        <f t="shared" si="0"/>
        <v>100747.55675784221</v>
      </c>
      <c r="D77" s="447">
        <f t="shared" ca="1" si="9"/>
        <v>-340527.73648617778</v>
      </c>
      <c r="E77" s="447">
        <f t="shared" ca="1" si="1"/>
        <v>-11455758.158774612</v>
      </c>
      <c r="F77" s="431"/>
      <c r="G77" s="459">
        <f t="shared" si="10"/>
        <v>6</v>
      </c>
      <c r="H77" s="459">
        <v>70</v>
      </c>
      <c r="I77" s="444">
        <f t="shared" ca="1" si="5"/>
        <v>1436113.7883626628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5946.0085793035105</v>
      </c>
      <c r="L77" s="444">
        <f t="shared" ca="1" si="3"/>
        <v>1432988.067612146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-11455758.158774612</v>
      </c>
      <c r="C78" s="447">
        <f t="shared" si="0"/>
        <v>100747.55675784221</v>
      </c>
      <c r="D78" s="447">
        <f t="shared" ca="1" si="9"/>
        <v>-340527.73648617778</v>
      </c>
      <c r="E78" s="447">
        <f t="shared" ca="1" si="1"/>
        <v>-11897033.452018633</v>
      </c>
      <c r="F78" s="431"/>
      <c r="G78" s="459">
        <f t="shared" si="10"/>
        <v>6</v>
      </c>
      <c r="H78" s="459">
        <v>71</v>
      </c>
      <c r="I78" s="444">
        <f t="shared" ca="1" si="5"/>
        <v>1432988.067612146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5932.9847428430239</v>
      </c>
      <c r="L78" s="444">
        <f t="shared" ca="1" si="3"/>
        <v>1429849.3230251689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-11897033.452018633</v>
      </c>
      <c r="C79" s="447">
        <f t="shared" si="0"/>
        <v>100747.55675784221</v>
      </c>
      <c r="D79" s="447">
        <f t="shared" ca="1" si="9"/>
        <v>-340527.73648617778</v>
      </c>
      <c r="E79" s="447">
        <f t="shared" ca="1" si="1"/>
        <v>-12338308.745262654</v>
      </c>
      <c r="F79" s="431"/>
      <c r="G79" s="459">
        <f t="shared" si="10"/>
        <v>6</v>
      </c>
      <c r="H79" s="459">
        <v>72</v>
      </c>
      <c r="I79" s="444">
        <f t="shared" ca="1" si="5"/>
        <v>1429849.3230251689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5919.9066403972856</v>
      </c>
      <c r="L79" s="444">
        <f t="shared" ca="1" si="3"/>
        <v>1426697.500335746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-12338308.745262654</v>
      </c>
      <c r="C80" s="447">
        <f t="shared" si="0"/>
        <v>100747.55675784221</v>
      </c>
      <c r="D80" s="447">
        <f t="shared" ca="1" si="9"/>
        <v>-340527.73648617778</v>
      </c>
      <c r="E80" s="447">
        <f t="shared" ca="1" si="1"/>
        <v>-12779584.038506676</v>
      </c>
      <c r="F80" s="431"/>
      <c r="G80" s="459">
        <f>G79+1</f>
        <v>7</v>
      </c>
      <c r="H80" s="459">
        <v>73</v>
      </c>
      <c r="I80" s="444">
        <f t="shared" ca="1" si="5"/>
        <v>1426697.500335746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5906.7740458580238</v>
      </c>
      <c r="L80" s="444">
        <f t="shared" ca="1" si="3"/>
        <v>1423532.5450517838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-12779584.038506676</v>
      </c>
      <c r="C81" s="447">
        <f t="shared" si="0"/>
        <v>100747.55675784221</v>
      </c>
      <c r="D81" s="447">
        <f t="shared" ca="1" si="9"/>
        <v>-340527.73648617778</v>
      </c>
      <c r="E81" s="447">
        <f t="shared" ca="1" si="1"/>
        <v>-13220859.331750697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1423532.5450517838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5893.5867321748483</v>
      </c>
      <c r="L81" s="444">
        <f t="shared" ca="1" si="3"/>
        <v>1420354.4024541383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-13220859.331750697</v>
      </c>
      <c r="C82" s="447">
        <f t="shared" si="0"/>
        <v>100747.55675784221</v>
      </c>
      <c r="D82" s="447">
        <f t="shared" ca="1" si="9"/>
        <v>-340527.73648617778</v>
      </c>
      <c r="E82" s="447">
        <f t="shared" ca="1" si="1"/>
        <v>-13662134.624994718</v>
      </c>
      <c r="F82" s="431"/>
      <c r="G82" s="459">
        <f t="shared" si="11"/>
        <v>7</v>
      </c>
      <c r="H82" s="459">
        <v>75</v>
      </c>
      <c r="I82" s="444">
        <f t="shared" ca="1" si="5"/>
        <v>1420354.4024541383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5880.3444713513254</v>
      </c>
      <c r="L82" s="444">
        <f t="shared" ca="1" si="3"/>
        <v>1417163.0175956693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-13662134.624994718</v>
      </c>
      <c r="C83" s="447">
        <f t="shared" si="0"/>
        <v>100747.55675784221</v>
      </c>
      <c r="D83" s="447">
        <f t="shared" ca="1" si="9"/>
        <v>-340527.73648617778</v>
      </c>
      <c r="E83" s="447">
        <f t="shared" ca="1" si="1"/>
        <v>-14103409.918238739</v>
      </c>
      <c r="F83" s="431"/>
      <c r="G83" s="459">
        <f t="shared" si="11"/>
        <v>7</v>
      </c>
      <c r="H83" s="459">
        <v>76</v>
      </c>
      <c r="I83" s="444">
        <f t="shared" ca="1" si="5"/>
        <v>1417163.0175956693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5867.0470344410378</v>
      </c>
      <c r="L83" s="444">
        <f t="shared" ca="1" si="3"/>
        <v>1413958.33530029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-14103409.918238739</v>
      </c>
      <c r="C84" s="447">
        <f t="shared" si="0"/>
        <v>100747.55675784221</v>
      </c>
      <c r="D84" s="447">
        <f t="shared" ca="1" si="9"/>
        <v>-340527.73648617778</v>
      </c>
      <c r="E84" s="447">
        <f t="shared" ca="1" si="1"/>
        <v>-14544685.21148276</v>
      </c>
      <c r="F84" s="431"/>
      <c r="G84" s="459">
        <f t="shared" si="11"/>
        <v>7</v>
      </c>
      <c r="H84" s="459">
        <v>77</v>
      </c>
      <c r="I84" s="444">
        <f t="shared" ca="1" si="5"/>
        <v>1413958.33530029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5853.6941915436237</v>
      </c>
      <c r="L84" s="444">
        <f t="shared" ca="1" si="3"/>
        <v>1410740.3001620134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-14544685.21148276</v>
      </c>
      <c r="C85" s="447">
        <f t="shared" si="0"/>
        <v>100747.55675784221</v>
      </c>
      <c r="D85" s="447">
        <f t="shared" ca="1" si="9"/>
        <v>-340527.73648617778</v>
      </c>
      <c r="E85" s="447">
        <f t="shared" ca="1" si="1"/>
        <v>-14985960.504726781</v>
      </c>
      <c r="F85" s="431"/>
      <c r="G85" s="459">
        <f t="shared" si="11"/>
        <v>7</v>
      </c>
      <c r="H85" s="459">
        <v>78</v>
      </c>
      <c r="I85" s="444">
        <f t="shared" ca="1" si="5"/>
        <v>1410740.3001620134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5840.2857118008051</v>
      </c>
      <c r="L85" s="444">
        <f t="shared" ca="1" si="3"/>
        <v>1407508.856543994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-14985960.504726781</v>
      </c>
      <c r="C86" s="447">
        <f t="shared" si="0"/>
        <v>100747.55675784221</v>
      </c>
      <c r="D86" s="447">
        <f t="shared" ca="1" si="9"/>
        <v>-340527.73648617778</v>
      </c>
      <c r="E86" s="447">
        <f t="shared" ca="1" si="1"/>
        <v>-15427235.797970802</v>
      </c>
      <c r="F86" s="431"/>
      <c r="G86" s="459">
        <f t="shared" si="11"/>
        <v>7</v>
      </c>
      <c r="H86" s="459">
        <v>79</v>
      </c>
      <c r="I86" s="444">
        <f t="shared" ca="1" si="5"/>
        <v>1407508.856543994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5826.8213633923906</v>
      </c>
      <c r="L86" s="444">
        <f t="shared" ca="1" si="3"/>
        <v>1404263.9485775661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-15427235.797970802</v>
      </c>
      <c r="C87" s="447">
        <f t="shared" si="0"/>
        <v>100747.55675784221</v>
      </c>
      <c r="D87" s="447">
        <f t="shared" ca="1" si="9"/>
        <v>-340527.73648617778</v>
      </c>
      <c r="E87" s="447">
        <f t="shared" ca="1" si="1"/>
        <v>-15868511.091214823</v>
      </c>
      <c r="F87" s="431"/>
      <c r="G87" s="459">
        <f t="shared" si="11"/>
        <v>7</v>
      </c>
      <c r="H87" s="459">
        <v>80</v>
      </c>
      <c r="I87" s="444">
        <f t="shared" ca="1" si="5"/>
        <v>1404263.9485775661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5813.3009135322745</v>
      </c>
      <c r="L87" s="444">
        <f t="shared" ca="1" si="3"/>
        <v>1401005.5201612781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-15868511.091214823</v>
      </c>
      <c r="C88" s="447">
        <f t="shared" si="0"/>
        <v>100747.55675784221</v>
      </c>
      <c r="D88" s="447">
        <f t="shared" ca="1" si="9"/>
        <v>-340527.73648617778</v>
      </c>
      <c r="E88" s="447">
        <f t="shared" ca="1" si="1"/>
        <v>-16309786.384458844</v>
      </c>
      <c r="F88" s="431"/>
      <c r="G88" s="459">
        <f t="shared" si="11"/>
        <v>7</v>
      </c>
      <c r="H88" s="459">
        <v>81</v>
      </c>
      <c r="I88" s="444">
        <f t="shared" ca="1" si="5"/>
        <v>1401005.5201612781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5799.7241284644078</v>
      </c>
      <c r="L88" s="444">
        <f t="shared" ca="1" si="3"/>
        <v>1397733.5149599223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-16309786.384458844</v>
      </c>
      <c r="C89" s="447">
        <f t="shared" si="0"/>
        <v>100747.55675784221</v>
      </c>
      <c r="D89" s="447">
        <f t="shared" ca="1" si="9"/>
        <v>-340527.73648617778</v>
      </c>
      <c r="E89" s="447">
        <f t="shared" ca="1" si="1"/>
        <v>-16751061.677702865</v>
      </c>
      <c r="F89" s="431"/>
      <c r="G89" s="459">
        <f t="shared" si="11"/>
        <v>7</v>
      </c>
      <c r="H89" s="459">
        <v>82</v>
      </c>
      <c r="I89" s="444">
        <f t="shared" ca="1" si="5"/>
        <v>1397733.5149599223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5786.0907734587581</v>
      </c>
      <c r="L89" s="444">
        <f t="shared" ca="1" si="3"/>
        <v>1394447.8764035609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-16751061.677702865</v>
      </c>
      <c r="C90" s="447">
        <f t="shared" si="0"/>
        <v>100747.55675784221</v>
      </c>
      <c r="D90" s="447">
        <f t="shared" ca="1" si="9"/>
        <v>-340527.73648617778</v>
      </c>
      <c r="E90" s="447">
        <f t="shared" ca="1" si="1"/>
        <v>-17192336.970946886</v>
      </c>
      <c r="F90" s="431"/>
      <c r="G90" s="459">
        <f t="shared" si="11"/>
        <v>7</v>
      </c>
      <c r="H90" s="459">
        <v>83</v>
      </c>
      <c r="I90" s="444">
        <f t="shared" ca="1" si="5"/>
        <v>1394447.8764035609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5772.4006128072524</v>
      </c>
      <c r="L90" s="444">
        <f t="shared" ca="1" si="3"/>
        <v>1391148.547686548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-17192336.970946886</v>
      </c>
      <c r="C91" s="447">
        <f t="shared" si="0"/>
        <v>100747.55675784221</v>
      </c>
      <c r="D91" s="447">
        <f t="shared" ca="1" si="9"/>
        <v>-340527.73648617778</v>
      </c>
      <c r="E91" s="447">
        <f t="shared" ca="1" si="1"/>
        <v>-17633612.264190905</v>
      </c>
      <c r="F91" s="431"/>
      <c r="G91" s="459">
        <f t="shared" si="11"/>
        <v>7</v>
      </c>
      <c r="H91" s="459">
        <v>84</v>
      </c>
      <c r="I91" s="444">
        <f t="shared" ca="1" si="5"/>
        <v>1391148.547686548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5758.6534098196989</v>
      </c>
      <c r="L91" s="444">
        <f t="shared" ca="1" si="3"/>
        <v>1387835.4717665473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-17633612.264190905</v>
      </c>
      <c r="C92" s="447">
        <f t="shared" si="0"/>
        <v>100747.55675784221</v>
      </c>
      <c r="D92" s="447">
        <f t="shared" ca="1" si="9"/>
        <v>-340527.73648617778</v>
      </c>
      <c r="E92" s="447">
        <f t="shared" ca="1" si="1"/>
        <v>-18074887.557434924</v>
      </c>
      <c r="F92" s="431"/>
      <c r="G92" s="459">
        <f>G91+1</f>
        <v>8</v>
      </c>
      <c r="H92" s="459">
        <v>85</v>
      </c>
      <c r="I92" s="444">
        <f t="shared" ca="1" si="5"/>
        <v>1387835.4717665473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5744.8489268196963</v>
      </c>
      <c r="L92" s="444">
        <f t="shared" ca="1" si="3"/>
        <v>1384508.5913635467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-18074887.557434924</v>
      </c>
      <c r="C93" s="447">
        <f t="shared" si="0"/>
        <v>100747.55675784221</v>
      </c>
      <c r="D93" s="447">
        <f t="shared" ca="1" si="9"/>
        <v>-340527.73648617778</v>
      </c>
      <c r="E93" s="447">
        <f t="shared" ca="1" si="1"/>
        <v>-18516162.850678943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1384508.5913635467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5730.9869251405271</v>
      </c>
      <c r="L93" s="444">
        <f t="shared" ca="1" si="3"/>
        <v>1381167.8489588669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-18516162.850678943</v>
      </c>
      <c r="C94" s="447">
        <f t="shared" si="0"/>
        <v>100747.55675784221</v>
      </c>
      <c r="D94" s="447">
        <f t="shared" ca="1" si="9"/>
        <v>-340527.73648617778</v>
      </c>
      <c r="E94" s="447">
        <f t="shared" ca="1" si="1"/>
        <v>-18957438.143922962</v>
      </c>
      <c r="F94" s="431"/>
      <c r="G94" s="459">
        <f t="shared" si="12"/>
        <v>8</v>
      </c>
      <c r="H94" s="459">
        <v>87</v>
      </c>
      <c r="I94" s="444">
        <f t="shared" ca="1" si="5"/>
        <v>1381167.8489588669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5717.0671651210278</v>
      </c>
      <c r="L94" s="444">
        <f t="shared" ca="1" si="3"/>
        <v>1377813.1867941676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-18957438.143922962</v>
      </c>
      <c r="C95" s="447">
        <f t="shared" si="0"/>
        <v>100747.55675784221</v>
      </c>
      <c r="D95" s="447">
        <f t="shared" ca="1" si="9"/>
        <v>-340527.73648617778</v>
      </c>
      <c r="E95" s="447">
        <f t="shared" ca="1" si="1"/>
        <v>-19398713.437166981</v>
      </c>
      <c r="F95" s="431"/>
      <c r="G95" s="459">
        <f t="shared" si="12"/>
        <v>8</v>
      </c>
      <c r="H95" s="459">
        <v>88</v>
      </c>
      <c r="I95" s="444">
        <f t="shared" ca="1" si="5"/>
        <v>1377813.1867941676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5703.0894061014469</v>
      </c>
      <c r="L95" s="444">
        <f t="shared" ca="1" si="3"/>
        <v>1374444.5468704489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-19398713.437166981</v>
      </c>
      <c r="C96" s="447">
        <f t="shared" si="0"/>
        <v>100747.55675784221</v>
      </c>
      <c r="D96" s="447">
        <f t="shared" ca="1" si="9"/>
        <v>-340527.73648617778</v>
      </c>
      <c r="E96" s="447">
        <f t="shared" ca="1" si="1"/>
        <v>-19839988.730411001</v>
      </c>
      <c r="F96" s="431"/>
      <c r="G96" s="459">
        <f t="shared" si="12"/>
        <v>8</v>
      </c>
      <c r="H96" s="459">
        <v>89</v>
      </c>
      <c r="I96" s="444">
        <f t="shared" ca="1" si="5"/>
        <v>1374444.5468704489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5689.0534064192861</v>
      </c>
      <c r="L96" s="444">
        <f t="shared" ca="1" si="3"/>
        <v>1371061.8709470478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-19839988.730411001</v>
      </c>
      <c r="C97" s="447">
        <f t="shared" si="0"/>
        <v>100747.55675784221</v>
      </c>
      <c r="D97" s="447">
        <f t="shared" ca="1" si="9"/>
        <v>-340527.73648617778</v>
      </c>
      <c r="E97" s="447">
        <f t="shared" ca="1" si="1"/>
        <v>-20281264.02365502</v>
      </c>
      <c r="F97" s="431"/>
      <c r="G97" s="459">
        <f t="shared" si="12"/>
        <v>8</v>
      </c>
      <c r="H97" s="459">
        <v>90</v>
      </c>
      <c r="I97" s="444">
        <f t="shared" ca="1" si="5"/>
        <v>1371061.8709470478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5674.9589234051145</v>
      </c>
      <c r="L97" s="444">
        <f t="shared" ca="1" si="3"/>
        <v>1367665.1005406326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-20281264.02365502</v>
      </c>
      <c r="C98" s="447">
        <f t="shared" si="0"/>
        <v>100747.55675784221</v>
      </c>
      <c r="D98" s="447">
        <f t="shared" ca="1" si="9"/>
        <v>-340527.73648617778</v>
      </c>
      <c r="E98" s="447">
        <f t="shared" ca="1" si="1"/>
        <v>-20722539.316899039</v>
      </c>
      <c r="F98" s="431"/>
      <c r="G98" s="459">
        <f t="shared" si="12"/>
        <v>8</v>
      </c>
      <c r="H98" s="459">
        <v>91</v>
      </c>
      <c r="I98" s="444">
        <f t="shared" ca="1" si="5"/>
        <v>1367665.1005406326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5660.805713378385</v>
      </c>
      <c r="L98" s="444">
        <f t="shared" ca="1" si="3"/>
        <v>1364254.1769241907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-20722539.316899039</v>
      </c>
      <c r="C99" s="447">
        <f t="shared" si="0"/>
        <v>100747.55675784221</v>
      </c>
      <c r="D99" s="447">
        <f t="shared" ca="1" si="9"/>
        <v>-340527.73648617778</v>
      </c>
      <c r="E99" s="447">
        <f t="shared" ca="1" si="1"/>
        <v>-21163814.610143058</v>
      </c>
      <c r="F99" s="431"/>
      <c r="G99" s="459">
        <f t="shared" si="12"/>
        <v>8</v>
      </c>
      <c r="H99" s="459">
        <v>92</v>
      </c>
      <c r="I99" s="444">
        <f t="shared" ca="1" si="5"/>
        <v>1364254.1769241907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5646.5935316432106</v>
      </c>
      <c r="L99" s="444">
        <f t="shared" ca="1" si="3"/>
        <v>1360829.0411260137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-21163814.610143058</v>
      </c>
      <c r="C100" s="447">
        <f t="shared" si="0"/>
        <v>100747.55675784221</v>
      </c>
      <c r="D100" s="447">
        <f t="shared" ca="1" si="9"/>
        <v>-340527.73648617778</v>
      </c>
      <c r="E100" s="447">
        <f t="shared" ca="1" si="1"/>
        <v>-21605089.903387077</v>
      </c>
      <c r="F100" s="431"/>
      <c r="G100" s="459">
        <f t="shared" si="12"/>
        <v>8</v>
      </c>
      <c r="H100" s="459">
        <v>93</v>
      </c>
      <c r="I100" s="444">
        <f t="shared" ca="1" si="5"/>
        <v>1360829.0411260137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5632.3221324841397</v>
      </c>
      <c r="L100" s="444">
        <f t="shared" ca="1" si="3"/>
        <v>1357389.6339286775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-21605089.903387077</v>
      </c>
      <c r="C101" s="447">
        <f t="shared" si="0"/>
        <v>100747.55675784221</v>
      </c>
      <c r="D101" s="447">
        <f t="shared" ca="1" si="9"/>
        <v>-340527.73648617778</v>
      </c>
      <c r="E101" s="447">
        <f t="shared" ca="1" si="1"/>
        <v>-22046365.196631096</v>
      </c>
      <c r="F101" s="431"/>
      <c r="G101" s="459">
        <f t="shared" si="12"/>
        <v>8</v>
      </c>
      <c r="H101" s="459">
        <v>94</v>
      </c>
      <c r="I101" s="444">
        <f t="shared" ca="1" si="5"/>
        <v>1357389.6339286775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5617.9912691619056</v>
      </c>
      <c r="L101" s="444">
        <f t="shared" ca="1" si="3"/>
        <v>1353935.8958680192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-22046365.196631096</v>
      </c>
      <c r="C102" s="447">
        <f t="shared" si="0"/>
        <v>100747.55675784221</v>
      </c>
      <c r="D102" s="447">
        <f t="shared" ca="1" si="9"/>
        <v>-340527.73648617778</v>
      </c>
      <c r="E102" s="447">
        <f t="shared" ca="1" si="1"/>
        <v>-22487640.489875115</v>
      </c>
      <c r="F102" s="431"/>
      <c r="G102" s="459">
        <f t="shared" si="12"/>
        <v>8</v>
      </c>
      <c r="H102" s="459">
        <v>95</v>
      </c>
      <c r="I102" s="444">
        <f t="shared" ca="1" si="5"/>
        <v>1353935.8958680192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5603.6006939091621</v>
      </c>
      <c r="L102" s="444">
        <f t="shared" ca="1" si="3"/>
        <v>1350467.7672321082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-22487640.489875115</v>
      </c>
      <c r="C103" s="447">
        <f t="shared" si="0"/>
        <v>100747.55675784221</v>
      </c>
      <c r="D103" s="447">
        <f t="shared" ca="1" si="9"/>
        <v>-340527.73648617778</v>
      </c>
      <c r="E103" s="447">
        <f t="shared" ca="1" si="1"/>
        <v>-22928915.783119135</v>
      </c>
      <c r="F103" s="431"/>
      <c r="G103" s="459">
        <f t="shared" si="12"/>
        <v>8</v>
      </c>
      <c r="H103" s="459">
        <v>96</v>
      </c>
      <c r="I103" s="444">
        <f t="shared" ca="1" si="5"/>
        <v>1350467.7672321082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5589.1501579261994</v>
      </c>
      <c r="L103" s="444">
        <f t="shared" ca="1" si="3"/>
        <v>1346985.188060214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-22928915.783119135</v>
      </c>
      <c r="C104" s="447">
        <f t="shared" si="0"/>
        <v>75560.667568381657</v>
      </c>
      <c r="D104" s="447">
        <f t="shared" ca="1" si="9"/>
        <v>-340527.73648617778</v>
      </c>
      <c r="E104" s="447">
        <f t="shared" ca="1" si="1"/>
        <v>-23345004.187173694</v>
      </c>
      <c r="F104" s="431"/>
      <c r="G104" s="459">
        <f>G103+1</f>
        <v>9</v>
      </c>
      <c r="H104" s="459">
        <v>97</v>
      </c>
      <c r="I104" s="444">
        <f t="shared" ca="1" si="5"/>
        <v>1346985.188060214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5574.639411376641</v>
      </c>
      <c r="L104" s="444">
        <f t="shared" ca="1" si="3"/>
        <v>1343488.0981417703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-23345004.187173694</v>
      </c>
      <c r="C105" s="447">
        <f t="shared" si="0"/>
        <v>0</v>
      </c>
      <c r="D105" s="447">
        <f t="shared" ca="1" si="9"/>
        <v>-340527.73648617778</v>
      </c>
      <c r="E105" s="447">
        <f t="shared" ca="1" si="1"/>
        <v>-23685531.923659872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1343488.0981417703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5562.8852850497924</v>
      </c>
      <c r="L105" s="444">
        <f t="shared" ca="1" si="3"/>
        <v>1340655.3536969998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-23685531.923659872</v>
      </c>
      <c r="C106" s="447">
        <f t="shared" si="0"/>
        <v>0</v>
      </c>
      <c r="D106" s="447">
        <f t="shared" ca="1" si="9"/>
        <v>-340527.73648617778</v>
      </c>
      <c r="E106" s="447">
        <f t="shared" ca="1" si="1"/>
        <v>-24026059.66014605</v>
      </c>
      <c r="F106" s="431"/>
      <c r="G106" s="459">
        <f t="shared" si="13"/>
        <v>9</v>
      </c>
      <c r="H106" s="459">
        <v>99</v>
      </c>
      <c r="I106" s="444">
        <f t="shared" ca="1" si="5"/>
        <v>1340655.3536969998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5551.0821831965823</v>
      </c>
      <c r="L106" s="444">
        <f t="shared" ca="1" si="3"/>
        <v>1337810.8061503763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-24026059.66014605</v>
      </c>
      <c r="C107" s="447">
        <f t="shared" si="0"/>
        <v>0</v>
      </c>
      <c r="D107" s="447">
        <f t="shared" ca="1" si="9"/>
        <v>-340527.73648617778</v>
      </c>
      <c r="E107" s="447">
        <f t="shared" ca="1" si="1"/>
        <v>-24366587.396632228</v>
      </c>
      <c r="F107" s="431"/>
      <c r="G107" s="459">
        <f t="shared" si="13"/>
        <v>9</v>
      </c>
      <c r="H107" s="459">
        <v>100</v>
      </c>
      <c r="I107" s="444">
        <f t="shared" ca="1" si="5"/>
        <v>1337810.8061503763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5539.2299017523173</v>
      </c>
      <c r="L107" s="444">
        <f t="shared" ca="1" si="3"/>
        <v>1334954.4063223084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-24366587.396632228</v>
      </c>
      <c r="C108" s="447">
        <f t="shared" si="0"/>
        <v>0</v>
      </c>
      <c r="D108" s="447">
        <f t="shared" ca="1" si="9"/>
        <v>-340527.73648617778</v>
      </c>
      <c r="E108" s="447">
        <f t="shared" ca="1" si="1"/>
        <v>-24707115.133118406</v>
      </c>
      <c r="F108" s="431"/>
      <c r="G108" s="459">
        <f t="shared" si="13"/>
        <v>9</v>
      </c>
      <c r="H108" s="459">
        <v>101</v>
      </c>
      <c r="I108" s="444">
        <f t="shared" ca="1" si="5"/>
        <v>1334954.4063223084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5527.3282358020342</v>
      </c>
      <c r="L108" s="444">
        <f t="shared" ca="1" si="3"/>
        <v>1332086.1048282902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-24707115.133118406</v>
      </c>
      <c r="C109" s="447">
        <f t="shared" si="0"/>
        <v>0</v>
      </c>
      <c r="D109" s="447">
        <f t="shared" ca="1" si="9"/>
        <v>-340527.73648617778</v>
      </c>
      <c r="E109" s="447">
        <f t="shared" ca="1" si="1"/>
        <v>-25047642.869604584</v>
      </c>
      <c r="F109" s="431"/>
      <c r="G109" s="459">
        <f t="shared" si="13"/>
        <v>9</v>
      </c>
      <c r="H109" s="459">
        <v>102</v>
      </c>
      <c r="I109" s="444">
        <f t="shared" ca="1" si="5"/>
        <v>1332086.1048282902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5515.3769795769585</v>
      </c>
      <c r="L109" s="444">
        <f t="shared" ca="1" si="3"/>
        <v>1329205.8520780469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-25047642.869604584</v>
      </c>
      <c r="C110" s="447">
        <f t="shared" si="0"/>
        <v>0</v>
      </c>
      <c r="D110" s="447">
        <f t="shared" ca="1" si="9"/>
        <v>-340527.73648617778</v>
      </c>
      <c r="E110" s="447">
        <f t="shared" ca="1" si="1"/>
        <v>-25388170.606090762</v>
      </c>
      <c r="F110" s="431"/>
      <c r="G110" s="459">
        <f t="shared" si="13"/>
        <v>9</v>
      </c>
      <c r="H110" s="459">
        <v>103</v>
      </c>
      <c r="I110" s="444">
        <f t="shared" ca="1" si="5"/>
        <v>1329205.8520780469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5503.3759264509445</v>
      </c>
      <c r="L110" s="444">
        <f t="shared" ca="1" si="3"/>
        <v>1326313.5982746778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-25388170.606090762</v>
      </c>
      <c r="C111" s="447">
        <f t="shared" si="0"/>
        <v>0</v>
      </c>
      <c r="D111" s="447">
        <f t="shared" ca="1" si="9"/>
        <v>-340527.73648617778</v>
      </c>
      <c r="E111" s="447">
        <f t="shared" ca="1" si="1"/>
        <v>-25728698.34257694</v>
      </c>
      <c r="F111" s="431"/>
      <c r="G111" s="459">
        <f t="shared" si="13"/>
        <v>9</v>
      </c>
      <c r="H111" s="459">
        <v>104</v>
      </c>
      <c r="I111" s="444">
        <f t="shared" ca="1" si="5"/>
        <v>1326313.5982746778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5491.3248689369066</v>
      </c>
      <c r="L111" s="444">
        <f t="shared" ca="1" si="3"/>
        <v>1323409.2934137946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-25728698.34257694</v>
      </c>
      <c r="C112" s="447">
        <f t="shared" si="0"/>
        <v>0</v>
      </c>
      <c r="D112" s="447">
        <f t="shared" ca="1" si="9"/>
        <v>-340527.73648617778</v>
      </c>
      <c r="E112" s="447">
        <f t="shared" ca="1" si="1"/>
        <v>-26069226.079063118</v>
      </c>
      <c r="F112" s="431"/>
      <c r="G112" s="459">
        <f t="shared" si="13"/>
        <v>9</v>
      </c>
      <c r="H112" s="459">
        <v>105</v>
      </c>
      <c r="I112" s="444">
        <f t="shared" ca="1" si="5"/>
        <v>1323409.2934137946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5479.2235986832266</v>
      </c>
      <c r="L112" s="444">
        <f t="shared" ca="1" si="3"/>
        <v>1320492.8872826577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-26069226.079063118</v>
      </c>
      <c r="C113" s="447">
        <f t="shared" si="0"/>
        <v>0</v>
      </c>
      <c r="D113" s="447">
        <f t="shared" ca="1" si="9"/>
        <v>-340527.73648617778</v>
      </c>
      <c r="E113" s="447">
        <f t="shared" ca="1" si="1"/>
        <v>-26409753.815549295</v>
      </c>
      <c r="F113" s="431"/>
      <c r="G113" s="459">
        <f t="shared" si="13"/>
        <v>9</v>
      </c>
      <c r="H113" s="459">
        <v>106</v>
      </c>
      <c r="I113" s="444">
        <f t="shared" ca="1" si="5"/>
        <v>1320492.8872826577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5467.0719064701561</v>
      </c>
      <c r="L113" s="444">
        <f t="shared" ca="1" si="3"/>
        <v>1317564.3294593077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-26409753.815549295</v>
      </c>
      <c r="C114" s="447">
        <f t="shared" si="0"/>
        <v>0</v>
      </c>
      <c r="D114" s="447">
        <f t="shared" ca="1" si="9"/>
        <v>-340527.73648617778</v>
      </c>
      <c r="E114" s="447">
        <f t="shared" ca="1" si="1"/>
        <v>-26750281.552035473</v>
      </c>
      <c r="F114" s="431"/>
      <c r="G114" s="459">
        <f t="shared" si="13"/>
        <v>9</v>
      </c>
      <c r="H114" s="459">
        <v>107</v>
      </c>
      <c r="I114" s="444">
        <f t="shared" ca="1" si="5"/>
        <v>1317564.3294593077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5454.8695822061982</v>
      </c>
      <c r="L114" s="444">
        <f t="shared" ca="1" si="3"/>
        <v>1314623.5693116938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-26750281.552035473</v>
      </c>
      <c r="C115" s="447">
        <f t="shared" si="0"/>
        <v>0</v>
      </c>
      <c r="D115" s="447">
        <f t="shared" ca="1" si="9"/>
        <v>-340527.73648617778</v>
      </c>
      <c r="E115" s="447">
        <f t="shared" ca="1" si="1"/>
        <v>-27090809.288521651</v>
      </c>
      <c r="F115" s="431"/>
      <c r="G115" s="459">
        <f t="shared" si="13"/>
        <v>9</v>
      </c>
      <c r="H115" s="459">
        <v>108</v>
      </c>
      <c r="I115" s="444">
        <f t="shared" ca="1" si="5"/>
        <v>1314623.5693116938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5442.6164149244732</v>
      </c>
      <c r="L115" s="444">
        <f t="shared" ca="1" si="3"/>
        <v>1311670.555996798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-27090809.288521651</v>
      </c>
      <c r="C116" s="447">
        <f t="shared" si="0"/>
        <v>0</v>
      </c>
      <c r="D116" s="447">
        <f t="shared" ca="1" si="9"/>
        <v>-340527.73648617778</v>
      </c>
      <c r="E116" s="447">
        <f t="shared" ca="1" si="1"/>
        <v>-27431337.025007829</v>
      </c>
      <c r="F116" s="431"/>
      <c r="G116" s="459">
        <f>G115+1</f>
        <v>10</v>
      </c>
      <c r="H116" s="459">
        <v>109</v>
      </c>
      <c r="I116" s="444">
        <f t="shared" ca="1" si="5"/>
        <v>1311670.555996798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5430.3121927790744</v>
      </c>
      <c r="L116" s="444">
        <f t="shared" ca="1" si="3"/>
        <v>1308705.2384597568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-27431337.025007829</v>
      </c>
      <c r="C117" s="447">
        <f t="shared" si="0"/>
        <v>0</v>
      </c>
      <c r="D117" s="447">
        <f t="shared" ca="1" si="9"/>
        <v>-340527.73648617778</v>
      </c>
      <c r="E117" s="447">
        <f t="shared" ca="1" si="1"/>
        <v>-27771864.761494007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1308705.2384597568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5417.9567030414028</v>
      </c>
      <c r="L117" s="444">
        <f t="shared" ca="1" si="3"/>
        <v>1305727.5654329781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-27771864.761494007</v>
      </c>
      <c r="C118" s="447">
        <f t="shared" si="0"/>
        <v>0</v>
      </c>
      <c r="D118" s="447">
        <f t="shared" ca="1" si="9"/>
        <v>-340527.73648617778</v>
      </c>
      <c r="E118" s="447">
        <f t="shared" ca="1" si="1"/>
        <v>-28112392.497980185</v>
      </c>
      <c r="F118" s="431"/>
      <c r="G118" s="459">
        <f t="shared" si="14"/>
        <v>10</v>
      </c>
      <c r="H118" s="459">
        <v>111</v>
      </c>
      <c r="I118" s="444">
        <f t="shared" ca="1" si="5"/>
        <v>1305727.5654329781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5405.5497320964914</v>
      </c>
      <c r="L118" s="444">
        <f t="shared" ca="1" si="3"/>
        <v>1302737.4854352544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-28112392.497980185</v>
      </c>
      <c r="C119" s="447">
        <f t="shared" si="0"/>
        <v>0</v>
      </c>
      <c r="D119" s="447">
        <f t="shared" ca="1" si="9"/>
        <v>-340527.73648617778</v>
      </c>
      <c r="E119" s="447">
        <f t="shared" ca="1" si="1"/>
        <v>-28452920.234466363</v>
      </c>
      <c r="F119" s="431"/>
      <c r="G119" s="459">
        <f t="shared" si="14"/>
        <v>10</v>
      </c>
      <c r="H119" s="459">
        <v>112</v>
      </c>
      <c r="I119" s="444">
        <f t="shared" ca="1" si="5"/>
        <v>1302737.4854352544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5393.0910654393092</v>
      </c>
      <c r="L119" s="444">
        <f t="shared" ca="1" si="3"/>
        <v>1299734.9467708736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-28452920.234466363</v>
      </c>
      <c r="C120" s="447">
        <f t="shared" si="0"/>
        <v>0</v>
      </c>
      <c r="D120" s="447">
        <f t="shared" ca="1" si="9"/>
        <v>-340527.73648617778</v>
      </c>
      <c r="E120" s="447">
        <f t="shared" ca="1" si="1"/>
        <v>-28793447.970952541</v>
      </c>
      <c r="F120" s="431"/>
      <c r="G120" s="459">
        <f t="shared" si="14"/>
        <v>10</v>
      </c>
      <c r="H120" s="459">
        <v>113</v>
      </c>
      <c r="I120" s="444">
        <f t="shared" ca="1" si="5"/>
        <v>1299734.9467708736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5380.5804876710563</v>
      </c>
      <c r="L120" s="444">
        <f t="shared" ca="1" si="3"/>
        <v>1296719.8975287245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-28793447.970952541</v>
      </c>
      <c r="C121" s="447">
        <f t="shared" si="0"/>
        <v>0</v>
      </c>
      <c r="D121" s="447">
        <f t="shared" ca="1" si="9"/>
        <v>-340527.73648617778</v>
      </c>
      <c r="E121" s="447">
        <f t="shared" ca="1" si="1"/>
        <v>-29133975.707438719</v>
      </c>
      <c r="F121" s="431"/>
      <c r="G121" s="459">
        <f t="shared" si="14"/>
        <v>10</v>
      </c>
      <c r="H121" s="459">
        <v>114</v>
      </c>
      <c r="I121" s="444">
        <f t="shared" ca="1" si="5"/>
        <v>1296719.8975287245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5368.0177824954344</v>
      </c>
      <c r="L121" s="444">
        <f t="shared" ca="1" si="3"/>
        <v>1293692.2855813997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-29133975.707438719</v>
      </c>
      <c r="C122" s="447">
        <f t="shared" si="0"/>
        <v>0</v>
      </c>
      <c r="D122" s="447">
        <f t="shared" ca="1" si="9"/>
        <v>-340527.73648617778</v>
      </c>
      <c r="E122" s="447">
        <f t="shared" ca="1" si="1"/>
        <v>-29474503.443924896</v>
      </c>
      <c r="F122" s="431"/>
      <c r="G122" s="459">
        <f t="shared" si="14"/>
        <v>10</v>
      </c>
      <c r="H122" s="459">
        <v>115</v>
      </c>
      <c r="I122" s="444">
        <f t="shared" ca="1" si="5"/>
        <v>1293692.2855813997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5355.4027327149142</v>
      </c>
      <c r="L122" s="444">
        <f t="shared" ca="1" si="3"/>
        <v>1290652.0585842945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-29474503.443924896</v>
      </c>
      <c r="C123" s="447">
        <f t="shared" si="0"/>
        <v>0</v>
      </c>
      <c r="D123" s="447">
        <f t="shared" ca="1" si="9"/>
        <v>-340527.73648617778</v>
      </c>
      <c r="E123" s="447">
        <f t="shared" ca="1" si="1"/>
        <v>-29815031.180411074</v>
      </c>
      <c r="F123" s="431"/>
      <c r="G123" s="459">
        <f t="shared" si="14"/>
        <v>10</v>
      </c>
      <c r="H123" s="459">
        <v>116</v>
      </c>
      <c r="I123" s="444">
        <f t="shared" ca="1" si="5"/>
        <v>1290652.0585842945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5342.7351202269765</v>
      </c>
      <c r="L123" s="444">
        <f t="shared" ca="1" si="3"/>
        <v>1287599.1639747012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-29815031.180411074</v>
      </c>
      <c r="C124" s="447">
        <f t="shared" si="0"/>
        <v>0</v>
      </c>
      <c r="D124" s="447">
        <f t="shared" ca="1" si="9"/>
        <v>-340527.73648617778</v>
      </c>
      <c r="E124" s="447">
        <f t="shared" ca="1" si="1"/>
        <v>-30155558.916897252</v>
      </c>
      <c r="F124" s="431"/>
      <c r="G124" s="459">
        <f t="shared" si="14"/>
        <v>10</v>
      </c>
      <c r="H124" s="459">
        <v>117</v>
      </c>
      <c r="I124" s="444">
        <f t="shared" ca="1" si="5"/>
        <v>1287599.1639747012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5330.0147260203375</v>
      </c>
      <c r="L124" s="444">
        <f t="shared" ca="1" si="3"/>
        <v>1284533.5489709014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-30155558.916897252</v>
      </c>
      <c r="C125" s="447">
        <f t="shared" si="0"/>
        <v>0</v>
      </c>
      <c r="D125" s="447">
        <f t="shared" ca="1" si="9"/>
        <v>-340527.73648617778</v>
      </c>
      <c r="E125" s="447">
        <f t="shared" ca="1" si="1"/>
        <v>-30496086.65338343</v>
      </c>
      <c r="F125" s="431"/>
      <c r="G125" s="459">
        <f t="shared" si="14"/>
        <v>10</v>
      </c>
      <c r="H125" s="459">
        <v>118</v>
      </c>
      <c r="I125" s="444">
        <f t="shared" ca="1" si="5"/>
        <v>1284533.5489709014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5317.2413301711713</v>
      </c>
      <c r="L125" s="444">
        <f t="shared" ca="1" si="3"/>
        <v>1281455.1605712525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-30496086.65338343</v>
      </c>
      <c r="C126" s="447">
        <f t="shared" si="0"/>
        <v>0</v>
      </c>
      <c r="D126" s="447">
        <f t="shared" ca="1" si="9"/>
        <v>-340527.73648617778</v>
      </c>
      <c r="E126" s="447">
        <f t="shared" ca="1" si="1"/>
        <v>-30836614.389869608</v>
      </c>
      <c r="F126" s="431"/>
      <c r="G126" s="459">
        <f t="shared" si="14"/>
        <v>10</v>
      </c>
      <c r="H126" s="459">
        <v>119</v>
      </c>
      <c r="I126" s="444">
        <f t="shared" ca="1" si="5"/>
        <v>1281455.1605712525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5304.4147118393012</v>
      </c>
      <c r="L126" s="444">
        <f t="shared" ca="1" si="3"/>
        <v>1278363.9455532716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-30836614.389869608</v>
      </c>
      <c r="C127" s="447">
        <f t="shared" si="0"/>
        <v>0</v>
      </c>
      <c r="D127" s="447">
        <f t="shared" ca="1" si="9"/>
        <v>-340527.73648617778</v>
      </c>
      <c r="E127" s="447">
        <f t="shared" ca="1" si="1"/>
        <v>-31177142.126355786</v>
      </c>
      <c r="F127" s="431"/>
      <c r="G127" s="459">
        <f t="shared" si="14"/>
        <v>10</v>
      </c>
      <c r="H127" s="459">
        <v>120</v>
      </c>
      <c r="I127" s="444">
        <f t="shared" ca="1" si="5"/>
        <v>1278363.9455532716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5291.5346492643803</v>
      </c>
      <c r="L127" s="444">
        <f t="shared" ca="1" si="3"/>
        <v>1275259.8504727157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-31177142.126355786</v>
      </c>
      <c r="C128" s="447">
        <f t="shared" si="0"/>
        <v>0</v>
      </c>
      <c r="D128" s="447">
        <f t="shared" ca="1" si="9"/>
        <v>-340527.73648617778</v>
      </c>
      <c r="E128" s="447">
        <f t="shared" ca="1" si="1"/>
        <v>-31517669.862841964</v>
      </c>
      <c r="F128" s="431"/>
      <c r="G128" s="459">
        <f>G127+1</f>
        <v>11</v>
      </c>
      <c r="H128" s="459">
        <v>121</v>
      </c>
      <c r="I128" s="444">
        <f t="shared" ca="1" si="5"/>
        <v>1275259.8504727157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5278.6009197620642</v>
      </c>
      <c r="L128" s="444">
        <f t="shared" ca="1" si="3"/>
        <v>1272142.8216626577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-31517669.862841964</v>
      </c>
      <c r="C129" s="447">
        <f t="shared" si="0"/>
        <v>0</v>
      </c>
      <c r="D129" s="447">
        <f t="shared" ca="1" si="9"/>
        <v>-340527.73648617778</v>
      </c>
      <c r="E129" s="447">
        <f t="shared" ca="1" si="1"/>
        <v>-31858197.599328142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1272142.8216626577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5265.6132997201557</v>
      </c>
      <c r="L129" s="444">
        <f t="shared" ca="1" si="3"/>
        <v>1269012.8052325577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-31858197.599328142</v>
      </c>
      <c r="C130" s="447">
        <f t="shared" si="0"/>
        <v>0</v>
      </c>
      <c r="D130" s="447">
        <f t="shared" ca="1" si="9"/>
        <v>-340527.73648617778</v>
      </c>
      <c r="E130" s="447">
        <f t="shared" ca="1" si="1"/>
        <v>-32198725.33581432</v>
      </c>
      <c r="F130" s="431"/>
      <c r="G130" s="459">
        <f t="shared" si="15"/>
        <v>11</v>
      </c>
      <c r="H130" s="459">
        <v>123</v>
      </c>
      <c r="I130" s="444">
        <f t="shared" ca="1" si="5"/>
        <v>1269012.8052325577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5252.5715645947394</v>
      </c>
      <c r="L130" s="444">
        <f t="shared" ca="1" si="3"/>
        <v>1265869.7470673323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-32198725.33581432</v>
      </c>
      <c r="C131" s="447">
        <f t="shared" si="0"/>
        <v>0</v>
      </c>
      <c r="D131" s="447">
        <f t="shared" ca="1" si="9"/>
        <v>-340527.73648617778</v>
      </c>
      <c r="E131" s="447">
        <f t="shared" ca="1" si="1"/>
        <v>-32539253.072300497</v>
      </c>
      <c r="F131" s="431"/>
      <c r="G131" s="459">
        <f t="shared" si="15"/>
        <v>11</v>
      </c>
      <c r="H131" s="459">
        <v>124</v>
      </c>
      <c r="I131" s="444">
        <f t="shared" ca="1" si="5"/>
        <v>1265869.7470673323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5239.4754889063006</v>
      </c>
      <c r="L131" s="444">
        <f t="shared" ca="1" si="3"/>
        <v>1262713.5928264183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-32539253.072300497</v>
      </c>
      <c r="C132" s="447">
        <f t="shared" si="0"/>
        <v>0</v>
      </c>
      <c r="D132" s="447">
        <f t="shared" ca="1" si="9"/>
        <v>-340527.73648617778</v>
      </c>
      <c r="E132" s="447">
        <f t="shared" ca="1" si="1"/>
        <v>-32879780.808786675</v>
      </c>
      <c r="F132" s="431"/>
      <c r="G132" s="459">
        <f t="shared" si="15"/>
        <v>11</v>
      </c>
      <c r="H132" s="459">
        <v>125</v>
      </c>
      <c r="I132" s="444">
        <f t="shared" ca="1" si="5"/>
        <v>1262713.5928264183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5226.324846235826</v>
      </c>
      <c r="L132" s="444">
        <f t="shared" ca="1" si="3"/>
        <v>1259544.287942834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-32879780.808786675</v>
      </c>
      <c r="C133" s="447">
        <f t="shared" si="0"/>
        <v>0</v>
      </c>
      <c r="D133" s="447">
        <f t="shared" ca="1" si="9"/>
        <v>-340527.73648617778</v>
      </c>
      <c r="E133" s="447">
        <f t="shared" ca="1" si="1"/>
        <v>-33220308.545272853</v>
      </c>
      <c r="F133" s="431"/>
      <c r="G133" s="459">
        <f t="shared" si="15"/>
        <v>11</v>
      </c>
      <c r="H133" s="459">
        <v>126</v>
      </c>
      <c r="I133" s="444">
        <f t="shared" ca="1" si="5"/>
        <v>1259544.287942834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5213.1194092208907</v>
      </c>
      <c r="L133" s="444">
        <f t="shared" ca="1" si="3"/>
        <v>1256361.7776222348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-33220308.545272853</v>
      </c>
      <c r="C134" s="447">
        <f t="shared" si="0"/>
        <v>0</v>
      </c>
      <c r="D134" s="447">
        <f t="shared" ca="1" si="9"/>
        <v>-340527.73648617778</v>
      </c>
      <c r="E134" s="447">
        <f t="shared" ca="1" si="1"/>
        <v>-33560836.281759031</v>
      </c>
      <c r="F134" s="431"/>
      <c r="G134" s="459">
        <f t="shared" si="15"/>
        <v>11</v>
      </c>
      <c r="H134" s="459">
        <v>127</v>
      </c>
      <c r="I134" s="444">
        <f t="shared" ca="1" si="5"/>
        <v>1256361.7776222348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5199.8589495517272</v>
      </c>
      <c r="L134" s="444">
        <f t="shared" ca="1" si="3"/>
        <v>1253166.0068419664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-33560836.281759031</v>
      </c>
      <c r="C135" s="447">
        <f t="shared" si="0"/>
        <v>0</v>
      </c>
      <c r="D135" s="447">
        <f t="shared" ca="1" si="9"/>
        <v>-340527.73648617778</v>
      </c>
      <c r="E135" s="447">
        <f t="shared" ca="1" si="1"/>
        <v>-33901364.018245205</v>
      </c>
      <c r="F135" s="431"/>
      <c r="G135" s="459">
        <f t="shared" si="15"/>
        <v>11</v>
      </c>
      <c r="H135" s="459">
        <v>128</v>
      </c>
      <c r="I135" s="444">
        <f t="shared" ca="1" si="5"/>
        <v>1253166.0068419664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5186.5432379672757</v>
      </c>
      <c r="L135" s="444">
        <f t="shared" ca="1" si="3"/>
        <v>1249956.9203501134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-33901364.018245205</v>
      </c>
      <c r="C136" s="447">
        <f t="shared" si="0"/>
        <v>0</v>
      </c>
      <c r="D136" s="447">
        <f t="shared" ca="1" si="9"/>
        <v>-340527.73648617778</v>
      </c>
      <c r="E136" s="447">
        <f t="shared" ca="1" si="1"/>
        <v>-34241891.754731379</v>
      </c>
      <c r="F136" s="431"/>
      <c r="G136" s="459">
        <f t="shared" si="15"/>
        <v>11</v>
      </c>
      <c r="H136" s="459">
        <v>129</v>
      </c>
      <c r="I136" s="444">
        <f t="shared" ca="1" si="5"/>
        <v>1249956.9203501134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5173.1720442512215</v>
      </c>
      <c r="L136" s="444">
        <f t="shared" ca="1" si="3"/>
        <v>1246734.4626645443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1246734.4626645443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5159.7451372280175</v>
      </c>
      <c r="L137" s="444">
        <f t="shared" ca="1" si="3"/>
        <v>1243498.5780719521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1243498.5780719521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5146.2622847588827</v>
      </c>
      <c r="L138" s="444">
        <f t="shared" ca="1" si="3"/>
        <v>1240249.2106268909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1240249.2106268909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5132.7232537377949</v>
      </c>
      <c r="L139" s="444">
        <f t="shared" ca="1" si="3"/>
        <v>1236986.3041508086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1236986.3041508086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5119.1278100874515</v>
      </c>
      <c r="L140" s="444">
        <f t="shared" ca="1" si="3"/>
        <v>1233709.8022310759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1233709.8022310759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5105.4757187552323</v>
      </c>
      <c r="L141" s="444">
        <f t="shared" ca="1" si="3"/>
        <v>1230419.648220011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1230419.648220011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5091.7667437091286</v>
      </c>
      <c r="L142" s="444">
        <f t="shared" ca="1" si="3"/>
        <v>1227115.7852339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1227115.7852339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5078.0006479336653</v>
      </c>
      <c r="L143" s="444">
        <f t="shared" ca="1" si="3"/>
        <v>1223798.1561520135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1223798.1561520135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5064.1771934258049</v>
      </c>
      <c r="L144" s="444">
        <f t="shared" ca="1" si="3"/>
        <v>1220466.7036156191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1220466.7036156191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5050.2961411908291</v>
      </c>
      <c r="L145" s="444">
        <f t="shared" ca="1" si="3"/>
        <v>1217121.3700269898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1217121.3700269898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5036.357251238207</v>
      </c>
      <c r="L146" s="444">
        <f t="shared" ca="1" si="3"/>
        <v>1213762.097548408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1213762.097548408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5022.3602825774487</v>
      </c>
      <c r="L147" s="444">
        <f t="shared" ca="1" si="3"/>
        <v>1210388.8281011651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1210388.8281011651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5008.3049932139375</v>
      </c>
      <c r="L148" s="444">
        <f t="shared" ca="1" si="3"/>
        <v>1207001.5033645588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1207001.5033645588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4994.1911401447442</v>
      </c>
      <c r="L149" s="444">
        <f t="shared" ca="1" si="3"/>
        <v>1203600.0647748834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1203600.0647748834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4980.0184793544304</v>
      </c>
      <c r="L150" s="444">
        <f t="shared" ca="1" si="3"/>
        <v>1200184.4535244177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1200184.4535244177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4965.7867658108225</v>
      </c>
      <c r="L151" s="444">
        <f t="shared" ca="1" si="3"/>
        <v>1196754.6105604083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1196754.6105604083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4951.4957534607838</v>
      </c>
      <c r="L152" s="444">
        <f t="shared" ca="1" si="3"/>
        <v>1193310.4765840489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1193310.4765840489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4937.1451952259531</v>
      </c>
      <c r="L153" s="444">
        <f t="shared" ca="1" si="3"/>
        <v>1189851.9920494547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1189851.9920494547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4922.7348429984768</v>
      </c>
      <c r="L154" s="444">
        <f t="shared" ca="1" si="3"/>
        <v>1186379.097162633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1186379.097162633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4908.2644476367195</v>
      </c>
      <c r="L155" s="444">
        <f t="shared" ca="1" si="3"/>
        <v>1182891.7318804495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1182891.7318804495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4893.7337589609551</v>
      </c>
      <c r="L156" s="444">
        <f t="shared" ca="1" si="3"/>
        <v>1179389.8359095901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1179389.8359095901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4879.1425257490409</v>
      </c>
      <c r="L157" s="444">
        <f t="shared" ca="1" si="3"/>
        <v>1175873.348705519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1175873.348705519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4864.4904957320787</v>
      </c>
      <c r="L158" s="444">
        <f t="shared" ca="1" si="3"/>
        <v>1172342.2094714309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1172342.2094714309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4849.7774155900443</v>
      </c>
      <c r="L159" s="444">
        <f t="shared" ca="1" si="3"/>
        <v>1168796.3571572008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1168796.3571572008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4835.0030309474196</v>
      </c>
      <c r="L160" s="444">
        <f t="shared" ca="1" si="3"/>
        <v>1165235.730458328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1165235.730458328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4820.1670863687823</v>
      </c>
      <c r="L161" s="444">
        <f t="shared" ca="1" si="3"/>
        <v>1161660.2678148767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1161660.2678148767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4805.2693253544021</v>
      </c>
      <c r="L162" s="444">
        <f t="shared" ca="1" si="3"/>
        <v>1158069.9074104109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1158069.9074104109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4790.3094903357951</v>
      </c>
      <c r="L163" s="444">
        <f t="shared" ca="1" si="3"/>
        <v>1154464.5871709266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1154464.5871709266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4775.2873226712763</v>
      </c>
      <c r="L164" s="444">
        <f t="shared" ca="1" si="3"/>
        <v>1150844.2447637778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1150844.2447637778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4760.2025626414897</v>
      </c>
      <c r="L165" s="444">
        <f t="shared" ca="1" si="3"/>
        <v>1147208.8175965992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1147208.8175965992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4745.0549494449124</v>
      </c>
      <c r="L166" s="444">
        <f t="shared" ca="1" si="3"/>
        <v>1143558.242816224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1143558.242816224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4729.8442211933489</v>
      </c>
      <c r="L167" s="444">
        <f t="shared" ca="1" si="3"/>
        <v>1139892.4573075972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1139892.4573075972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4714.5701149074039</v>
      </c>
      <c r="L168" s="444">
        <f t="shared" ca="1" si="3"/>
        <v>1136211.3976926843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1136211.3976926843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4699.2323665119338</v>
      </c>
      <c r="L169" s="444">
        <f t="shared" ca="1" si="3"/>
        <v>1132515.000329376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1132515.000329376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4683.8307108314821</v>
      </c>
      <c r="L170" s="444">
        <f t="shared" ca="1" si="3"/>
        <v>1128803.2013103873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1128803.2013103873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4668.3648815856968</v>
      </c>
      <c r="L171" s="444">
        <f t="shared" ca="1" si="3"/>
        <v>1125075.9364621527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1125075.9364621527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4652.8346113847192</v>
      </c>
      <c r="L172" s="444">
        <f t="shared" ca="1" si="3"/>
        <v>1121333.1413437172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1121333.1413437172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4637.2396317245712</v>
      </c>
      <c r="L173" s="444">
        <f t="shared" ca="1" si="3"/>
        <v>1117574.7512456216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1117574.7512456216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4621.5796729825061</v>
      </c>
      <c r="L174" s="444">
        <f t="shared" ca="1" si="3"/>
        <v>1113800.7011887839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1113800.7011887839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4605.8544644123485</v>
      </c>
      <c r="L175" s="444">
        <f t="shared" ca="1" si="3"/>
        <v>1110010.9259233761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1110010.9259233761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4590.063734139816</v>
      </c>
      <c r="L176" s="444">
        <f t="shared" ca="1" si="3"/>
        <v>1106205.3599276957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1106205.3599276957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4574.2072091578148</v>
      </c>
      <c r="L177" s="444">
        <f t="shared" ca="1" si="3"/>
        <v>1102383.9374070333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1102383.9374070333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4558.2846153217215</v>
      </c>
      <c r="L178" s="444">
        <f t="shared" ca="1" si="3"/>
        <v>1098546.5922925349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1098546.5922925349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4542.2956773446449</v>
      </c>
      <c r="L179" s="444">
        <f t="shared" ca="1" si="3"/>
        <v>1094693.2582400593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1094693.2582400593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4526.2401187926625</v>
      </c>
      <c r="L180" s="444">
        <f t="shared" ca="1" si="3"/>
        <v>1090823.8686290318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1090823.8686290318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4510.1176620800488</v>
      </c>
      <c r="L181" s="444">
        <f t="shared" ca="1" si="3"/>
        <v>1086938.3565612917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1086938.3565612917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4493.9280284644647</v>
      </c>
      <c r="L182" s="444">
        <f t="shared" ca="1" si="3"/>
        <v>1083036.6548599361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1083036.6548599361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4477.6709380421498</v>
      </c>
      <c r="L183" s="444">
        <f t="shared" ca="1" si="3"/>
        <v>1079118.6960681581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1079118.6960681581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4461.3461097430745</v>
      </c>
      <c r="L184" s="444">
        <f t="shared" ca="1" si="3"/>
        <v>1075184.412448081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1075184.412448081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4444.9532613260862</v>
      </c>
      <c r="L185" s="444">
        <f t="shared" ca="1" si="3"/>
        <v>1071233.7359795868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1071233.7359795868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4428.4921093740277</v>
      </c>
      <c r="L186" s="444">
        <f t="shared" ca="1" si="3"/>
        <v>1067266.5983591408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1067266.5983591408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4411.9623692888363</v>
      </c>
      <c r="L187" s="444">
        <f t="shared" ca="1" si="3"/>
        <v>1063282.9309986094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1063282.9309986094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4395.3637552866221</v>
      </c>
      <c r="L188" s="444">
        <f t="shared" ca="1" si="3"/>
        <v>1059282.6650240759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1059282.6650240759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4378.6959803927321</v>
      </c>
      <c r="L189" s="444">
        <f t="shared" ca="1" si="3"/>
        <v>1055265.7312746483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1055265.7312746483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4361.9587564367839</v>
      </c>
      <c r="L190" s="444">
        <f t="shared" ca="1" si="3"/>
        <v>1051232.060301265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1051232.060301265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4345.151794047687</v>
      </c>
      <c r="L191" s="444">
        <f t="shared" ca="1" si="3"/>
        <v>1047181.5823654925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1047181.5823654925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4328.2748026486342</v>
      </c>
      <c r="L192" s="444">
        <f t="shared" ca="1" si="3"/>
        <v>1043114.2274383209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1043114.2274383209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4311.3274904520858</v>
      </c>
      <c r="L193" s="444">
        <f t="shared" ca="1" si="3"/>
        <v>1039029.9251989528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1039029.9251989528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4294.3095644547193</v>
      </c>
      <c r="L194" s="444">
        <f t="shared" ca="1" si="3"/>
        <v>1034928.6050335873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1034928.6050335873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4277.2207304323629</v>
      </c>
      <c r="L195" s="444">
        <f t="shared" ca="1" si="3"/>
        <v>1030810.1960341994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1030810.1960341994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4260.0606929349133</v>
      </c>
      <c r="L196" s="444">
        <f t="shared" ca="1" si="3"/>
        <v>1026674.6269973142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1026674.6269973142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4242.8291552812252</v>
      </c>
      <c r="L197" s="444">
        <f t="shared" ca="1" si="3"/>
        <v>1022521.8264227752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1022521.8264227752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4225.5258195539791</v>
      </c>
      <c r="L198" s="444">
        <f t="shared" ca="1" si="3"/>
        <v>1018351.722512509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1018351.722512509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4208.150386594536</v>
      </c>
      <c r="L199" s="444">
        <f t="shared" ca="1" si="3"/>
        <v>1014164.2431692834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1014164.2431692834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4190.7025559977628</v>
      </c>
      <c r="L200" s="444">
        <f t="shared" ca="1" si="3"/>
        <v>1009959.315995461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1009959.315995461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4173.1820261068369</v>
      </c>
      <c r="L201" s="444">
        <f t="shared" ca="1" si="3"/>
        <v>1005736.8682917476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1005736.8682917476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4155.5884940080305</v>
      </c>
      <c r="L202" s="444">
        <f t="shared" ca="1" si="3"/>
        <v>1001496.8270559355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1001496.8270559355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4137.9216555254807</v>
      </c>
      <c r="L203" s="444">
        <f t="shared" ca="1" si="3"/>
        <v>997239.11898164079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997239.11898164079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4120.1812052159194</v>
      </c>
      <c r="L204" s="444">
        <f t="shared" ca="1" si="3"/>
        <v>992963.67045703647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992963.67045703647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4102.3668363634015</v>
      </c>
      <c r="L205" s="444">
        <f t="shared" ca="1" si="3"/>
        <v>988670.40756357973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988670.40756357973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4084.4782409739987</v>
      </c>
      <c r="L206" s="444">
        <f t="shared" ca="1" si="3"/>
        <v>984359.25607473357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984359.25607473357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4066.5151097704725</v>
      </c>
      <c r="L207" s="444">
        <f t="shared" ca="1" si="3"/>
        <v>980030.14145468385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980030.14145468385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4048.4771321869321</v>
      </c>
      <c r="L208" s="444">
        <f t="shared" ca="1" si="3"/>
        <v>975682.98885705054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975682.98885705054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4030.3639963634591</v>
      </c>
      <c r="L209" s="444">
        <f t="shared" ca="1" si="3"/>
        <v>971317.72312359384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971317.72312359384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4012.1753891407234</v>
      </c>
      <c r="L210" s="444">
        <f t="shared" ca="1" si="3"/>
        <v>966934.26878291438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966934.26878291438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3993.9109960545588</v>
      </c>
      <c r="L211" s="444">
        <f t="shared" ca="1" si="3"/>
        <v>962532.55004914873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962532.55004914873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3975.5705013305355</v>
      </c>
      <c r="L212" s="444">
        <f t="shared" ca="1" si="3"/>
        <v>958112.49082065909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958112.49082065909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3957.1535878784953</v>
      </c>
      <c r="L213" s="444">
        <f t="shared" ca="1" si="3"/>
        <v>953674.01467871736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953674.01467871736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3938.6599372870719</v>
      </c>
      <c r="L214" s="444">
        <f t="shared" ca="1" si="3"/>
        <v>949217.04488618427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949217.04488618427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3920.0892298181843</v>
      </c>
      <c r="L215" s="444">
        <f t="shared" ca="1" si="3"/>
        <v>944741.50438618229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944741.50438618229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3901.4411444015086</v>
      </c>
      <c r="L216" s="444">
        <f t="shared" ca="1" si="3"/>
        <v>940247.31580076367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940247.31580076367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3882.715358628931</v>
      </c>
      <c r="L217" s="444">
        <f t="shared" ca="1" si="3"/>
        <v>935734.40142957238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935734.40142957238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3863.9115487489676</v>
      </c>
      <c r="L218" s="444">
        <f t="shared" ca="1" si="3"/>
        <v>931202.68324850115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931202.68324850115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3845.0293896611702</v>
      </c>
      <c r="L219" s="444">
        <f t="shared" ca="1" si="3"/>
        <v>926652.08290834213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926652.08290834213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3826.0685549105078</v>
      </c>
      <c r="L220" s="444">
        <f t="shared" ca="1" si="3"/>
        <v>922082.52173343243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922082.52173343243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3807.0287166817179</v>
      </c>
      <c r="L221" s="444">
        <f t="shared" ca="1" si="3"/>
        <v>917493.920720294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917493.920720294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3787.909545793641</v>
      </c>
      <c r="L222" s="444">
        <f t="shared" ca="1" si="3"/>
        <v>912886.20053626748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912886.20053626748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3768.7107116935299</v>
      </c>
      <c r="L223" s="444">
        <f t="shared" ca="1" si="3"/>
        <v>908259.28151814081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908259.28151814081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3749.4318824513357</v>
      </c>
      <c r="L224" s="444">
        <f t="shared" ca="1" si="3"/>
        <v>903613.08367077191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903613.08367077191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3730.0727247539653</v>
      </c>
      <c r="L225" s="444">
        <f t="shared" ca="1" si="3"/>
        <v>898947.52666570572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898947.52666570572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3710.6329038995232</v>
      </c>
      <c r="L226" s="444">
        <f t="shared" ca="1" si="3"/>
        <v>894262.52983978507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894262.52983978507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3691.11208379152</v>
      </c>
      <c r="L227" s="444">
        <f t="shared" ca="1" si="3"/>
        <v>889558.01219375641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889558.01219375641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3671.5099269330676</v>
      </c>
      <c r="L228" s="444">
        <f t="shared" ca="1" si="3"/>
        <v>884833.89239086933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884833.89239086933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3651.8260944210374</v>
      </c>
      <c r="L229" s="444">
        <f t="shared" ca="1" si="3"/>
        <v>880090.08875547023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880090.08875547023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3632.0602459402085</v>
      </c>
      <c r="L230" s="444">
        <f t="shared" ca="1" si="3"/>
        <v>875326.51927159028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875326.51927159028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3612.2120397573749</v>
      </c>
      <c r="L231" s="444">
        <f t="shared" ca="1" si="3"/>
        <v>870543.1015815275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870543.1015815275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3592.2811327154477</v>
      </c>
      <c r="L232" s="444">
        <f t="shared" ca="1" si="3"/>
        <v>865739.75298442272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865739.75298442272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3572.2671802275108</v>
      </c>
      <c r="L233" s="444">
        <f t="shared" ca="1" si="3"/>
        <v>860916.3904348301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860916.3904348301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3552.1698362708744</v>
      </c>
      <c r="L234" s="444">
        <f t="shared" ca="1" si="3"/>
        <v>856072.93054128077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856072.93054128077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3531.9887533810856</v>
      </c>
      <c r="L235" s="444">
        <f t="shared" ca="1" si="3"/>
        <v>851209.28956484166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851209.28956484166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3511.7235826459232</v>
      </c>
      <c r="L236" s="444">
        <f t="shared" ca="1" si="3"/>
        <v>846325.38341766736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846325.38341766736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3491.3739736993625</v>
      </c>
      <c r="L237" s="444">
        <f t="shared" ca="1" si="3"/>
        <v>841421.12766154658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841421.12766154658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3470.9395747155272</v>
      </c>
      <c r="L238" s="444">
        <f t="shared" ca="1" si="3"/>
        <v>836496.43750644196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836496.43750644196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3450.4200324025906</v>
      </c>
      <c r="L239" s="444">
        <f t="shared" ca="1" si="3"/>
        <v>831551.22780902439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831551.22780902439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3429.8149919966841</v>
      </c>
      <c r="L240" s="444">
        <f t="shared" ca="1" si="3"/>
        <v>826585.41307120095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826585.41307120095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3409.124097255753</v>
      </c>
      <c r="L241" s="444">
        <f t="shared" ca="1" si="3"/>
        <v>821598.90743863652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821598.90743863652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3388.3469904534013</v>
      </c>
      <c r="L242" s="444">
        <f t="shared" ca="1" si="3"/>
        <v>816591.62469926977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816591.62469926977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3367.4833123727067</v>
      </c>
      <c r="L243" s="444">
        <f t="shared" ca="1" si="3"/>
        <v>811563.47828182229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811563.47828182229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3346.5327023000086</v>
      </c>
      <c r="L244" s="444">
        <f t="shared" ca="1" si="3"/>
        <v>806514.3812543021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806514.3812543021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3325.4947980186748</v>
      </c>
      <c r="L245" s="444">
        <f t="shared" ca="1" si="3"/>
        <v>801444.24632250064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801444.24632250064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3304.3692358028352</v>
      </c>
      <c r="L246" s="444">
        <f t="shared" ca="1" si="3"/>
        <v>796352.98582848324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796352.98582848324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3283.1556504110958</v>
      </c>
      <c r="L247" s="444">
        <f t="shared" ca="1" si="3"/>
        <v>791240.51174907421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791240.51174907421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3261.853675080225</v>
      </c>
      <c r="L248" s="444">
        <f t="shared" ca="1" si="3"/>
        <v>786106.73569433426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786106.73569433426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3240.4629415188087</v>
      </c>
      <c r="L249" s="444">
        <f t="shared" ca="1" si="3"/>
        <v>780951.56890603283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780951.56890603283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3218.983079900886</v>
      </c>
      <c r="L250" s="444">
        <f t="shared" ca="1" si="3"/>
        <v>775774.9222561135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775774.9222561135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3197.4137188595555</v>
      </c>
      <c r="L251" s="444">
        <f t="shared" ca="1" si="3"/>
        <v>770576.70624515286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770576.70624515286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3175.7544854805528</v>
      </c>
      <c r="L252" s="444">
        <f t="shared" ca="1" si="3"/>
        <v>765356.83100081328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765356.83100081328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3154.0050052958045</v>
      </c>
      <c r="L253" s="444">
        <f t="shared" ca="1" si="3"/>
        <v>760115.20627628895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760115.20627628895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3132.1649022769534</v>
      </c>
      <c r="L254" s="444">
        <f t="shared" ca="1" si="3"/>
        <v>754851.74144874571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754851.74144874571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3110.2337988288564</v>
      </c>
      <c r="L255" s="444">
        <f t="shared" ca="1" si="3"/>
        <v>749566.34551775444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749566.34551775444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3088.2113157830595</v>
      </c>
      <c r="L256" s="444">
        <f t="shared" ca="1" si="3"/>
        <v>744258.92710371735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744258.92710371735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3066.0970723912383</v>
      </c>
      <c r="L257" s="444">
        <f t="shared" ca="1" si="3"/>
        <v>738929.39444628835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738929.39444628835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3043.8906863186176</v>
      </c>
      <c r="L258" s="444">
        <f t="shared" ca="1" si="3"/>
        <v>733577.6554027868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733577.6554027868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3021.5917736373608</v>
      </c>
      <c r="L259" s="444">
        <f t="shared" ca="1" si="3"/>
        <v>728203.61744660395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728203.61744660395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2999.1999488199322</v>
      </c>
      <c r="L260" s="444">
        <f t="shared" ca="1" si="3"/>
        <v>722807.18766560371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722807.18766560371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2976.7148247324312</v>
      </c>
      <c r="L261" s="444">
        <f t="shared" ca="1" si="3"/>
        <v>717388.27276051592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717388.27276051592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2954.1360126278987</v>
      </c>
      <c r="L262" s="444">
        <f t="shared" ca="1" si="3"/>
        <v>711946.77904332359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711946.77904332359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2931.4631221395975</v>
      </c>
      <c r="L263" s="444">
        <f t="shared" ref="L263:L517" ca="1" si="28">I263-J263+K263</f>
        <v>706482.61243564298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706482.61243564298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2908.6957612742617</v>
      </c>
      <c r="L264" s="444">
        <f t="shared" ca="1" si="28"/>
        <v>700995.67846709711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700995.67846709711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2885.8335364053205</v>
      </c>
      <c r="L265" s="444">
        <f t="shared" ca="1" si="28"/>
        <v>695485.88227368228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695485.88227368228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2862.8760522660918</v>
      </c>
      <c r="L266" s="444">
        <f t="shared" ca="1" si="28"/>
        <v>689953.1285961282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689953.1285961282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2839.8229119429502</v>
      </c>
      <c r="L267" s="444">
        <f t="shared" ca="1" si="28"/>
        <v>684397.32177825097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684397.32177825097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2816.6737168684617</v>
      </c>
      <c r="L268" s="444">
        <f t="shared" ca="1" si="28"/>
        <v>678818.3657652993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678818.3657652993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2793.4280668144961</v>
      </c>
      <c r="L269" s="444">
        <f t="shared" ca="1" si="28"/>
        <v>673216.16410229367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673216.16410229367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2770.0855598853063</v>
      </c>
      <c r="L270" s="444">
        <f t="shared" ca="1" si="28"/>
        <v>667590.61993235874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667590.61993235874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2746.6457925105774</v>
      </c>
      <c r="L271" s="444">
        <f t="shared" ca="1" si="28"/>
        <v>661941.63599504915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661941.63599504915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2723.108359438454</v>
      </c>
      <c r="L272" s="444">
        <f t="shared" ca="1" si="28"/>
        <v>656269.11462466745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656269.11462466745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2699.47285372853</v>
      </c>
      <c r="L273" s="444">
        <f t="shared" ca="1" si="28"/>
        <v>650572.95774857583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650572.95774857583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2675.7388667448154</v>
      </c>
      <c r="L274" s="444">
        <f t="shared" ca="1" si="28"/>
        <v>644853.06688550045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644853.06688550045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2651.9059881486678</v>
      </c>
      <c r="L275" s="444">
        <f t="shared" ca="1" si="28"/>
        <v>639109.34314382891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639109.34314382891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2627.9738058917028</v>
      </c>
      <c r="L276" s="444">
        <f t="shared" ca="1" si="28"/>
        <v>633341.68721990043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633341.68721990043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2603.9419062086677</v>
      </c>
      <c r="L277" s="444">
        <f t="shared" ca="1" si="28"/>
        <v>627549.99939628888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627549.99939628888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2579.8098736102861</v>
      </c>
      <c r="L278" s="444">
        <f t="shared" ca="1" si="28"/>
        <v>621734.17954007897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621734.17954007897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2555.5772908760782</v>
      </c>
      <c r="L279" s="444">
        <f t="shared" ca="1" si="28"/>
        <v>615894.12710113486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615894.12710113486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2531.2437390471446</v>
      </c>
      <c r="L280" s="444">
        <f t="shared" ca="1" si="28"/>
        <v>610029.74111036176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610029.74111036176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2506.8087974189234</v>
      </c>
      <c r="L281" s="444">
        <f t="shared" ca="1" si="28"/>
        <v>604140.92017796054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604140.92017796054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2482.2720435339179</v>
      </c>
      <c r="L282" s="444">
        <f t="shared" ca="1" si="28"/>
        <v>598227.56249167433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598227.56249167433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2457.6330531743924</v>
      </c>
      <c r="L283" s="444">
        <f t="shared" ca="1" si="28"/>
        <v>592289.5658150285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592289.5658150285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2432.8914003550344</v>
      </c>
      <c r="L284" s="444">
        <f t="shared" ca="1" si="28"/>
        <v>586326.82748556335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586326.82748556335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2408.0466573155963</v>
      </c>
      <c r="L285" s="444">
        <f t="shared" ca="1" si="28"/>
        <v>580339.24441305874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580339.24441305874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2383.098394513494</v>
      </c>
      <c r="L286" s="444">
        <f t="shared" ca="1" si="28"/>
        <v>574326.71307775204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574326.71307775204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2358.0461806163826</v>
      </c>
      <c r="L287" s="444">
        <f t="shared" ca="1" si="28"/>
        <v>568289.12952854822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568289.12952854822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2332.8895824947003</v>
      </c>
      <c r="L288" s="444">
        <f t="shared" ca="1" si="28"/>
        <v>562226.38938122278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562226.38938122278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2307.6281652141774</v>
      </c>
      <c r="L289" s="444">
        <f t="shared" ca="1" si="28"/>
        <v>556138.3878166168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556138.3878166168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2282.261492028319</v>
      </c>
      <c r="L290" s="444">
        <f t="shared" ca="1" si="28"/>
        <v>550025.01957882498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550025.01957882498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2256.7891243708532</v>
      </c>
      <c r="L291" s="444">
        <f t="shared" ca="1" si="28"/>
        <v>543886.1789733757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543886.1789733757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2231.2106218481481</v>
      </c>
      <c r="L292" s="444">
        <f t="shared" ca="1" si="28"/>
        <v>537721.75986540364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537721.75986540364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2205.5255422315977</v>
      </c>
      <c r="L293" s="444">
        <f t="shared" ca="1" si="28"/>
        <v>531531.65567781508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531531.65567781508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2179.7334414499792</v>
      </c>
      <c r="L294" s="444">
        <f t="shared" ca="1" si="28"/>
        <v>525315.75938944484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525315.75938944484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2153.8338735817692</v>
      </c>
      <c r="L295" s="444">
        <f t="shared" ca="1" si="28"/>
        <v>519073.96353320644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519073.96353320644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2127.8263908474423</v>
      </c>
      <c r="L296" s="444">
        <f t="shared" ca="1" si="28"/>
        <v>512806.1601942337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512806.1601942337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2101.7105436017232</v>
      </c>
      <c r="L297" s="444">
        <f t="shared" ca="1" si="28"/>
        <v>506512.24100801523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506512.24100801523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2075.4858803258126</v>
      </c>
      <c r="L298" s="444">
        <f t="shared" ca="1" si="28"/>
        <v>500192.09715852089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500192.09715852089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2049.1519476195863</v>
      </c>
      <c r="L299" s="444">
        <f t="shared" ca="1" si="28"/>
        <v>493845.61937632028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493845.61937632028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2022.7082901937504</v>
      </c>
      <c r="L300" s="444">
        <f t="shared" ca="1" si="28"/>
        <v>487472.69793669385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487472.69793669385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1996.1544508619736</v>
      </c>
      <c r="L301" s="444">
        <f t="shared" ca="1" si="28"/>
        <v>481073.22265773563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481073.22265773563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1969.4899705329808</v>
      </c>
      <c r="L302" s="444">
        <f t="shared" ca="1" si="28"/>
        <v>474647.08289844845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474647.08289844845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1942.7143882026178</v>
      </c>
      <c r="L303" s="444">
        <f t="shared" ca="1" si="28"/>
        <v>468194.16755683091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468194.16755683091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1915.827240945878</v>
      </c>
      <c r="L304" s="444">
        <f t="shared" ca="1" si="28"/>
        <v>461714.36506795662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461714.36506795662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1888.8280639089019</v>
      </c>
      <c r="L305" s="444">
        <f t="shared" ca="1" si="28"/>
        <v>455207.56340204534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455207.56340204534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1861.7163903009382</v>
      </c>
      <c r="L306" s="444">
        <f t="shared" ca="1" si="28"/>
        <v>448673.65006252611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448673.65006252611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1834.4917513862747</v>
      </c>
      <c r="L307" s="444">
        <f t="shared" ca="1" si="28"/>
        <v>442112.51208409219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442112.51208409219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1807.1536764761333</v>
      </c>
      <c r="L308" s="444">
        <f t="shared" ca="1" si="28"/>
        <v>435524.03603074816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435524.03603074816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1779.7016929205331</v>
      </c>
      <c r="L309" s="444">
        <f t="shared" ca="1" si="28"/>
        <v>428908.10799384851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428908.10799384851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1752.1353261001179</v>
      </c>
      <c r="L310" s="444">
        <f t="shared" ca="1" si="28"/>
        <v>422264.61359012843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422264.61359012843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1724.4540994179511</v>
      </c>
      <c r="L311" s="444">
        <f t="shared" ca="1" si="28"/>
        <v>415593.4379597262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415593.4379597262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1696.6575342912749</v>
      </c>
      <c r="L312" s="444">
        <f t="shared" ca="1" si="28"/>
        <v>408894.46576419729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408894.46576419729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1668.7451501432379</v>
      </c>
      <c r="L313" s="444">
        <f t="shared" ca="1" si="28"/>
        <v>402167.58118452033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402167.58118452033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1640.7164643945839</v>
      </c>
      <c r="L314" s="444">
        <f t="shared" ca="1" si="28"/>
        <v>395412.66791909473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395412.66791909473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1612.5709924553107</v>
      </c>
      <c r="L315" s="444">
        <f t="shared" ca="1" si="28"/>
        <v>388629.60918172984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388629.60918172984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1584.3082477162902</v>
      </c>
      <c r="L316" s="444">
        <f t="shared" ca="1" si="28"/>
        <v>381818.28769962594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381818.28769962594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1555.9277415408574</v>
      </c>
      <c r="L317" s="444">
        <f t="shared" ca="1" si="28"/>
        <v>374978.58571134659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374978.58571134659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1527.42898325636</v>
      </c>
      <c r="L318" s="444">
        <f t="shared" ca="1" si="28"/>
        <v>368110.38496478274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368110.38496478274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1498.8114801456773</v>
      </c>
      <c r="L319" s="444">
        <f t="shared" ca="1" si="28"/>
        <v>361213.56671510823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361213.56671510823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1470.0747374387001</v>
      </c>
      <c r="L320" s="444">
        <f t="shared" ca="1" si="28"/>
        <v>354288.01172272675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354288.01172272675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1441.2182583037772</v>
      </c>
      <c r="L321" s="444">
        <f t="shared" ca="1" si="28"/>
        <v>347333.60025121033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347333.60025121033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1412.2415438391256</v>
      </c>
      <c r="L322" s="444">
        <f t="shared" ca="1" si="28"/>
        <v>340350.21206522925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340350.21206522925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1383.1440930642045</v>
      </c>
      <c r="L323" s="444">
        <f t="shared" ca="1" si="28"/>
        <v>333337.72642847325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333337.72642847325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1353.9254029110543</v>
      </c>
      <c r="L324" s="444">
        <f t="shared" ca="1" si="28"/>
        <v>326296.0221015641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326296.0221015641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1324.5849682155997</v>
      </c>
      <c r="L325" s="444">
        <f t="shared" ca="1" si="28"/>
        <v>319224.97733995953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319224.97733995953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1295.122281708914</v>
      </c>
      <c r="L326" s="444">
        <f t="shared" ca="1" si="28"/>
        <v>312124.46989184828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312124.46989184828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1265.5368340084503</v>
      </c>
      <c r="L327" s="444">
        <f t="shared" ca="1" si="28"/>
        <v>304994.37699603656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304994.37699603656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1235.8281136092348</v>
      </c>
      <c r="L328" s="444">
        <f t="shared" ca="1" si="28"/>
        <v>297834.5753798256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297834.5753798256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1205.9956068750225</v>
      </c>
      <c r="L329" s="444">
        <f t="shared" ca="1" si="28"/>
        <v>290644.94125688047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290644.94125688047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1176.0387980294179</v>
      </c>
      <c r="L330" s="444">
        <f t="shared" ca="1" si="28"/>
        <v>283425.3503250897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283425.3503250897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1145.9571691469564</v>
      </c>
      <c r="L331" s="444">
        <f t="shared" ca="1" si="28"/>
        <v>276175.6777644165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276175.6777644165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1115.7502001441512</v>
      </c>
      <c r="L332" s="444">
        <f t="shared" ca="1" si="28"/>
        <v>268895.79823474045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268895.79823474045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1085.4173687705011</v>
      </c>
      <c r="L333" s="444">
        <f t="shared" ca="1" si="28"/>
        <v>261585.58587369075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261585.58587369075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1054.9581505994609</v>
      </c>
      <c r="L334" s="444">
        <f t="shared" ca="1" si="28"/>
        <v>254244.91429447004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254244.91429447004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1024.3720190193744</v>
      </c>
      <c r="L335" s="444">
        <f t="shared" ca="1" si="28"/>
        <v>246873.65658366925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246873.65658366925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993.65844522437112</v>
      </c>
      <c r="L336" s="444">
        <f t="shared" ca="1" si="28"/>
        <v>239471.68529907343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239471.68529907343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962.81689820522183</v>
      </c>
      <c r="L337" s="444">
        <f t="shared" ca="1" si="28"/>
        <v>232038.87246745848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232038.87246745848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931.84684474015955</v>
      </c>
      <c r="L338" s="444">
        <f t="shared" ca="1" si="28"/>
        <v>224575.08958237845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224575.08958237845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900.74774938565929</v>
      </c>
      <c r="L339" s="444">
        <f t="shared" ca="1" si="28"/>
        <v>217080.20760194393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217080.20760194393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869.51907446718224</v>
      </c>
      <c r="L340" s="444">
        <f t="shared" ca="1" si="28"/>
        <v>209554.09694659093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209554.09694659093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838.16028006987813</v>
      </c>
      <c r="L341" s="444">
        <f t="shared" ca="1" si="28"/>
        <v>201996.62749684064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201996.62749684064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806.67082402925189</v>
      </c>
      <c r="L342" s="444">
        <f t="shared" ca="1" si="28"/>
        <v>194407.6685910497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194407.6685910497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775.05016192178971</v>
      </c>
      <c r="L343" s="444">
        <f t="shared" ca="1" si="28"/>
        <v>186787.08902315132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186787.08902315132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743.29774705554644</v>
      </c>
      <c r="L344" s="444">
        <f t="shared" ca="1" si="28"/>
        <v>179134.75704038667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179134.75704038667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711.41303046069368</v>
      </c>
      <c r="L345" s="444">
        <f t="shared" ca="1" si="28"/>
        <v>171450.54034102717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171450.54034102717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679.39546088002908</v>
      </c>
      <c r="L346" s="444">
        <f t="shared" ca="1" si="28"/>
        <v>163734.30607208703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163734.30607208703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647.24448475944519</v>
      </c>
      <c r="L347" s="444">
        <f t="shared" ca="1" si="28"/>
        <v>155985.9208270263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155985.9208270263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614.95954623835883</v>
      </c>
      <c r="L348" s="444">
        <f t="shared" ca="1" si="28"/>
        <v>148205.25064344448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148205.25064344448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582.54008714010126</v>
      </c>
      <c r="L349" s="444">
        <f t="shared" ca="1" si="28"/>
        <v>140392.1610007644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140392.1610007644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549.98554696226756</v>
      </c>
      <c r="L350" s="444">
        <f t="shared" ca="1" si="28"/>
        <v>132546.51681790649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132546.51681790649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517.29536286702626</v>
      </c>
      <c r="L351" s="444">
        <f t="shared" ca="1" si="28"/>
        <v>124668.18245095333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124668.18245095333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484.46896967138809</v>
      </c>
      <c r="L352" s="444">
        <f t="shared" ca="1" si="28"/>
        <v>116757.02169080454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116757.02169080454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451.50579983743478</v>
      </c>
      <c r="L353" s="444">
        <f t="shared" ca="1" si="28"/>
        <v>108812.8977608218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108812.8977608218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418.4052834625067</v>
      </c>
      <c r="L354" s="444">
        <f t="shared" ca="1" si="28"/>
        <v>100835.67331446412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100835.67331446412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385.16684826934971</v>
      </c>
      <c r="L355" s="444">
        <f t="shared" ca="1" si="28"/>
        <v>92825.210432913285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92825.210432913285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351.78991959622124</v>
      </c>
      <c r="L356" s="444">
        <f t="shared" ca="1" si="28"/>
        <v>84781.370622689326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84781.370622689326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318.27392038695479</v>
      </c>
      <c r="L357" s="444">
        <f t="shared" ca="1" si="28"/>
        <v>76704.014813256101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76704.014813256101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284.61827118098302</v>
      </c>
      <c r="L358" s="444">
        <f t="shared" ca="1" si="28"/>
        <v>68593.0033546169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68593.0033546169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250.82239010331966</v>
      </c>
      <c r="L359" s="444">
        <f t="shared" ca="1" si="28"/>
        <v>60448.196014900037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60448.196014900037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216.88569285449938</v>
      </c>
      <c r="L360" s="444">
        <f t="shared" ca="1" si="28"/>
        <v>52269.451977934354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52269.451977934354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182.80759270047571</v>
      </c>
      <c r="L361" s="444">
        <f t="shared" ca="1" si="28"/>
        <v>44056.629840814647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44056.629840814647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148.58750046247692</v>
      </c>
      <c r="L362" s="444">
        <f t="shared" ca="1" si="28"/>
        <v>35809.58761145694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35809.58761145694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114.2248245068198</v>
      </c>
      <c r="L363" s="444">
        <f t="shared" ca="1" si="28"/>
        <v>27528.182706143576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27528.182706143576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79.718970734680809</v>
      </c>
      <c r="L364" s="444">
        <f t="shared" ca="1" si="28"/>
        <v>19212.271947058074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19212.271947058074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45.069342571824542</v>
      </c>
      <c r="L365" s="444">
        <f t="shared" ca="1" si="28"/>
        <v>10861.711559809713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10861.711559809713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10.275340958289704</v>
      </c>
      <c r="L366" s="444">
        <f t="shared" ca="1" si="28"/>
        <v>2476.3571709478188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2476.3571709478188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-24.663635661968193</v>
      </c>
      <c r="L367" s="444">
        <f t="shared" ca="1" si="28"/>
        <v>-5943.9361945343344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-5943.9361945343344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-59.748191351477168</v>
      </c>
      <c r="L368" s="444">
        <f t="shared" ca="1" si="28"/>
        <v>-14399.314115705996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-14399.314115705996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-94.978932689692414</v>
      </c>
      <c r="L369" s="444">
        <f t="shared" ca="1" si="28"/>
        <v>-22889.922778215874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-22889.922778215874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-130.35646878348359</v>
      </c>
      <c r="L370" s="444">
        <f t="shared" ca="1" si="28"/>
        <v>-31415.908976819544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-31415.908976819544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-165.88141127766553</v>
      </c>
      <c r="L371" s="444">
        <f t="shared" ca="1" si="28"/>
        <v>-39977.420117917398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-39977.420117917398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-201.55437436557324</v>
      </c>
      <c r="L372" s="444">
        <f t="shared" ca="1" si="28"/>
        <v>-48574.604222103153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-48574.604222103153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-237.37597479968059</v>
      </c>
      <c r="L373" s="444">
        <f t="shared" ca="1" si="28"/>
        <v>-57207.609926723017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-57207.609926723017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-273.34683190226332</v>
      </c>
      <c r="L374" s="444">
        <f t="shared" ca="1" si="28"/>
        <v>-65876.586488445464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-65876.586488445464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-309.46756757610683</v>
      </c>
      <c r="L375" s="444">
        <f t="shared" ca="1" si="28"/>
        <v>-74581.683785841757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-74581.683785841757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-345.7388063152581</v>
      </c>
      <c r="L376" s="444">
        <f t="shared" ca="1" si="28"/>
        <v>-83323.0523219772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-83323.0523219772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-382.16117521582242</v>
      </c>
      <c r="L377" s="444">
        <f t="shared" ca="1" si="28"/>
        <v>-92100.843227013203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-92100.843227013203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-418.73530398680577</v>
      </c>
      <c r="L378" s="444">
        <f t="shared" ca="1" si="28"/>
        <v>-100915.20826082019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-100915.20826082019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-455.46182496100153</v>
      </c>
      <c r="L379" s="444">
        <f t="shared" ca="1" si="28"/>
        <v>-109766.29981560138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-109766.29981560138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-492.3413731059232</v>
      </c>
      <c r="L380" s="444">
        <f t="shared" ca="1" si="28"/>
        <v>-118654.27091852749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-118654.27091852749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-529.37458603478194</v>
      </c>
      <c r="L381" s="444">
        <f t="shared" ca="1" si="28"/>
        <v>-127579.27523438245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-127579.27523438245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-566.56210401751093</v>
      </c>
      <c r="L382" s="444">
        <f t="shared" ca="1" si="28"/>
        <v>-136541.46706822014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-136541.46706822014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-603.90456999183471</v>
      </c>
      <c r="L383" s="444">
        <f t="shared" ca="1" si="28"/>
        <v>-145541.00136803216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-145541.00136803216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-641.40262957438472</v>
      </c>
      <c r="L384" s="444">
        <f t="shared" ca="1" si="28"/>
        <v>-154578.03372742672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-154578.03372742672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-679.0569310718621</v>
      </c>
      <c r="L385" s="444">
        <f t="shared" ca="1" si="28"/>
        <v>-163652.72038831876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-163652.72038831876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-716.86812549224555</v>
      </c>
      <c r="L386" s="444">
        <f t="shared" ca="1" si="28"/>
        <v>-172765.21824363119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-172765.21824363119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-754.83686655604731</v>
      </c>
      <c r="L387" s="444">
        <f t="shared" ca="1" si="28"/>
        <v>-181915.68484000742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-181915.68484000742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-792.96381070761504</v>
      </c>
      <c r="L388" s="444">
        <f t="shared" ca="1" si="28"/>
        <v>-191104.27838053522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-191104.27838053522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-831.24961712648087</v>
      </c>
      <c r="L389" s="444">
        <f t="shared" ca="1" si="28"/>
        <v>-200331.15772748188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-200331.15772748188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-869.69494773875863</v>
      </c>
      <c r="L390" s="444">
        <f t="shared" ca="1" si="28"/>
        <v>-209596.48240504082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-209596.48240504082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-908.30046722858742</v>
      </c>
      <c r="L391" s="444">
        <f t="shared" ca="1" si="28"/>
        <v>-218900.41260208958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-218900.41260208958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-947.06684304962403</v>
      </c>
      <c r="L392" s="444">
        <f t="shared" ca="1" si="28"/>
        <v>-228243.10917495939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-228243.10917495939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-985.99474543658152</v>
      </c>
      <c r="L393" s="444">
        <f t="shared" ca="1" si="28"/>
        <v>-237624.73365021616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-237624.73365021616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-1025.0848474168183</v>
      </c>
      <c r="L394" s="444">
        <f t="shared" ca="1" si="28"/>
        <v>-247045.44822745316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-247045.44822745316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-1064.3378248219724</v>
      </c>
      <c r="L395" s="444">
        <f t="shared" ca="1" si="28"/>
        <v>-256505.41578209531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-256505.41578209531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-1103.754356299648</v>
      </c>
      <c r="L396" s="444">
        <f t="shared" ca="1" si="28"/>
        <v>-266004.79986821517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-266004.79986821517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-1143.3351233251474</v>
      </c>
      <c r="L397" s="444">
        <f t="shared" ca="1" si="28"/>
        <v>-275543.76472136052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-275543.76472136052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-1183.080810213253</v>
      </c>
      <c r="L398" s="444">
        <f t="shared" ca="1" si="28"/>
        <v>-285122.47526139393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-285122.47526139393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-1222.9921041300588</v>
      </c>
      <c r="L399" s="444">
        <f t="shared" ca="1" si="28"/>
        <v>-294741.09709534416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-294741.09709534416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-1263.0696951048515</v>
      </c>
      <c r="L400" s="444">
        <f t="shared" ca="1" si="28"/>
        <v>-304399.79652026918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-304399.79652026918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-1303.314276042039</v>
      </c>
      <c r="L401" s="444">
        <f t="shared" ca="1" si="28"/>
        <v>-314098.74052613141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-314098.74052613141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-1343.7265427331317</v>
      </c>
      <c r="L402" s="444">
        <f t="shared" ca="1" si="28"/>
        <v>-323838.09679868474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-323838.09679868474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-1384.3071938687706</v>
      </c>
      <c r="L403" s="444">
        <f t="shared" ca="1" si="28"/>
        <v>-333618.03372237372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-333618.03372237372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-1425.0569310508079</v>
      </c>
      <c r="L404" s="444">
        <f t="shared" ca="1" si="28"/>
        <v>-343438.72038324468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-343438.72038324468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-1465.976458804437</v>
      </c>
      <c r="L405" s="444">
        <f t="shared" ca="1" si="28"/>
        <v>-353300.32657186931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-353300.32657186931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-1507.066484590373</v>
      </c>
      <c r="L406" s="444">
        <f t="shared" ca="1" si="28"/>
        <v>-363203.02278627985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-363203.02278627985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-1548.3277188170835</v>
      </c>
      <c r="L407" s="444">
        <f t="shared" ca="1" si="28"/>
        <v>-373146.98023491714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-373146.98023491714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-1589.7608748530722</v>
      </c>
      <c r="L408" s="444">
        <f t="shared" ca="1" si="28"/>
        <v>-383132.37083959038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-383132.37083959038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-1631.3666690392106</v>
      </c>
      <c r="L409" s="444">
        <f t="shared" ca="1" si="28"/>
        <v>-393159.36723844975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-393159.36723844975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-1673.1458207011246</v>
      </c>
      <c r="L410" s="444">
        <f t="shared" ca="1" si="28"/>
        <v>-403228.14278897108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-403228.14278897108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-1715.0990521616302</v>
      </c>
      <c r="L411" s="444">
        <f t="shared" ca="1" si="28"/>
        <v>-413338.87157095288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-413338.87157095288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-1757.2270887532211</v>
      </c>
      <c r="L412" s="444">
        <f t="shared" ca="1" si="28"/>
        <v>-423491.72838952625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-423491.72838952625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-1799.5306588306098</v>
      </c>
      <c r="L413" s="444">
        <f t="shared" ca="1" si="28"/>
        <v>-433686.88877817703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-433686.88877817703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-1842.0104937833216</v>
      </c>
      <c r="L414" s="444">
        <f t="shared" ca="1" si="28"/>
        <v>-443924.52900178055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-443924.52900178055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-1884.6673280483365</v>
      </c>
      <c r="L415" s="444">
        <f t="shared" ca="1" si="28"/>
        <v>-454204.82605964906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-454204.82605964906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-1927.5018991227885</v>
      </c>
      <c r="L416" s="444">
        <f t="shared" ca="1" si="28"/>
        <v>-464527.95768859203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-464527.95768859203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-1970.5149475767175</v>
      </c>
      <c r="L417" s="444">
        <f t="shared" ca="1" si="28"/>
        <v>-474894.10236598895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-474894.10236598895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-2013.7072170658714</v>
      </c>
      <c r="L418" s="444">
        <f t="shared" ca="1" si="28"/>
        <v>-485303.43931287498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-485303.43931287498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-2057.0794543445631</v>
      </c>
      <c r="L419" s="444">
        <f t="shared" ca="1" si="28"/>
        <v>-495756.14849703974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-495756.14849703974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-2100.6324092785831</v>
      </c>
      <c r="L420" s="444">
        <f t="shared" ca="1" si="28"/>
        <v>-506252.41063613852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-506252.41063613852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-2144.3668348581614</v>
      </c>
      <c r="L421" s="444">
        <f t="shared" ca="1" si="28"/>
        <v>-516792.40720081684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-516792.40720081684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-2188.2834872109879</v>
      </c>
      <c r="L422" s="444">
        <f t="shared" ca="1" si="28"/>
        <v>-527376.32041784807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-527376.32041784807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-2232.3831256152844</v>
      </c>
      <c r="L423" s="444">
        <f t="shared" ca="1" si="28"/>
        <v>-538004.33327328356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-538004.33327328356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-2276.6665125129321</v>
      </c>
      <c r="L424" s="444">
        <f t="shared" ca="1" si="28"/>
        <v>-548676.62951561669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-548676.62951561669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-2321.1344135226536</v>
      </c>
      <c r="L425" s="444">
        <f t="shared" ca="1" si="28"/>
        <v>-559393.39365895954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-559393.39365895954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-2365.787597453249</v>
      </c>
      <c r="L426" s="444">
        <f t="shared" ca="1" si="28"/>
        <v>-570154.81098623294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-570154.81098623294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-2410.6268363168879</v>
      </c>
      <c r="L427" s="444">
        <f t="shared" ca="1" si="28"/>
        <v>-580961.06755237002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-580961.06755237002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-2455.6529053424592</v>
      </c>
      <c r="L428" s="444">
        <f t="shared" ca="1" si="28"/>
        <v>-591812.3501875326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-591812.3501875326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-2500.8665829889701</v>
      </c>
      <c r="L429" s="444">
        <f t="shared" ca="1" si="28"/>
        <v>-602708.84650034178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-602708.84650034178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-2546.268650959008</v>
      </c>
      <c r="L430" s="444">
        <f t="shared" ca="1" si="28"/>
        <v>-613650.74488112098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-613650.74488112098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-2591.8598942122549</v>
      </c>
      <c r="L431" s="444">
        <f t="shared" ca="1" si="28"/>
        <v>-624638.23450515338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-624638.23450515338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-2637.6411009790563</v>
      </c>
      <c r="L432" s="444">
        <f t="shared" ca="1" si="28"/>
        <v>-635671.50533595262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-635671.50533595262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-2683.6130627740531</v>
      </c>
      <c r="L433" s="444">
        <f t="shared" ca="1" si="28"/>
        <v>-646750.74812854687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-646750.74812854687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-2729.7765744098629</v>
      </c>
      <c r="L434" s="444">
        <f t="shared" ca="1" si="28"/>
        <v>-657876.15443277697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-657876.15443277697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-2776.1324340108213</v>
      </c>
      <c r="L435" s="444">
        <f t="shared" ca="1" si="28"/>
        <v>-669047.916596608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-669047.916596608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-2822.6814430267841</v>
      </c>
      <c r="L436" s="444">
        <f t="shared" ca="1" si="28"/>
        <v>-680266.22776945494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-680266.22776945494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-2869.4244062469797</v>
      </c>
      <c r="L437" s="444">
        <f t="shared" ca="1" si="28"/>
        <v>-691531.2819055221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-691531.2819055221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-2916.3621318139262</v>
      </c>
      <c r="L438" s="444">
        <f t="shared" ca="1" si="28"/>
        <v>-702843.27376715618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-702843.27376715618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-2963.4954312374016</v>
      </c>
      <c r="L439" s="444">
        <f t="shared" ca="1" si="28"/>
        <v>-714202.39892821375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-714202.39892821375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-3010.8251194084746</v>
      </c>
      <c r="L440" s="444">
        <f t="shared" ca="1" si="28"/>
        <v>-725608.85377744236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-725608.85377744236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-3058.3520146135938</v>
      </c>
      <c r="L441" s="444">
        <f t="shared" ca="1" si="28"/>
        <v>-737062.83552187611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-737062.83552187611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-3106.0769385487347</v>
      </c>
      <c r="L442" s="444">
        <f t="shared" ca="1" si="28"/>
        <v>-748564.542190245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-748564.542190245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-3154.0007163336049</v>
      </c>
      <c r="L443" s="444">
        <f t="shared" ca="1" si="28"/>
        <v>-760114.17263639881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-760114.17263639881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-3202.1241765259124</v>
      </c>
      <c r="L444" s="444">
        <f t="shared" ca="1" si="28"/>
        <v>-771711.92654274486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-771711.92654274486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-3250.4481511356876</v>
      </c>
      <c r="L445" s="444">
        <f t="shared" ca="1" si="28"/>
        <v>-783358.00442370074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-783358.00442370074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-3298.9734756396706</v>
      </c>
      <c r="L446" s="444">
        <f t="shared" ca="1" si="28"/>
        <v>-795052.60762916063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-795052.60762916063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-3347.7009889957535</v>
      </c>
      <c r="L447" s="444">
        <f t="shared" ca="1" si="28"/>
        <v>-806795.93834797654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-806795.93834797654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-3396.6315336574862</v>
      </c>
      <c r="L448" s="444">
        <f t="shared" ca="1" si="28"/>
        <v>-818588.19961145415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-818588.19961145415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-3445.7659555886435</v>
      </c>
      <c r="L449" s="444">
        <f t="shared" ca="1" si="28"/>
        <v>-830429.595296863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-830429.595296863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-3495.1051042778458</v>
      </c>
      <c r="L450" s="444">
        <f t="shared" ca="1" si="28"/>
        <v>-842320.33013096103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-842320.33013096103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-3544.6498327532549</v>
      </c>
      <c r="L451" s="444">
        <f t="shared" ca="1" si="28"/>
        <v>-854260.60969353444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-854260.60969353444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-3594.4009975973104</v>
      </c>
      <c r="L452" s="444">
        <f t="shared" ca="1" si="28"/>
        <v>-866250.64042095188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-866250.64042095188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-3644.35945896155</v>
      </c>
      <c r="L453" s="444">
        <f t="shared" ca="1" si="28"/>
        <v>-878290.62960973359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-878290.62960973359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-3694.5260805814746</v>
      </c>
      <c r="L454" s="444">
        <f t="shared" ca="1" si="28"/>
        <v>-890380.78542013525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-890380.78542013525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-3744.9017297914811</v>
      </c>
      <c r="L455" s="444">
        <f t="shared" ca="1" si="28"/>
        <v>-902521.31687974685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-902521.31687974685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-3795.4872775398626</v>
      </c>
      <c r="L456" s="444">
        <f t="shared" ca="1" si="28"/>
        <v>-914712.43388710695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-914712.43388710695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-3846.2835984038629</v>
      </c>
      <c r="L457" s="444">
        <f t="shared" ca="1" si="28"/>
        <v>-926954.34721533104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-926954.34721533104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-3897.2915706047966</v>
      </c>
      <c r="L458" s="444">
        <f t="shared" ca="1" si="28"/>
        <v>-939247.268515756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-939247.268515756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-3948.5120760232339</v>
      </c>
      <c r="L459" s="444">
        <f t="shared" ca="1" si="28"/>
        <v>-951591.41032159945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-951591.41032159945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-3999.9460002142482</v>
      </c>
      <c r="L460" s="444">
        <f t="shared" ca="1" si="28"/>
        <v>-963986.98605163384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-963986.98605163384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-4051.5942324227249</v>
      </c>
      <c r="L461" s="444">
        <f t="shared" ca="1" si="28"/>
        <v>-976434.21001387679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-976434.21001387679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-4103.4576655987366</v>
      </c>
      <c r="L462" s="444">
        <f t="shared" ca="1" si="28"/>
        <v>-988933.29740929569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-988933.29740929569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-4155.5371964129827</v>
      </c>
      <c r="L463" s="444">
        <f t="shared" ca="1" si="28"/>
        <v>-1001484.4643355289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-1001484.4643355289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-4207.8337252722877</v>
      </c>
      <c r="L464" s="444">
        <f t="shared" ca="1" si="28"/>
        <v>-1014087.9277906214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-1014087.9277906214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-4260.3481563351725</v>
      </c>
      <c r="L465" s="444">
        <f t="shared" ca="1" si="28"/>
        <v>-1026743.9056767768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-1026743.9056767768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-4313.0813975274868</v>
      </c>
      <c r="L466" s="444">
        <f t="shared" ca="1" si="28"/>
        <v>-1039452.6168041244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-1039452.6168041244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-4366.0343605581029</v>
      </c>
      <c r="L467" s="444">
        <f t="shared" ca="1" si="28"/>
        <v>-1052214.2808945028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-1052214.2808945028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-4419.2079609346792</v>
      </c>
      <c r="L468" s="444">
        <f t="shared" ca="1" si="28"/>
        <v>-1065029.1185852576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-1065029.1185852576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-4472.6031179794909</v>
      </c>
      <c r="L469" s="444">
        <f t="shared" ca="1" si="28"/>
        <v>-1077897.3514330573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-1077897.3514330573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-4526.2207548453225</v>
      </c>
      <c r="L470" s="444">
        <f t="shared" ca="1" si="28"/>
        <v>-1090819.2019177228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-1090819.2019177228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-4580.0617985314293</v>
      </c>
      <c r="L471" s="444">
        <f t="shared" ca="1" si="28"/>
        <v>-1103794.8934460743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-1103794.8934460743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-4634.1271798995604</v>
      </c>
      <c r="L472" s="444">
        <f t="shared" ca="1" si="28"/>
        <v>-1116824.650355794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-1116824.650355794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-4688.4178336900586</v>
      </c>
      <c r="L473" s="444">
        <f t="shared" ca="1" si="28"/>
        <v>-1129908.6979193042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-1129908.6979193042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-4742.934698538018</v>
      </c>
      <c r="L474" s="444">
        <f t="shared" ca="1" si="28"/>
        <v>-1143047.2623476624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-1143047.2623476624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-4797.6787169895106</v>
      </c>
      <c r="L475" s="444">
        <f t="shared" ca="1" si="28"/>
        <v>-1156240.570794472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-1156240.570794472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-4852.6508355178839</v>
      </c>
      <c r="L476" s="444">
        <f t="shared" ca="1" si="28"/>
        <v>-1169488.85135981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-1169488.85135981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-4907.8520045401256</v>
      </c>
      <c r="L477" s="444">
        <f t="shared" ca="1" si="28"/>
        <v>-1182792.3330941703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-1182792.3330941703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-4963.2831784332939</v>
      </c>
      <c r="L478" s="444">
        <f t="shared" ca="1" si="28"/>
        <v>-1196151.2460024238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-1196151.2460024238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-5018.9453155510164</v>
      </c>
      <c r="L479" s="444">
        <f t="shared" ca="1" si="28"/>
        <v>-1209565.821047795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-1209565.821047795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-5074.8393782400635</v>
      </c>
      <c r="L480" s="444">
        <f t="shared" ca="1" si="28"/>
        <v>-1223036.2901558552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-1223036.2901558552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-5130.9663328569804</v>
      </c>
      <c r="L481" s="444">
        <f t="shared" ca="1" si="28"/>
        <v>-1236562.8862185325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-1236562.8862185325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-5187.3271497848027</v>
      </c>
      <c r="L482" s="444">
        <f t="shared" ca="1" si="28"/>
        <v>-1250145.8430981375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-1250145.8430981375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-5243.9228034498237</v>
      </c>
      <c r="L483" s="444">
        <f t="shared" ca="1" si="28"/>
        <v>-1263785.3956314076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-1263785.3956314076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-5300.7542723384495</v>
      </c>
      <c r="L484" s="444">
        <f t="shared" ca="1" si="28"/>
        <v>-1277481.7796335663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-1277481.7796335663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-5357.8225390141106</v>
      </c>
      <c r="L485" s="444">
        <f t="shared" ca="1" si="28"/>
        <v>-1291235.2319024005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-1291235.2319024005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-5415.1285901342526</v>
      </c>
      <c r="L486" s="444">
        <f t="shared" ca="1" si="28"/>
        <v>-1305045.9902223549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-1305045.9902223549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-5472.6734164673962</v>
      </c>
      <c r="L487" s="444">
        <f t="shared" ca="1" si="28"/>
        <v>-1318914.2933686425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-1318914.2933686425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-5530.4580129102605</v>
      </c>
      <c r="L488" s="444">
        <f t="shared" ca="1" si="28"/>
        <v>-1332840.381111373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-1332840.381111373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-5588.4833785049714</v>
      </c>
      <c r="L489" s="444">
        <f t="shared" ca="1" si="28"/>
        <v>-1346824.494219698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-1346824.494219698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-5646.7505164563254</v>
      </c>
      <c r="L490" s="444">
        <f t="shared" ca="1" si="28"/>
        <v>-1360866.8744659745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-1360866.8744659745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-5705.2604341491442</v>
      </c>
      <c r="L491" s="444">
        <f t="shared" ca="1" si="28"/>
        <v>-1374967.7646299438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-1374967.7646299438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-5764.014143165683</v>
      </c>
      <c r="L492" s="444">
        <f t="shared" ca="1" si="28"/>
        <v>-1389127.4085029296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-1389127.4085029296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-5823.0126593031237</v>
      </c>
      <c r="L493" s="444">
        <f t="shared" ca="1" si="28"/>
        <v>-1403346.0508920529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-1403346.0508920529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-5882.2570025911382</v>
      </c>
      <c r="L494" s="444">
        <f t="shared" ca="1" si="28"/>
        <v>-1417623.9376244643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-1417623.9376244643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-5941.7481973095182</v>
      </c>
      <c r="L495" s="444">
        <f t="shared" ca="1" si="28"/>
        <v>-1431961.3155515939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-1431961.3155515939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-6001.487272005892</v>
      </c>
      <c r="L496" s="444">
        <f t="shared" ca="1" si="28"/>
        <v>-1446358.4325534201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-1446358.4325534201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-6061.4752595135014</v>
      </c>
      <c r="L497" s="444">
        <f t="shared" ca="1" si="28"/>
        <v>-1460815.5375427539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-1460815.5375427539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-6121.7131969690581</v>
      </c>
      <c r="L498" s="444">
        <f t="shared" ca="1" si="28"/>
        <v>-1475332.8804695432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-1475332.8804695432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-6182.2021258306804</v>
      </c>
      <c r="L499" s="444">
        <f t="shared" ca="1" si="28"/>
        <v>-1489910.7123251939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-1489910.7123251939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-6242.9430918958924</v>
      </c>
      <c r="L500" s="444">
        <f t="shared" ca="1" si="28"/>
        <v>-1504549.28514691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-1504549.28514691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-6303.9371453197091</v>
      </c>
      <c r="L501" s="444">
        <f t="shared" ca="1" si="28"/>
        <v>-1519248.8520220499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-1519248.8520220499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-6365.1853406327918</v>
      </c>
      <c r="L502" s="444">
        <f t="shared" ca="1" si="28"/>
        <v>-1534009.6670925028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-1534009.6670925028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-6426.6887367596792</v>
      </c>
      <c r="L503" s="444">
        <f t="shared" ca="1" si="28"/>
        <v>-1548831.9855590826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-1548831.9855590826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-6488.4483970370948</v>
      </c>
      <c r="L504" s="444">
        <f t="shared" ca="1" si="28"/>
        <v>-1563716.0636859399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-1563716.0636859399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-6550.4653892323331</v>
      </c>
      <c r="L505" s="444">
        <f t="shared" ca="1" si="28"/>
        <v>-1578662.1588049924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-1578662.1588049924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-6612.7407855617193</v>
      </c>
      <c r="L506" s="444">
        <f t="shared" ca="1" si="28"/>
        <v>-1593670.5293203744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-1593670.5293203744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-6675.2756627091439</v>
      </c>
      <c r="L507" s="444">
        <f t="shared" ca="1" si="28"/>
        <v>-1608741.4347129036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-1608741.4347129036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-6738.0711018446818</v>
      </c>
      <c r="L508" s="444">
        <f t="shared" ca="1" si="28"/>
        <v>-1623875.1355445685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-1623875.1355445685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-6801.1281886432862</v>
      </c>
      <c r="L509" s="444">
        <f t="shared" ca="1" si="28"/>
        <v>-1639071.8934630321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-1639071.8934630321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-6864.4480133035522</v>
      </c>
      <c r="L510" s="444">
        <f t="shared" ca="1" si="28"/>
        <v>-1654331.9712061558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-1654331.9712061558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-6928.0316705665664</v>
      </c>
      <c r="L511" s="444">
        <f t="shared" ca="1" si="28"/>
        <v>-1669655.6326065427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-1669655.6326065427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-6991.8802597348449</v>
      </c>
      <c r="L512" s="444">
        <f t="shared" ca="1" si="28"/>
        <v>-1685043.1425960977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-1685043.1425960977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-7055.9948846913248</v>
      </c>
      <c r="L513" s="444">
        <f t="shared" ca="1" si="28"/>
        <v>-1700494.7672106093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-1700494.7672106093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-7120.3766539184571</v>
      </c>
      <c r="L514" s="444">
        <f t="shared" ca="1" si="28"/>
        <v>-1716010.773594348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-1716010.773594348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-7185.0266805173669</v>
      </c>
      <c r="L515" s="444">
        <f t="shared" ca="1" si="28"/>
        <v>-1731591.4300046857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-1731591.4300046857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-7249.9460822271076</v>
      </c>
      <c r="L516" s="444">
        <f t="shared" ca="1" si="28"/>
        <v>-1747237.005816733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-1747237.005816733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-7315.1359814439711</v>
      </c>
      <c r="L517" s="444">
        <f t="shared" ca="1" si="28"/>
        <v>-1762947.7715279972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-1762947.7715279972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-7380.5975052409058</v>
      </c>
      <c r="L518" s="444">
        <f t="shared" ref="L518:L772" ca="1" si="54">I518-J518+K518</f>
        <v>-1778723.9987630583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-1778723.9987630583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-7446.3317853869939</v>
      </c>
      <c r="L519" s="444">
        <f t="shared" ca="1" si="54"/>
        <v>-1794565.9602782654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-1794565.9602782654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-7512.3399583670234</v>
      </c>
      <c r="L520" s="444">
        <f t="shared" ca="1" si="54"/>
        <v>-1810473.9299664525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-1810473.9299664525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-7578.6231654011362</v>
      </c>
      <c r="L521" s="444">
        <f t="shared" ca="1" si="54"/>
        <v>-1826448.1828616739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-1826448.1828616739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-7645.1825524645583</v>
      </c>
      <c r="L522" s="444">
        <f t="shared" ca="1" si="54"/>
        <v>-1842488.9951439586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-1842488.9951439586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-7712.0192703074117</v>
      </c>
      <c r="L523" s="444">
        <f t="shared" ca="1" si="54"/>
        <v>-1858596.6441440862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-1858596.6441440862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-7779.1344744746093</v>
      </c>
      <c r="L524" s="444">
        <f t="shared" ca="1" si="54"/>
        <v>-1874771.4083483811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-1874771.4083483811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-7846.5293253258387</v>
      </c>
      <c r="L525" s="444">
        <f t="shared" ca="1" si="54"/>
        <v>-1891013.567403527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-1891013.567403527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-7914.2049880556142</v>
      </c>
      <c r="L526" s="444">
        <f t="shared" ca="1" si="54"/>
        <v>-1907323.4021214028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-1907323.4021214028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-7982.162632713429</v>
      </c>
      <c r="L527" s="444">
        <f t="shared" ca="1" si="54"/>
        <v>-1923701.1944839363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-1923701.1944839363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-8050.4034342239856</v>
      </c>
      <c r="L528" s="444">
        <f t="shared" ca="1" si="54"/>
        <v>-1940147.2276479804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-1940147.2276479804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-8118.9285724075016</v>
      </c>
      <c r="L529" s="444">
        <f t="shared" ca="1" si="54"/>
        <v>-1956661.7859502081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-1956661.7859502081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-8187.739232000119</v>
      </c>
      <c r="L530" s="444">
        <f t="shared" ca="1" si="54"/>
        <v>-1973245.1549120285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-1973245.1549120285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-8256.8366026743697</v>
      </c>
      <c r="L531" s="444">
        <f t="shared" ca="1" si="54"/>
        <v>-1989897.621244523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-1989897.621244523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-8326.2218790597635</v>
      </c>
      <c r="L532" s="444">
        <f t="shared" ca="1" si="54"/>
        <v>-2006619.4728534028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-2006619.4728534028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-8395.8962607634294</v>
      </c>
      <c r="L533" s="444">
        <f t="shared" ca="1" si="54"/>
        <v>-2023410.9988439865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-2023410.9988439865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-8465.8609523908617</v>
      </c>
      <c r="L534" s="444">
        <f t="shared" ca="1" si="54"/>
        <v>-2040272.4895261975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-2040272.4895261975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-8536.1171635667397</v>
      </c>
      <c r="L535" s="444">
        <f t="shared" ca="1" si="54"/>
        <v>-2057204.2364195844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-2057204.2364195844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-8606.6661089558529</v>
      </c>
      <c r="L536" s="444">
        <f t="shared" ca="1" si="54"/>
        <v>-2074206.5322583604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-2074206.5322583604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-8677.5090082840852</v>
      </c>
      <c r="L537" s="444">
        <f t="shared" ca="1" si="54"/>
        <v>-2091279.6709964648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-2091279.6709964648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-8748.6470863595223</v>
      </c>
      <c r="L538" s="444">
        <f t="shared" ca="1" si="54"/>
        <v>-2108423.9478126448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-2108423.9478126448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-8820.0815730936047</v>
      </c>
      <c r="L539" s="444">
        <f t="shared" ca="1" si="54"/>
        <v>-2125639.659115559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-2125639.659115559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-8891.8137035224136</v>
      </c>
      <c r="L540" s="444">
        <f t="shared" ca="1" si="54"/>
        <v>-2142927.1025489019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-2142927.1025489019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-8963.8447178280094</v>
      </c>
      <c r="L541" s="444">
        <f t="shared" ca="1" si="54"/>
        <v>-2160286.5769965504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-2160286.5769965504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-9036.1758613598777</v>
      </c>
      <c r="L542" s="444">
        <f t="shared" ca="1" si="54"/>
        <v>-2177718.3825877309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-2177718.3825877309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-9108.8083846564641</v>
      </c>
      <c r="L543" s="444">
        <f t="shared" ca="1" si="54"/>
        <v>-2195222.8207022077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-2195222.8207022077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-9181.7435434667841</v>
      </c>
      <c r="L544" s="444">
        <f t="shared" ca="1" si="54"/>
        <v>-2212800.1939754947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-2212800.1939754947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-9254.982598772147</v>
      </c>
      <c r="L545" s="444">
        <f t="shared" ca="1" si="54"/>
        <v>-2230450.8063040874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-2230450.8063040874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-9328.5268168079492</v>
      </c>
      <c r="L546" s="444">
        <f t="shared" ca="1" si="54"/>
        <v>-2248174.962850716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-2248174.962850716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-9402.377469085568</v>
      </c>
      <c r="L547" s="444">
        <f t="shared" ca="1" si="54"/>
        <v>-2265972.970049622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-2265972.970049622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-9476.5358324143435</v>
      </c>
      <c r="L548" s="444">
        <f t="shared" ca="1" si="54"/>
        <v>-2283845.1356118568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-2283845.1356118568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-9551.0031889236543</v>
      </c>
      <c r="L549" s="444">
        <f t="shared" ca="1" si="54"/>
        <v>-2301791.7685306007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-2301791.7685306007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-9625.780826085087</v>
      </c>
      <c r="L550" s="444">
        <f t="shared" ca="1" si="54"/>
        <v>-2319813.1790865064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-2319813.1790865064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-9700.8700367346955</v>
      </c>
      <c r="L551" s="444">
        <f t="shared" ca="1" si="54"/>
        <v>-2337909.6788530615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-2337909.6788530615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-9776.2721190953416</v>
      </c>
      <c r="L552" s="444">
        <f t="shared" ca="1" si="54"/>
        <v>-2356081.5807019775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-2356081.5807019775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-9851.9883767991578</v>
      </c>
      <c r="L553" s="444">
        <f t="shared" ca="1" si="54"/>
        <v>-2374329.1988085969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-2374329.1988085969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-9928.0201189100717</v>
      </c>
      <c r="L554" s="444">
        <f t="shared" ca="1" si="54"/>
        <v>-2392652.8486573272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-2392652.8486573272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-10004.368659946449</v>
      </c>
      <c r="L555" s="444">
        <f t="shared" ca="1" si="54"/>
        <v>-2411052.8470470943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-2411052.8470470943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-10081.035319903811</v>
      </c>
      <c r="L556" s="444">
        <f t="shared" ca="1" si="54"/>
        <v>-2429529.5120968185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-2429529.5120968185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-10158.021424277662</v>
      </c>
      <c r="L557" s="444">
        <f t="shared" ca="1" si="54"/>
        <v>-2448083.1632509166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-2448083.1632509166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-10235.328304086404</v>
      </c>
      <c r="L558" s="444">
        <f t="shared" ca="1" si="54"/>
        <v>-2466714.1212848234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-2466714.1212848234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-10312.95729589435</v>
      </c>
      <c r="L559" s="444">
        <f t="shared" ca="1" si="54"/>
        <v>-2485422.708310538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-2485422.708310538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-10390.909741834826</v>
      </c>
      <c r="L560" s="444">
        <f t="shared" ca="1" si="54"/>
        <v>-2504209.2477821931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-2504209.2477821931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-10469.18698963339</v>
      </c>
      <c r="L561" s="444">
        <f t="shared" ca="1" si="54"/>
        <v>-2523074.0645016469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-2523074.0645016469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-10547.790392631114</v>
      </c>
      <c r="L562" s="444">
        <f t="shared" ca="1" si="54"/>
        <v>-2542017.4846240985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-2542017.4846240985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-10626.721309807996</v>
      </c>
      <c r="L563" s="444">
        <f t="shared" ca="1" si="54"/>
        <v>-2561039.835663727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-2561039.835663727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-10705.981105806448</v>
      </c>
      <c r="L564" s="444">
        <f t="shared" ca="1" si="54"/>
        <v>-2580141.4464993537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-2580141.4464993537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-10785.571150954893</v>
      </c>
      <c r="L565" s="444">
        <f t="shared" ca="1" si="54"/>
        <v>-2599322.647380129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-2599322.647380129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-10865.492821291456</v>
      </c>
      <c r="L566" s="444">
        <f t="shared" ca="1" si="54"/>
        <v>-2618583.7699312409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-2618583.7699312409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-10945.747498587756</v>
      </c>
      <c r="L567" s="444">
        <f t="shared" ca="1" si="54"/>
        <v>-2637925.1471596491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-2637925.1471596491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-11026.336570372789</v>
      </c>
      <c r="L568" s="444">
        <f t="shared" ca="1" si="54"/>
        <v>-2657347.1134598423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-2657347.1134598423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-11107.261429956929</v>
      </c>
      <c r="L569" s="444">
        <f t="shared" ca="1" si="54"/>
        <v>-2676850.0046196198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-2676850.0046196198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-11188.523476456001</v>
      </c>
      <c r="L570" s="444">
        <f t="shared" ca="1" si="54"/>
        <v>-2696434.1578258961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-2696434.1578258961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-11270.124114815486</v>
      </c>
      <c r="L571" s="444">
        <f t="shared" ca="1" si="54"/>
        <v>-2716099.9116705321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-2716099.9116705321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-11352.064755834803</v>
      </c>
      <c r="L572" s="444">
        <f t="shared" ca="1" si="54"/>
        <v>-2735847.6061561871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-2735847.6061561871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-11434.346816191697</v>
      </c>
      <c r="L573" s="444">
        <f t="shared" ca="1" si="54"/>
        <v>-2755677.5827021995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-2755677.5827021995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-11516.97171846675</v>
      </c>
      <c r="L574" s="444">
        <f t="shared" ca="1" si="54"/>
        <v>-2775590.1841504867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-2775590.1841504867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-11599.940891167946</v>
      </c>
      <c r="L575" s="444">
        <f t="shared" ca="1" si="54"/>
        <v>-2795585.7547714752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-2795585.7547714752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-11683.255768755398</v>
      </c>
      <c r="L576" s="444">
        <f t="shared" ca="1" si="54"/>
        <v>-2815664.6402700511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-2815664.6402700511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-11766.917791666132</v>
      </c>
      <c r="L577" s="444">
        <f t="shared" ca="1" si="54"/>
        <v>-2835827.1877915375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-2835827.1877915375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-11850.928406338991</v>
      </c>
      <c r="L578" s="444">
        <f t="shared" ca="1" si="54"/>
        <v>-2856073.745927697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-2856073.745927697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-11935.289065239656</v>
      </c>
      <c r="L579" s="444">
        <f t="shared" ca="1" si="54"/>
        <v>-2876404.6647227569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-2876404.6647227569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-12020.001226885739</v>
      </c>
      <c r="L580" s="444">
        <f t="shared" ca="1" si="54"/>
        <v>-2896820.2956794631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-2896820.2956794631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-12105.066355872015</v>
      </c>
      <c r="L581" s="444">
        <f t="shared" ca="1" si="54"/>
        <v>-2917320.9917651555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-2917320.9917651555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-12190.485922895732</v>
      </c>
      <c r="L582" s="444">
        <f t="shared" ca="1" si="54"/>
        <v>-2937907.1074178717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-2937907.1074178717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-12276.26140478205</v>
      </c>
      <c r="L583" s="444">
        <f t="shared" ca="1" si="54"/>
        <v>-2958578.9985524742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-2958578.9985524742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-12362.394284509561</v>
      </c>
      <c r="L584" s="444">
        <f t="shared" ca="1" si="54"/>
        <v>-2979337.0225668042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-2979337.0225668042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-12448.886051235935</v>
      </c>
      <c r="L585" s="444">
        <f t="shared" ca="1" si="54"/>
        <v>-3000181.5383478603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-3000181.5383478603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-12535.738200323669</v>
      </c>
      <c r="L586" s="444">
        <f t="shared" ca="1" si="54"/>
        <v>-3021112.9062780044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-3021112.9062780044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-12622.952233365937</v>
      </c>
      <c r="L587" s="444">
        <f t="shared" ca="1" si="54"/>
        <v>-3042131.4882411906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-3042131.4882411906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-12710.529658212545</v>
      </c>
      <c r="L588" s="444">
        <f t="shared" ca="1" si="54"/>
        <v>-3063237.6476292233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-3063237.6476292233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-12798.471988996016</v>
      </c>
      <c r="L589" s="444">
        <f t="shared" ca="1" si="54"/>
        <v>-3084431.7493480397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-3084431.7493480397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-12886.78074615775</v>
      </c>
      <c r="L590" s="444">
        <f t="shared" ca="1" si="54"/>
        <v>-3105714.1598240179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-3105714.1598240179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-12975.457456474327</v>
      </c>
      <c r="L591" s="444">
        <f t="shared" ca="1" si="54"/>
        <v>-3127085.2470103125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-3127085.2470103125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-13064.503653083888</v>
      </c>
      <c r="L592" s="444">
        <f t="shared" ca="1" si="54"/>
        <v>-3148545.3803932169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-3148545.3803932169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-13153.920875512655</v>
      </c>
      <c r="L593" s="444">
        <f t="shared" ca="1" si="54"/>
        <v>-3170094.9309985498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-3170094.9309985498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-13243.710669701542</v>
      </c>
      <c r="L594" s="444">
        <f t="shared" ca="1" si="54"/>
        <v>-3191734.2713980717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-3191734.2713980717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-13333.874588032884</v>
      </c>
      <c r="L595" s="444">
        <f t="shared" ca="1" si="54"/>
        <v>-3213463.7757159248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-3213463.7757159248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-13424.414189357272</v>
      </c>
      <c r="L596" s="444">
        <f t="shared" ca="1" si="54"/>
        <v>-3235283.8196351025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-3235283.8196351025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-13515.331039020512</v>
      </c>
      <c r="L597" s="444">
        <f t="shared" ca="1" si="54"/>
        <v>-3257194.7804039433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-3257194.7804039433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-13606.626708890682</v>
      </c>
      <c r="L598" s="444">
        <f t="shared" ca="1" si="54"/>
        <v>-3279197.0368426545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-3279197.0368426545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-13698.30277738531</v>
      </c>
      <c r="L599" s="444">
        <f t="shared" ca="1" si="54"/>
        <v>-3301290.9693498602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-3301290.9693498602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-13790.36082949867</v>
      </c>
      <c r="L600" s="444">
        <f t="shared" ca="1" si="54"/>
        <v>-3323476.9599091792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-3323476.9599091792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-13882.802456829166</v>
      </c>
      <c r="L601" s="444">
        <f t="shared" ca="1" si="54"/>
        <v>-3345755.3920958289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-3345755.3920958289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-13975.629257606872</v>
      </c>
      <c r="L602" s="444">
        <f t="shared" ca="1" si="54"/>
        <v>-3368126.6510832561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-3368126.6510832561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-14068.842836721155</v>
      </c>
      <c r="L603" s="444">
        <f t="shared" ca="1" si="54"/>
        <v>-3390591.1236497979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-3390591.1236497979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-14162.444805748408</v>
      </c>
      <c r="L604" s="444">
        <f t="shared" ca="1" si="54"/>
        <v>-3413149.1981853666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-3413149.1981853666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-14256.436782979945</v>
      </c>
      <c r="L605" s="444">
        <f t="shared" ca="1" si="54"/>
        <v>-3435801.2646981669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-3435801.2646981669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-14350.820393449947</v>
      </c>
      <c r="L606" s="444">
        <f t="shared" ca="1" si="54"/>
        <v>-3458547.7148214374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-3458547.7148214374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-14445.597268963575</v>
      </c>
      <c r="L607" s="444">
        <f t="shared" ca="1" si="54"/>
        <v>-3481388.9418202215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-3481388.9418202215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-14540.769048125174</v>
      </c>
      <c r="L608" s="444">
        <f t="shared" ca="1" si="54"/>
        <v>-3504325.3405981669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-3504325.3405981669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-14636.337376366613</v>
      </c>
      <c r="L609" s="444">
        <f t="shared" ca="1" si="54"/>
        <v>-3527357.3077043542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-3527357.3077043542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-14732.303905975725</v>
      </c>
      <c r="L610" s="444">
        <f t="shared" ca="1" si="54"/>
        <v>-3550485.2413401501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-3550485.2413401501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-14828.670296124877</v>
      </c>
      <c r="L611" s="444">
        <f t="shared" ca="1" si="54"/>
        <v>-3573709.5413660952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-3573709.5413660952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-14925.438212899646</v>
      </c>
      <c r="L612" s="444">
        <f t="shared" ca="1" si="54"/>
        <v>-3597030.6093088151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-3597030.6093088151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-15022.609329327648</v>
      </c>
      <c r="L613" s="444">
        <f t="shared" ca="1" si="54"/>
        <v>-3620448.848367963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-3620448.848367963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-15120.18532540743</v>
      </c>
      <c r="L614" s="444">
        <f t="shared" ca="1" si="54"/>
        <v>-3643964.6634231908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-3643964.6634231908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-15218.167888137546</v>
      </c>
      <c r="L615" s="444">
        <f t="shared" ca="1" si="54"/>
        <v>-3667578.4610411488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-3667578.4610411488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-15316.558711545704</v>
      </c>
      <c r="L616" s="444">
        <f t="shared" ca="1" si="54"/>
        <v>-3691290.6494825147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-3691290.6494825147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-15415.359496718063</v>
      </c>
      <c r="L617" s="444">
        <f t="shared" ca="1" si="54"/>
        <v>-3715101.6387090534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-3715101.6387090534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-15514.571951828641</v>
      </c>
      <c r="L618" s="444">
        <f t="shared" ca="1" si="54"/>
        <v>-3739011.8403907022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-3739011.8403907022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-15614.197792168843</v>
      </c>
      <c r="L619" s="444">
        <f t="shared" ca="1" si="54"/>
        <v>-3763021.6679126914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-3763021.6679126914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-15714.238740177132</v>
      </c>
      <c r="L620" s="444">
        <f t="shared" ca="1" si="54"/>
        <v>-3787131.5363826891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-3787131.5363826891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-15814.696525468789</v>
      </c>
      <c r="L621" s="444">
        <f t="shared" ca="1" si="54"/>
        <v>-3811341.8626379785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-3811341.8626379785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-15915.572884865829</v>
      </c>
      <c r="L622" s="444">
        <f t="shared" ca="1" si="54"/>
        <v>-3835653.065252665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-3835653.065252665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-16016.869562427024</v>
      </c>
      <c r="L623" s="444">
        <f t="shared" ca="1" si="54"/>
        <v>-3860065.5645449124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-3860065.5645449124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-16118.588309478053</v>
      </c>
      <c r="L624" s="444">
        <f t="shared" ca="1" si="54"/>
        <v>-3884579.7825842109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-3884579.7825842109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-16220.730884641795</v>
      </c>
      <c r="L625" s="444">
        <f t="shared" ca="1" si="54"/>
        <v>-3909196.1431986731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-3909196.1431986731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-16323.299053868723</v>
      </c>
      <c r="L626" s="444">
        <f t="shared" ca="1" si="54"/>
        <v>-3933915.0719823623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-3933915.0719823623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-16426.294590467427</v>
      </c>
      <c r="L627" s="444">
        <f t="shared" ca="1" si="54"/>
        <v>-3958736.9963026503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-3958736.9963026503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-16529.719275135296</v>
      </c>
      <c r="L628" s="444">
        <f t="shared" ca="1" si="54"/>
        <v>-3983662.3453076058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-3983662.3453076058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-16633.574895989274</v>
      </c>
      <c r="L629" s="444">
        <f t="shared" ca="1" si="54"/>
        <v>-4008691.5499334154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-4008691.5499334154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-16737.863248596816</v>
      </c>
      <c r="L630" s="444">
        <f t="shared" ca="1" si="54"/>
        <v>-4033825.0429118327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-4033825.0429118327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-16842.586136006888</v>
      </c>
      <c r="L631" s="444">
        <f t="shared" ca="1" si="54"/>
        <v>-4059063.2587776599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-4059063.2587776599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-16947.745368781169</v>
      </c>
      <c r="L632" s="444">
        <f t="shared" ca="1" si="54"/>
        <v>-4084406.6338762613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-4084406.6338762613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-17053.342765025343</v>
      </c>
      <c r="L633" s="444">
        <f t="shared" ca="1" si="54"/>
        <v>-4109855.606371107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-4109855.606371107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-17159.380150420529</v>
      </c>
      <c r="L634" s="444">
        <f t="shared" ca="1" si="54"/>
        <v>-4135410.6162513481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-4135410.6162513481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-17265.859358254867</v>
      </c>
      <c r="L635" s="444">
        <f t="shared" ca="1" si="54"/>
        <v>-4161072.1053394233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-4161072.1053394233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-17372.782229455184</v>
      </c>
      <c r="L636" s="444">
        <f t="shared" ca="1" si="54"/>
        <v>-4186840.5172986989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-4186840.5172986989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-17480.150612618829</v>
      </c>
      <c r="L637" s="444">
        <f t="shared" ca="1" si="54"/>
        <v>-4212716.2976411376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-4212716.2976411376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-17587.966364045657</v>
      </c>
      <c r="L638" s="444">
        <f t="shared" ca="1" si="54"/>
        <v>-4238699.8937350037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-4238699.8937350037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-17696.231347770099</v>
      </c>
      <c r="L639" s="444">
        <f t="shared" ca="1" si="54"/>
        <v>-4264791.7548125945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-4264791.7548125945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-17804.947435593396</v>
      </c>
      <c r="L640" s="444">
        <f t="shared" ca="1" si="54"/>
        <v>-4290992.3319780082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-4290992.3319780082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-17914.116507115952</v>
      </c>
      <c r="L641" s="444">
        <f t="shared" ca="1" si="54"/>
        <v>-4317302.0782149443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-4317302.0782149443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-18023.740449769852</v>
      </c>
      <c r="L642" s="444">
        <f t="shared" ca="1" si="54"/>
        <v>-4343721.4483945342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-4343721.4483945342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-18133.821158851479</v>
      </c>
      <c r="L643" s="444">
        <f t="shared" ca="1" si="54"/>
        <v>-4370250.8992832061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-4370250.8992832061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-18244.360537554276</v>
      </c>
      <c r="L644" s="444">
        <f t="shared" ca="1" si="54"/>
        <v>-4396890.8895505806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-4396890.8895505806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-18355.360497001671</v>
      </c>
      <c r="L645" s="444">
        <f t="shared" ca="1" si="54"/>
        <v>-4423641.8797774026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-4423641.8797774026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-18466.822956280095</v>
      </c>
      <c r="L646" s="444">
        <f t="shared" ca="1" si="54"/>
        <v>-4450504.3324635029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-4450504.3324635029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-18578.749842472182</v>
      </c>
      <c r="L647" s="444">
        <f t="shared" ca="1" si="54"/>
        <v>-4477478.7120357957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-4477478.7120357957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-18691.143090690068</v>
      </c>
      <c r="L648" s="444">
        <f t="shared" ca="1" si="54"/>
        <v>-4504565.4848563066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-4504565.4848563066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-18804.004644108863</v>
      </c>
      <c r="L649" s="444">
        <f t="shared" ca="1" si="54"/>
        <v>-4531765.1192302359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-4531765.1192302359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-18917.336454000233</v>
      </c>
      <c r="L650" s="444">
        <f t="shared" ca="1" si="54"/>
        <v>-4559078.0854140567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-4559078.0854140567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-19031.140479766153</v>
      </c>
      <c r="L651" s="444">
        <f t="shared" ca="1" si="54"/>
        <v>-4586504.8556236429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-4586504.8556236429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-19145.418688972764</v>
      </c>
      <c r="L652" s="444">
        <f t="shared" ca="1" si="54"/>
        <v>-4614045.9040424358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-4614045.9040424358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-19260.1730573844</v>
      </c>
      <c r="L653" s="444">
        <f t="shared" ca="1" si="54"/>
        <v>-4641701.706829641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-4641701.706829641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-19375.405568997754</v>
      </c>
      <c r="L654" s="444">
        <f t="shared" ca="1" si="54"/>
        <v>-4669472.7421284588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-4669472.7421284588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-19491.118216076164</v>
      </c>
      <c r="L655" s="444">
        <f t="shared" ca="1" si="54"/>
        <v>-4697359.4900743552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-4697359.4900743552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-19607.312999184065</v>
      </c>
      <c r="L656" s="444">
        <f t="shared" ca="1" si="54"/>
        <v>-4725362.4328033598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-4725362.4328033598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-19723.991927221585</v>
      </c>
      <c r="L657" s="444">
        <f t="shared" ca="1" si="54"/>
        <v>-4753482.0544604016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-4753482.0544604016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-19841.15701745926</v>
      </c>
      <c r="L658" s="444">
        <f t="shared" ca="1" si="54"/>
        <v>-4781718.8412076812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-4781718.8412076812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-19958.810295572923</v>
      </c>
      <c r="L659" s="444">
        <f t="shared" ca="1" si="54"/>
        <v>-4810073.2812330741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-4810073.2812330741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-20076.953795678728</v>
      </c>
      <c r="L660" s="444">
        <f t="shared" ca="1" si="54"/>
        <v>-4838545.8647585735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-4838545.8647585735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-20195.589560368309</v>
      </c>
      <c r="L661" s="444">
        <f t="shared" ca="1" si="54"/>
        <v>-4867137.084048762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-4867137.084048762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-20314.719640744093</v>
      </c>
      <c r="L662" s="444">
        <f t="shared" ca="1" si="54"/>
        <v>-4895847.4334193263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-4895847.4334193263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-20434.346096454778</v>
      </c>
      <c r="L663" s="444">
        <f t="shared" ca="1" si="54"/>
        <v>-4924677.4092456019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-4924677.4092456019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-20554.470995730924</v>
      </c>
      <c r="L664" s="444">
        <f t="shared" ca="1" si="54"/>
        <v>-4953627.509971153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-4953627.509971153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-20675.096415420721</v>
      </c>
      <c r="L665" s="444">
        <f t="shared" ca="1" si="54"/>
        <v>-4982698.2361163944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-4982698.2361163944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-20796.224441025894</v>
      </c>
      <c r="L666" s="444">
        <f t="shared" ca="1" si="54"/>
        <v>-5011890.0902872412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-5011890.0902872412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-20917.857166737755</v>
      </c>
      <c r="L667" s="444">
        <f t="shared" ca="1" si="54"/>
        <v>-5041203.5771837989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-5041203.5771837989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-21039.996695473412</v>
      </c>
      <c r="L668" s="444">
        <f t="shared" ca="1" si="54"/>
        <v>-5070639.2036090931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-5070639.2036090931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-21162.645138912139</v>
      </c>
      <c r="L669" s="444">
        <f t="shared" ca="1" si="54"/>
        <v>-5100197.4784778254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-5100197.4784778254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-21285.804617531856</v>
      </c>
      <c r="L670" s="444">
        <f t="shared" ca="1" si="54"/>
        <v>-5129878.9128251774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-5129878.9128251774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-21409.477260645825</v>
      </c>
      <c r="L671" s="444">
        <f t="shared" ca="1" si="54"/>
        <v>-5159684.0198156433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-5159684.0198156433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-21533.665206439433</v>
      </c>
      <c r="L672" s="444">
        <f t="shared" ca="1" si="54"/>
        <v>-5189613.3147519035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-5189613.3147519035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-21658.370602007184</v>
      </c>
      <c r="L673" s="444">
        <f t="shared" ca="1" si="54"/>
        <v>-5219667.315083731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-5219667.315083731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-21783.595603389796</v>
      </c>
      <c r="L674" s="444">
        <f t="shared" ca="1" si="54"/>
        <v>-5249846.540416941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-5249846.540416941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-21909.342375611504</v>
      </c>
      <c r="L675" s="444">
        <f t="shared" ca="1" si="54"/>
        <v>-5280151.5125223733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-5280151.5125223733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-22035.613092717475</v>
      </c>
      <c r="L676" s="444">
        <f t="shared" ca="1" si="54"/>
        <v>-5310582.7553449115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-5310582.7553449115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-22162.409937811382</v>
      </c>
      <c r="L677" s="444">
        <f t="shared" ca="1" si="54"/>
        <v>-5341140.795012543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-5341140.795012543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-22289.735103093182</v>
      </c>
      <c r="L678" s="444">
        <f t="shared" ca="1" si="54"/>
        <v>-5371826.1598454565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-5371826.1598454565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-22417.590789896985</v>
      </c>
      <c r="L679" s="444">
        <f t="shared" ca="1" si="54"/>
        <v>-5402639.3803651743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-5402639.3803651743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-22545.979208729143</v>
      </c>
      <c r="L680" s="444">
        <f t="shared" ca="1" si="54"/>
        <v>-5433580.9893037239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-5433580.9893037239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-22674.902579306436</v>
      </c>
      <c r="L681" s="444">
        <f t="shared" ca="1" si="54"/>
        <v>-5464651.5216128509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-5464651.5216128509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-22804.363130594465</v>
      </c>
      <c r="L682" s="444">
        <f t="shared" ca="1" si="54"/>
        <v>-5495851.514473266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-5495851.514473266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-22934.363100846193</v>
      </c>
      <c r="L683" s="444">
        <f t="shared" ca="1" si="54"/>
        <v>-5527181.5073039327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-5527181.5073039327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-23064.904737640638</v>
      </c>
      <c r="L684" s="444">
        <f t="shared" ca="1" si="54"/>
        <v>-5558642.0417713933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-5558642.0417713933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-23195.990297921722</v>
      </c>
      <c r="L685" s="444">
        <f t="shared" ca="1" si="54"/>
        <v>-5590233.6617991356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-5590233.6617991356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-23327.622048037316</v>
      </c>
      <c r="L686" s="444">
        <f t="shared" ca="1" si="54"/>
        <v>-5621956.9135769932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-5621956.9135769932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-23459.802263778391</v>
      </c>
      <c r="L687" s="444">
        <f t="shared" ca="1" si="54"/>
        <v>-5653812.3455705922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-5653812.3455705922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-23592.533230418387</v>
      </c>
      <c r="L688" s="444">
        <f t="shared" ca="1" si="54"/>
        <v>-5685800.508530831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-5685800.508530831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-23725.817242752713</v>
      </c>
      <c r="L689" s="444">
        <f t="shared" ca="1" si="54"/>
        <v>-5717921.9555034041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-5717921.9555034041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-23859.656605138436</v>
      </c>
      <c r="L690" s="444">
        <f t="shared" ca="1" si="54"/>
        <v>-5750177.241838363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-5750177.241838363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-23994.053631534098</v>
      </c>
      <c r="L691" s="444">
        <f t="shared" ca="1" si="54"/>
        <v>-5782566.9251997173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-5782566.9251997173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-24129.01064553974</v>
      </c>
      <c r="L692" s="444">
        <f t="shared" ca="1" si="54"/>
        <v>-5815091.5655750772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-5815091.5655750772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-24264.529980437073</v>
      </c>
      <c r="L693" s="444">
        <f t="shared" ca="1" si="54"/>
        <v>-5847751.7252853345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-5847751.7252853345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-24400.613979229813</v>
      </c>
      <c r="L694" s="444">
        <f t="shared" ca="1" si="54"/>
        <v>-5880547.9689943846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-5880547.9689943846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-24537.264994684188</v>
      </c>
      <c r="L695" s="444">
        <f t="shared" ca="1" si="54"/>
        <v>-5913480.8637188897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-5913480.8637188897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-24674.485389369624</v>
      </c>
      <c r="L696" s="444">
        <f t="shared" ca="1" si="54"/>
        <v>-5946550.9788380796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-5946550.9788380796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-24812.277535699584</v>
      </c>
      <c r="L697" s="444">
        <f t="shared" ca="1" si="54"/>
        <v>-5979758.8861035993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-5979758.8861035993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-24950.64381597258</v>
      </c>
      <c r="L698" s="444">
        <f t="shared" ca="1" si="54"/>
        <v>-6013105.1596493926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-6013105.1596493926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-25089.586622413386</v>
      </c>
      <c r="L699" s="444">
        <f t="shared" ca="1" si="54"/>
        <v>-6046590.3760016263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-6046590.3760016263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-25229.108357214362</v>
      </c>
      <c r="L700" s="444">
        <f t="shared" ca="1" si="54"/>
        <v>-6080215.114088661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-6080215.114088661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-25369.211432577005</v>
      </c>
      <c r="L701" s="444">
        <f t="shared" ca="1" si="54"/>
        <v>-6113979.9552510586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-6113979.9552510586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-25509.898270753663</v>
      </c>
      <c r="L702" s="444">
        <f t="shared" ca="1" si="54"/>
        <v>-6147885.4832516322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-6147885.4832516322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-25651.171304089385</v>
      </c>
      <c r="L703" s="444">
        <f t="shared" ca="1" si="54"/>
        <v>-6181932.2842855416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-6181932.2842855416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-25793.032975064008</v>
      </c>
      <c r="L704" s="444">
        <f t="shared" ca="1" si="54"/>
        <v>-6216120.9469904257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-6216120.9469904257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-25935.485736334358</v>
      </c>
      <c r="L705" s="444">
        <f t="shared" ca="1" si="54"/>
        <v>-6250452.0624565808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-6250452.0624565808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-26078.53205077667</v>
      </c>
      <c r="L706" s="444">
        <f t="shared" ca="1" si="54"/>
        <v>-6284926.2242371775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-6284926.2242371775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-26222.174391529159</v>
      </c>
      <c r="L707" s="444">
        <f t="shared" ca="1" si="54"/>
        <v>-6319544.0283585275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-6319544.0283585275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-26366.415242034782</v>
      </c>
      <c r="L708" s="444">
        <f t="shared" ca="1" si="54"/>
        <v>-6354306.0733303828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-6354306.0733303828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-26511.25709608418</v>
      </c>
      <c r="L709" s="444">
        <f t="shared" ca="1" si="54"/>
        <v>-6389212.9601562871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-6389212.9601562871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-26656.702457858781</v>
      </c>
      <c r="L710" s="444">
        <f t="shared" ca="1" si="54"/>
        <v>-6424265.2923439667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-6424265.2923439667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-26802.753841974114</v>
      </c>
      <c r="L711" s="444">
        <f t="shared" ca="1" si="54"/>
        <v>-6459463.6759157609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-6459463.6759157609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-26949.413773523254</v>
      </c>
      <c r="L712" s="444">
        <f t="shared" ca="1" si="54"/>
        <v>-6494808.719419105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-6494808.719419105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-27096.684788120521</v>
      </c>
      <c r="L713" s="444">
        <f t="shared" ca="1" si="54"/>
        <v>-6530301.0339370463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-6530301.0339370463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-27244.569431945274</v>
      </c>
      <c r="L714" s="444">
        <f t="shared" ca="1" si="54"/>
        <v>-6565941.2330988124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-6565941.2330988124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-27393.070261785964</v>
      </c>
      <c r="L715" s="444">
        <f t="shared" ca="1" si="54"/>
        <v>-6601729.9330904186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-6601729.9330904186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-27542.189845084329</v>
      </c>
      <c r="L716" s="444">
        <f t="shared" ca="1" si="54"/>
        <v>-6637667.7526653232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-6637667.7526653232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-27691.930759979765</v>
      </c>
      <c r="L717" s="444">
        <f t="shared" ca="1" si="54"/>
        <v>-6673755.313155123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-6673755.313155123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-27842.295595353931</v>
      </c>
      <c r="L718" s="444">
        <f t="shared" ca="1" si="54"/>
        <v>-6709993.2384802969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-6709993.2384802969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-27993.286950875485</v>
      </c>
      <c r="L719" s="444">
        <f t="shared" ca="1" si="54"/>
        <v>-6746382.1551609924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-6746382.1551609924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-28144.907437045051</v>
      </c>
      <c r="L720" s="444">
        <f t="shared" ca="1" si="54"/>
        <v>-6782922.6923278579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-6782922.6923278579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-28297.159675240327</v>
      </c>
      <c r="L721" s="444">
        <f t="shared" ca="1" si="54"/>
        <v>-6819615.4817329189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-6819615.4817329189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-28450.046297761408</v>
      </c>
      <c r="L722" s="444">
        <f t="shared" ca="1" si="54"/>
        <v>-6856461.1577605009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-6856461.1577605009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-28603.569947876338</v>
      </c>
      <c r="L723" s="444">
        <f t="shared" ca="1" si="54"/>
        <v>-6893460.3574381974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-6893460.3574381974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-28757.733279866741</v>
      </c>
      <c r="L724" s="444">
        <f t="shared" ca="1" si="54"/>
        <v>-6930613.7204478849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-6930613.7204478849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-28912.538959073772</v>
      </c>
      <c r="L725" s="444">
        <f t="shared" ca="1" si="54"/>
        <v>-6967921.8891367791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-6967921.8891367791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-29067.989661944164</v>
      </c>
      <c r="L726" s="444">
        <f t="shared" ca="1" si="54"/>
        <v>-7005385.5085285436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-7005385.5085285436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-29224.088076076521</v>
      </c>
      <c r="L727" s="444">
        <f t="shared" ca="1" si="54"/>
        <v>-7043005.2263344405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-7043005.2263344405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-29380.836900267754</v>
      </c>
      <c r="L728" s="444">
        <f t="shared" ca="1" si="54"/>
        <v>-7080781.6929645287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-7080781.6929645287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-29538.238844559786</v>
      </c>
      <c r="L729" s="444">
        <f t="shared" ca="1" si="54"/>
        <v>-7118715.5615389086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-7118715.5615389086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-29696.296630286372</v>
      </c>
      <c r="L730" s="444">
        <f t="shared" ca="1" si="54"/>
        <v>-7156807.4878990157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-7156807.4878990157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-29855.012990120151</v>
      </c>
      <c r="L731" s="444">
        <f t="shared" ca="1" si="54"/>
        <v>-7195058.1306189559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-7195058.1306189559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-30014.390668119901</v>
      </c>
      <c r="L732" s="444">
        <f t="shared" ca="1" si="54"/>
        <v>-7233468.1510168966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-7233468.1510168966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-30174.432419777986</v>
      </c>
      <c r="L733" s="444">
        <f t="shared" ca="1" si="54"/>
        <v>-7272038.2131664949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-7272038.2131664949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-30335.141012067983</v>
      </c>
      <c r="L734" s="444">
        <f t="shared" ca="1" si="54"/>
        <v>-7310768.9839083832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-7310768.9839083832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-30496.519223492509</v>
      </c>
      <c r="L735" s="444">
        <f t="shared" ca="1" si="54"/>
        <v>-7349661.1328616962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-7349661.1328616962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-30658.569844131322</v>
      </c>
      <c r="L736" s="444">
        <f t="shared" ca="1" si="54"/>
        <v>-7388715.332435648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-7388715.332435648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-30821.295675689456</v>
      </c>
      <c r="L737" s="444">
        <f t="shared" ca="1" si="54"/>
        <v>-7427932.2578411577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-7427932.2578411577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-30984.699531545743</v>
      </c>
      <c r="L738" s="444">
        <f t="shared" ca="1" si="54"/>
        <v>-7467312.587102524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-7467312.587102524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-31148.784236801435</v>
      </c>
      <c r="L739" s="444">
        <f t="shared" ca="1" si="54"/>
        <v>-7506857.0010691462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-7506857.0010691462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-31313.552628329031</v>
      </c>
      <c r="L740" s="444">
        <f t="shared" ca="1" si="54"/>
        <v>-7546566.1834272956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-7546566.1834272956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-31479.007554821321</v>
      </c>
      <c r="L741" s="444">
        <f t="shared" ca="1" si="54"/>
        <v>-7586440.8207119377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-7586440.8207119377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-31645.151876840657</v>
      </c>
      <c r="L742" s="444">
        <f t="shared" ca="1" si="54"/>
        <v>-7626481.6023185989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-7626481.6023185989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-31811.988466868414</v>
      </c>
      <c r="L743" s="444">
        <f t="shared" ca="1" si="54"/>
        <v>-7666689.2205152875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-7666689.2205152875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-31979.520209354614</v>
      </c>
      <c r="L744" s="444">
        <f t="shared" ca="1" si="54"/>
        <v>-7707064.3704544622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-7707064.3704544622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-32147.750000767846</v>
      </c>
      <c r="L745" s="444">
        <f t="shared" ca="1" si="54"/>
        <v>-7747607.7501850501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-7747607.7501850501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-32316.680749645293</v>
      </c>
      <c r="L746" s="444">
        <f t="shared" ca="1" si="54"/>
        <v>-7788320.0606645159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-7788320.0606645159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-32486.315376643062</v>
      </c>
      <c r="L747" s="444">
        <f t="shared" ca="1" si="54"/>
        <v>-7829202.0057709794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-7829202.0057709794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-32656.656814586666</v>
      </c>
      <c r="L748" s="444">
        <f t="shared" ca="1" si="54"/>
        <v>-7870254.2923153862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-7870254.2923153862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-32827.708008521695</v>
      </c>
      <c r="L749" s="444">
        <f t="shared" ca="1" si="54"/>
        <v>-7911477.6300537279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-7911477.6300537279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-32999.471915764785</v>
      </c>
      <c r="L750" s="444">
        <f t="shared" ca="1" si="54"/>
        <v>-7952872.731699313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-7952872.731699313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-33171.951505954727</v>
      </c>
      <c r="L751" s="444">
        <f t="shared" ca="1" si="54"/>
        <v>-7994440.3129350878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-7994440.3129350878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-33345.149761103785</v>
      </c>
      <c r="L752" s="444">
        <f t="shared" ca="1" si="54"/>
        <v>-8036181.0924260123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-8036181.0924260123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-33519.069675649305</v>
      </c>
      <c r="L753" s="444">
        <f t="shared" ca="1" si="54"/>
        <v>-8078095.7918314822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-8078095.7918314822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-33693.714256505424</v>
      </c>
      <c r="L754" s="444">
        <f t="shared" ca="1" si="54"/>
        <v>-8120185.1358178081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-8120185.1358178081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-33869.086523115118</v>
      </c>
      <c r="L755" s="444">
        <f t="shared" ca="1" si="54"/>
        <v>-8162449.8520707432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-8162449.8520707432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-34045.189507502342</v>
      </c>
      <c r="L756" s="444">
        <f t="shared" ca="1" si="54"/>
        <v>-8204890.6713080658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-8204890.6713080658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-34222.026254324526</v>
      </c>
      <c r="L757" s="444">
        <f t="shared" ca="1" si="54"/>
        <v>-8247508.3272922104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-8247508.3272922104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-34399.599820925127</v>
      </c>
      <c r="L758" s="444">
        <f t="shared" ca="1" si="54"/>
        <v>-8290303.5568429558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-8290303.5568429558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-34577.913277386564</v>
      </c>
      <c r="L759" s="444">
        <f t="shared" ca="1" si="54"/>
        <v>-8333277.0998501629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-8333277.0998501629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-34756.969706583266</v>
      </c>
      <c r="L760" s="444">
        <f t="shared" ca="1" si="54"/>
        <v>-8376429.6992865661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-8376429.6992865661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-34936.772204234949</v>
      </c>
      <c r="L761" s="444">
        <f t="shared" ca="1" si="54"/>
        <v>-8419762.1012206208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-8419762.1012206208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-35117.323878960175</v>
      </c>
      <c r="L762" s="444">
        <f t="shared" ca="1" si="54"/>
        <v>-8463275.0548294019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-8463275.0548294019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-35298.627852330093</v>
      </c>
      <c r="L763" s="444">
        <f t="shared" ca="1" si="54"/>
        <v>-8506969.3124115523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-8506969.3124115523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-35480.687258922386</v>
      </c>
      <c r="L764" s="444">
        <f t="shared" ca="1" si="54"/>
        <v>-8550845.6294002943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-8550845.6294002943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-35663.505246375476</v>
      </c>
      <c r="L765" s="444">
        <f t="shared" ca="1" si="54"/>
        <v>-8594904.7643764894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-8594904.7643764894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-35847.084975442958</v>
      </c>
      <c r="L766" s="444">
        <f t="shared" ca="1" si="54"/>
        <v>-8639147.4790817536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-8639147.4790817536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-36031.429620048228</v>
      </c>
      <c r="L767" s="444">
        <f t="shared" ca="1" si="54"/>
        <v>-8683574.5384316221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-8683574.5384316221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-36216.542367339345</v>
      </c>
      <c r="L768" s="444">
        <f t="shared" ca="1" si="54"/>
        <v>-8728186.7105287816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-8728186.7105287816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-36402.426417744173</v>
      </c>
      <c r="L769" s="444">
        <f t="shared" ca="1" si="54"/>
        <v>-8772984.7666763458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-8772984.7666763458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-36589.084985025693</v>
      </c>
      <c r="L770" s="444">
        <f t="shared" ca="1" si="54"/>
        <v>-8817969.4813911915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-8817969.4813911915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-36776.521296337552</v>
      </c>
      <c r="L771" s="444">
        <f t="shared" ca="1" si="54"/>
        <v>-8863141.6324173491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-8863141.6324173491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-36964.738592279871</v>
      </c>
      <c r="L772" s="444">
        <f t="shared" ca="1" si="54"/>
        <v>-8908502.0007394496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-8908502.0007394496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-37153.740126955294</v>
      </c>
      <c r="L773" s="444">
        <f t="shared" ref="L773:L1027" ca="1" si="80">I773-J773+K773</f>
        <v>-8954051.3705962244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-8954051.3705962244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-37343.529168025183</v>
      </c>
      <c r="L774" s="444">
        <f t="shared" ca="1" si="80"/>
        <v>-8999790.5294940695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-8999790.5294940695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-37534.108996766205</v>
      </c>
      <c r="L775" s="444">
        <f t="shared" ca="1" si="80"/>
        <v>-9045720.2682206556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-9045720.2682206556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-37725.482908126985</v>
      </c>
      <c r="L776" s="444">
        <f t="shared" ca="1" si="80"/>
        <v>-9091841.3808586039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-9091841.3808586039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-37917.654210785098</v>
      </c>
      <c r="L777" s="444">
        <f t="shared" ca="1" si="80"/>
        <v>-9138154.6647992097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-9138154.6647992097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-38110.626227204295</v>
      </c>
      <c r="L778" s="444">
        <f t="shared" ca="1" si="80"/>
        <v>-9184660.9207562339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-9184660.9207562339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-38304.402293691892</v>
      </c>
      <c r="L779" s="444">
        <f t="shared" ca="1" si="80"/>
        <v>-9231360.9527797457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-9231360.9527797457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-38498.985760456526</v>
      </c>
      <c r="L780" s="444">
        <f t="shared" ca="1" si="80"/>
        <v>-9278255.568270022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-9278255.568270022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-38694.379991666006</v>
      </c>
      <c r="L781" s="444">
        <f t="shared" ca="1" si="80"/>
        <v>-9325345.5779915079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-9325345.5779915079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-38890.588365505537</v>
      </c>
      <c r="L782" s="444">
        <f t="shared" ca="1" si="80"/>
        <v>-9372631.7960868347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-9372631.7960868347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-39087.614274236061</v>
      </c>
      <c r="L783" s="444">
        <f t="shared" ca="1" si="80"/>
        <v>-9420115.0400908906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-9420115.0400908906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-39285.461124252965</v>
      </c>
      <c r="L784" s="444">
        <f t="shared" ca="1" si="80"/>
        <v>-9467796.1309449635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-9467796.1309449635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-39484.132336144932</v>
      </c>
      <c r="L785" s="444">
        <f t="shared" ca="1" si="80"/>
        <v>-9515675.8930109292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-9515675.8930109292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-39683.631344753121</v>
      </c>
      <c r="L786" s="444">
        <f t="shared" ca="1" si="80"/>
        <v>-9563755.154085502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-9563755.154085502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-39883.961599230512</v>
      </c>
      <c r="L787" s="444">
        <f t="shared" ca="1" si="80"/>
        <v>-9612034.7454145532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-9612034.7454145532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-40085.126563101556</v>
      </c>
      <c r="L788" s="444">
        <f t="shared" ca="1" si="80"/>
        <v>-9660515.5017074756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-9660515.5017074756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-40287.129714322065</v>
      </c>
      <c r="L789" s="444">
        <f t="shared" ca="1" si="80"/>
        <v>-9709198.2611516174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-9709198.2611516174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-40489.974545339326</v>
      </c>
      <c r="L790" s="444">
        <f t="shared" ca="1" si="80"/>
        <v>-9758083.8654267769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-9758083.8654267769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-40693.664563152488</v>
      </c>
      <c r="L791" s="444">
        <f t="shared" ca="1" si="80"/>
        <v>-9807173.1597197503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-9807173.1597197503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-40898.20328937321</v>
      </c>
      <c r="L792" s="444">
        <f t="shared" ca="1" si="80"/>
        <v>-9856466.9927389435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-9856466.9927389435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-41103.594260286518</v>
      </c>
      <c r="L793" s="444">
        <f t="shared" ca="1" si="80"/>
        <v>-9905966.2167290505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-9905966.2167290505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-41309.841026911963</v>
      </c>
      <c r="L794" s="444">
        <f t="shared" ca="1" si="80"/>
        <v>-9955671.6874857824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-9955671.6874857824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-41516.947155065012</v>
      </c>
      <c r="L795" s="444">
        <f t="shared" ca="1" si="80"/>
        <v>-10005584.264370669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-10005584.264370669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-41724.916225418703</v>
      </c>
      <c r="L796" s="444">
        <f t="shared" ca="1" si="80"/>
        <v>-10055704.810325908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-10055704.810325908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-41933.751833565533</v>
      </c>
      <c r="L797" s="444">
        <f t="shared" ca="1" si="80"/>
        <v>-10106034.191889293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-10106034.191889293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-42143.457590079641</v>
      </c>
      <c r="L798" s="444">
        <f t="shared" ca="1" si="80"/>
        <v>-10156573.279209193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-10156573.279209193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-42354.037120579218</v>
      </c>
      <c r="L799" s="444">
        <f t="shared" ca="1" si="80"/>
        <v>-10207322.946059592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-10207322.946059592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-42565.494065789215</v>
      </c>
      <c r="L800" s="444">
        <f t="shared" ca="1" si="80"/>
        <v>-10258284.069855202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-10258284.069855202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-42777.832081604261</v>
      </c>
      <c r="L801" s="444">
        <f t="shared" ca="1" si="80"/>
        <v>-10309457.531666627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-10309457.531666627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-42991.054839151868</v>
      </c>
      <c r="L802" s="444">
        <f t="shared" ca="1" si="80"/>
        <v>-10360844.216235599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-10360844.216235599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-43205.166024855913</v>
      </c>
      <c r="L803" s="444">
        <f t="shared" ca="1" si="80"/>
        <v>-10412445.011990275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-10412445.011990275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-43420.169340500397</v>
      </c>
      <c r="L804" s="444">
        <f t="shared" ca="1" si="80"/>
        <v>-10464260.811060596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-10464260.811060596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-43636.068503293405</v>
      </c>
      <c r="L805" s="444">
        <f t="shared" ca="1" si="80"/>
        <v>-10516292.509293711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-10516292.509293711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-43852.867245931382</v>
      </c>
      <c r="L806" s="444">
        <f t="shared" ca="1" si="80"/>
        <v>-10568541.006269462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-10568541.006269462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-44070.569316663677</v>
      </c>
      <c r="L807" s="444">
        <f t="shared" ca="1" si="80"/>
        <v>-10621007.205315946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-10621007.205315946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-44289.178479357361</v>
      </c>
      <c r="L808" s="444">
        <f t="shared" ca="1" si="80"/>
        <v>-10673692.013525123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-10673692.013525123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-44508.69851356226</v>
      </c>
      <c r="L809" s="444">
        <f t="shared" ca="1" si="80"/>
        <v>-10726596.341768505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-10726596.341768505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-44729.133214576359</v>
      </c>
      <c r="L810" s="444">
        <f t="shared" ca="1" si="80"/>
        <v>-10779721.104712902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-10779721.104712902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-44950.486393511339</v>
      </c>
      <c r="L811" s="444">
        <f t="shared" ca="1" si="80"/>
        <v>-10833067.220836233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-10833067.220836233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-45172.761877358556</v>
      </c>
      <c r="L812" s="444">
        <f t="shared" ca="1" si="80"/>
        <v>-10886635.612443412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-10886635.612443412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-45395.963509055131</v>
      </c>
      <c r="L813" s="444">
        <f t="shared" ca="1" si="80"/>
        <v>-10940427.205682287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-10940427.205682287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-45620.095147550448</v>
      </c>
      <c r="L814" s="444">
        <f t="shared" ca="1" si="80"/>
        <v>-10994442.930559658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-10994442.930559658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-45845.160667872828</v>
      </c>
      <c r="L815" s="444">
        <f t="shared" ca="1" si="80"/>
        <v>-11048683.72095735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-11048683.72095735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-46071.163961196544</v>
      </c>
      <c r="L816" s="444">
        <f t="shared" ca="1" si="80"/>
        <v>-11103150.514648367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-11103150.514648367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-46298.108934909113</v>
      </c>
      <c r="L817" s="444">
        <f t="shared" ca="1" si="80"/>
        <v>-11157844.253313096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-11157844.253313096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-46525.99951267882</v>
      </c>
      <c r="L818" s="444">
        <f t="shared" ca="1" si="80"/>
        <v>-11212765.882555595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-11212765.882555595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-46754.839634522563</v>
      </c>
      <c r="L819" s="444">
        <f t="shared" ca="1" si="80"/>
        <v>-11267916.351919938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-11267916.351919938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-46984.633256873989</v>
      </c>
      <c r="L820" s="444">
        <f t="shared" ca="1" si="80"/>
        <v>-11323296.614906631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-11323296.614906631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-47215.384352651883</v>
      </c>
      <c r="L821" s="444">
        <f t="shared" ca="1" si="80"/>
        <v>-11378907.628989104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-11378907.628989104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-47447.096911328852</v>
      </c>
      <c r="L822" s="444">
        <f t="shared" ca="1" si="80"/>
        <v>-11434750.355630254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-11434750.355630254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-47679.774939000308</v>
      </c>
      <c r="L823" s="444">
        <f t="shared" ca="1" si="80"/>
        <v>-11490825.760299075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-11490825.760299075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-47913.42245845373</v>
      </c>
      <c r="L824" s="444">
        <f t="shared" ca="1" si="80"/>
        <v>-11547134.812487349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-11547134.812487349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-48148.043509238203</v>
      </c>
      <c r="L825" s="444">
        <f t="shared" ca="1" si="80"/>
        <v>-11603678.485726407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-11603678.485726407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-48383.642147734281</v>
      </c>
      <c r="L826" s="444">
        <f t="shared" ca="1" si="80"/>
        <v>-11660457.757603962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-11660457.757603962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-48620.222447224092</v>
      </c>
      <c r="L827" s="444">
        <f t="shared" ca="1" si="80"/>
        <v>-11717473.609781006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-11717473.609781006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-48857.788497961781</v>
      </c>
      <c r="L828" s="444">
        <f t="shared" ca="1" si="80"/>
        <v>-11774727.028008789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-11774727.028008789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-49096.344407244207</v>
      </c>
      <c r="L829" s="444">
        <f t="shared" ca="1" si="80"/>
        <v>-11832219.002145853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-11832219.002145853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-49335.894299481974</v>
      </c>
      <c r="L830" s="444">
        <f t="shared" ca="1" si="80"/>
        <v>-11889950.526175154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-11889950.526175154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-49576.442316270724</v>
      </c>
      <c r="L831" s="444">
        <f t="shared" ca="1" si="80"/>
        <v>-11947922.598221246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-11947922.598221246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-49817.992616462776</v>
      </c>
      <c r="L832" s="444">
        <f t="shared" ca="1" si="80"/>
        <v>-12006136.22056753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-12006136.22056753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-50060.54937623896</v>
      </c>
      <c r="L833" s="444">
        <f t="shared" ca="1" si="80"/>
        <v>-12064592.399673589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-12064592.399673589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-50304.116789180873</v>
      </c>
      <c r="L834" s="444">
        <f t="shared" ca="1" si="80"/>
        <v>-12123292.14619259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-12123292.14619259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-50548.699066343375</v>
      </c>
      <c r="L835" s="444">
        <f t="shared" ca="1" si="80"/>
        <v>-12182236.474988753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-12182236.474988753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-50794.300436327387</v>
      </c>
      <c r="L836" s="444">
        <f t="shared" ca="1" si="80"/>
        <v>-12241426.405154901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-12241426.405154901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-51040.925145353001</v>
      </c>
      <c r="L837" s="444">
        <f t="shared" ca="1" si="80"/>
        <v>-12300862.960030073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-12300862.960030073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-51288.577457332889</v>
      </c>
      <c r="L838" s="444">
        <f t="shared" ca="1" si="80"/>
        <v>-12360547.167217227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-12360547.167217227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-51537.261653946029</v>
      </c>
      <c r="L839" s="444">
        <f t="shared" ca="1" si="80"/>
        <v>-12420480.058600994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-12420480.058600994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-51786.982034711727</v>
      </c>
      <c r="L840" s="444">
        <f t="shared" ca="1" si="80"/>
        <v>-12480662.670365525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-12480662.670365525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-52037.742917063937</v>
      </c>
      <c r="L841" s="444">
        <f t="shared" ca="1" si="80"/>
        <v>-12541096.04301241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-12541096.04301241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-52289.548636425963</v>
      </c>
      <c r="L842" s="444">
        <f t="shared" ca="1" si="80"/>
        <v>-12601781.221378656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-12601781.221378656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-52542.403546285321</v>
      </c>
      <c r="L843" s="444">
        <f t="shared" ca="1" si="80"/>
        <v>-12662719.254654761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-12662719.254654761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-52796.312018269091</v>
      </c>
      <c r="L844" s="444">
        <f t="shared" ca="1" si="80"/>
        <v>-12723911.196402851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-12723911.196402851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-53051.278442219467</v>
      </c>
      <c r="L845" s="444">
        <f t="shared" ca="1" si="80"/>
        <v>-12785358.104574891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-12785358.104574891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-53307.30722626963</v>
      </c>
      <c r="L846" s="444">
        <f t="shared" ca="1" si="80"/>
        <v>-12847061.041530982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-12847061.041530982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-53564.402796920011</v>
      </c>
      <c r="L847" s="444">
        <f t="shared" ca="1" si="80"/>
        <v>-12909021.074057722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-12909021.074057722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-53822.569599114759</v>
      </c>
      <c r="L848" s="444">
        <f t="shared" ca="1" si="80"/>
        <v>-12971239.273386657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-12971239.273386657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-54081.812096318659</v>
      </c>
      <c r="L849" s="444">
        <f t="shared" ca="1" si="80"/>
        <v>-13033716.715212796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-13033716.715212796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-54342.134770594232</v>
      </c>
      <c r="L850" s="444">
        <f t="shared" ca="1" si="80"/>
        <v>-13096454.479713211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-13096454.479713211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-54603.542122679304</v>
      </c>
      <c r="L851" s="444">
        <f t="shared" ca="1" si="80"/>
        <v>-13159453.65156571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-13159453.65156571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-54866.038672064707</v>
      </c>
      <c r="L852" s="444">
        <f t="shared" ca="1" si="80"/>
        <v>-13222715.319967596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-13222715.319967596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-55129.628957072564</v>
      </c>
      <c r="L853" s="444">
        <f t="shared" ca="1" si="80"/>
        <v>-13286240.578654489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-13286240.578654489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-55394.317534934627</v>
      </c>
      <c r="L854" s="444">
        <f t="shared" ca="1" si="80"/>
        <v>-13350030.525919244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-13350030.525919244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-55660.108981871097</v>
      </c>
      <c r="L855" s="444">
        <f t="shared" ca="1" si="80"/>
        <v>-13414086.264630936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-13414086.264630936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-55927.007893169815</v>
      </c>
      <c r="L856" s="444">
        <f t="shared" ca="1" si="80"/>
        <v>-13478408.902253926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-13478408.902253926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-56195.018883265613</v>
      </c>
      <c r="L857" s="444">
        <f t="shared" ca="1" si="80"/>
        <v>-13542999.550867012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-13542999.550867012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-56464.146585820134</v>
      </c>
      <c r="L858" s="444">
        <f t="shared" ca="1" si="80"/>
        <v>-13607859.327182652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-13607859.327182652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-56734.39565380197</v>
      </c>
      <c r="L859" s="444">
        <f t="shared" ca="1" si="80"/>
        <v>-13672989.352566276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-13672989.352566276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-57005.770759567073</v>
      </c>
      <c r="L860" s="444">
        <f t="shared" ca="1" si="80"/>
        <v>-13738390.753055664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-13738390.753055664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-57278.276594939518</v>
      </c>
      <c r="L861" s="444">
        <f t="shared" ca="1" si="80"/>
        <v>-13804064.659380423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-13804064.659380423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-57551.917871292688</v>
      </c>
      <c r="L862" s="444">
        <f t="shared" ca="1" si="80"/>
        <v>-13870012.206981536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-13870012.206981536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-57826.699319630658</v>
      </c>
      <c r="L863" s="444">
        <f t="shared" ca="1" si="80"/>
        <v>-13936234.536030987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-13936234.536030987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-58102.625690670022</v>
      </c>
      <c r="L864" s="444">
        <f t="shared" ca="1" si="80"/>
        <v>-14002732.791451478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-14002732.791451478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-58379.701754922069</v>
      </c>
      <c r="L865" s="444">
        <f t="shared" ca="1" si="80"/>
        <v>-14069508.122936221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-14069508.122936221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-58657.932302775182</v>
      </c>
      <c r="L866" s="444">
        <f t="shared" ca="1" si="80"/>
        <v>-14136561.684968816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-14136561.684968816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-58937.322144577643</v>
      </c>
      <c r="L867" s="444">
        <f t="shared" ca="1" si="80"/>
        <v>-14203894.636843214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-14203894.636843214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-59217.876110720972</v>
      </c>
      <c r="L868" s="444">
        <f t="shared" ca="1" si="80"/>
        <v>-14271508.142683756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-14271508.142683756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-59499.599051723235</v>
      </c>
      <c r="L869" s="444">
        <f t="shared" ca="1" si="80"/>
        <v>-14339403.371465299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-14339403.371465299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-59782.495838313</v>
      </c>
      <c r="L870" s="444">
        <f t="shared" ca="1" si="80"/>
        <v>-14407581.497033432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-14407581.497033432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-60066.571361513561</v>
      </c>
      <c r="L871" s="444">
        <f t="shared" ca="1" si="80"/>
        <v>-14476043.698124766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-14476043.698124766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-60351.830532727436</v>
      </c>
      <c r="L872" s="444">
        <f t="shared" ca="1" si="80"/>
        <v>-14544791.158387315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-14544791.158387315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-60638.278283821404</v>
      </c>
      <c r="L873" s="444">
        <f t="shared" ca="1" si="80"/>
        <v>-14613825.066400956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-14613825.066400956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-60925.919567211567</v>
      </c>
      <c r="L874" s="444">
        <f t="shared" ca="1" si="80"/>
        <v>-14683146.615697989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-14683146.615697989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-61214.759355949209</v>
      </c>
      <c r="L875" s="444">
        <f t="shared" ca="1" si="80"/>
        <v>-14752757.004783759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-14752757.004783759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-61504.802643806579</v>
      </c>
      <c r="L876" s="444">
        <f t="shared" ca="1" si="80"/>
        <v>-14822657.437157385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-14822657.437157385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-61796.054445363356</v>
      </c>
      <c r="L877" s="444">
        <f t="shared" ca="1" si="80"/>
        <v>-14892849.121332569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-14892849.121332569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-62088.519796093286</v>
      </c>
      <c r="L878" s="444">
        <f t="shared" ca="1" si="80"/>
        <v>-14963333.270858483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-14963333.270858483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-62382.203752451263</v>
      </c>
      <c r="L879" s="444">
        <f t="shared" ca="1" si="80"/>
        <v>-15034111.104340754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-15034111.104340754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-62677.111391960731</v>
      </c>
      <c r="L880" s="444">
        <f t="shared" ca="1" si="80"/>
        <v>-15105183.845462536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-15105183.845462536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-62973.247813301488</v>
      </c>
      <c r="L881" s="444">
        <f t="shared" ca="1" si="80"/>
        <v>-15176552.723005658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-15176552.723005658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-63270.618136397825</v>
      </c>
      <c r="L882" s="444">
        <f t="shared" ca="1" si="80"/>
        <v>-15248218.970871877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-15248218.970871877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-63569.22750250707</v>
      </c>
      <c r="L883" s="444">
        <f t="shared" ca="1" si="80"/>
        <v>-15320183.828104204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-15320183.828104204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-63869.081074308437</v>
      </c>
      <c r="L884" s="444">
        <f t="shared" ca="1" si="80"/>
        <v>-15392448.538908333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-15392448.538908333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-64170.184035992301</v>
      </c>
      <c r="L885" s="444">
        <f t="shared" ca="1" si="80"/>
        <v>-15465014.352674145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-15465014.352674145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-64472.541593349859</v>
      </c>
      <c r="L886" s="444">
        <f t="shared" ca="1" si="80"/>
        <v>-15537882.523997316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-15537882.523997316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-64776.158973863065</v>
      </c>
      <c r="L887" s="444">
        <f t="shared" ca="1" si="80"/>
        <v>-15611054.312701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-15611054.312701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-65081.041426795084</v>
      </c>
      <c r="L888" s="444">
        <f t="shared" ca="1" si="80"/>
        <v>-15684530.983857615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-15684530.983857615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-65387.194223280982</v>
      </c>
      <c r="L889" s="444">
        <f t="shared" ca="1" si="80"/>
        <v>-15758313.807810716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-15758313.807810716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-65694.622656418898</v>
      </c>
      <c r="L890" s="444">
        <f t="shared" ca="1" si="80"/>
        <v>-15832404.060196955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-15832404.060196955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-66003.332041361573</v>
      </c>
      <c r="L891" s="444">
        <f t="shared" ca="1" si="80"/>
        <v>-15906803.021968137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-15906803.021968137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-66313.327715408144</v>
      </c>
      <c r="L892" s="444">
        <f t="shared" ca="1" si="80"/>
        <v>-15981511.979413366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-15981511.979413366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-66624.615038096614</v>
      </c>
      <c r="L893" s="444">
        <f t="shared" ca="1" si="80"/>
        <v>-16056532.224181283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-16056532.224181283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-66937.199391296264</v>
      </c>
      <c r="L894" s="444">
        <f t="shared" ca="1" si="80"/>
        <v>-16131865.0533024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-16131865.0533024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-67251.08617930091</v>
      </c>
      <c r="L895" s="444">
        <f t="shared" ca="1" si="80"/>
        <v>-16207511.769211521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-16207511.769211521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-67566.280828922245</v>
      </c>
      <c r="L896" s="444">
        <f t="shared" ca="1" si="80"/>
        <v>-16283473.679770265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-16283473.679770265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-67882.78878958369</v>
      </c>
      <c r="L897" s="444">
        <f t="shared" ca="1" si="80"/>
        <v>-16359752.098289669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-16359752.098289669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-68200.61553341453</v>
      </c>
      <c r="L898" s="444">
        <f t="shared" ca="1" si="80"/>
        <v>-16436348.343552904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-16436348.343552904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-68519.766555344686</v>
      </c>
      <c r="L899" s="444">
        <f t="shared" ca="1" si="80"/>
        <v>-16513263.739838069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-16513263.739838069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-68840.247373199541</v>
      </c>
      <c r="L900" s="444">
        <f t="shared" ca="1" si="80"/>
        <v>-16590499.616941089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-16590499.616941089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-69162.063527795457</v>
      </c>
      <c r="L901" s="444">
        <f t="shared" ca="1" si="80"/>
        <v>-16668057.310198704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-16668057.310198704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-69485.220583035509</v>
      </c>
      <c r="L902" s="444">
        <f t="shared" ca="1" si="80"/>
        <v>-16745938.160511559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-16745938.160511559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-69809.724126005734</v>
      </c>
      <c r="L903" s="444">
        <f t="shared" ca="1" si="80"/>
        <v>-16824143.514367387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-16824143.514367387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-70135.579767071686</v>
      </c>
      <c r="L904" s="444">
        <f t="shared" ca="1" si="80"/>
        <v>-16902674.723864276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-16902674.723864276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-70462.793139975387</v>
      </c>
      <c r="L905" s="444">
        <f t="shared" ca="1" si="80"/>
        <v>-16981533.14673407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-16981533.14673407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-70791.369901932863</v>
      </c>
      <c r="L906" s="444">
        <f t="shared" ca="1" si="80"/>
        <v>-17060720.146365821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-17060720.146365821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-71121.315733731826</v>
      </c>
      <c r="L907" s="444">
        <f t="shared" ca="1" si="80"/>
        <v>-17140237.091829371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-17140237.091829371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-71452.636339829958</v>
      </c>
      <c r="L908" s="444">
        <f t="shared" ca="1" si="80"/>
        <v>-17220085.357899018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-17220085.357899018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-71785.337448453487</v>
      </c>
      <c r="L909" s="444">
        <f t="shared" ca="1" si="80"/>
        <v>-17300266.325077288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-17300266.325077288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-72119.42481169627</v>
      </c>
      <c r="L910" s="444">
        <f t="shared" ca="1" si="80"/>
        <v>-17380781.379618801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-17380781.379618801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-72454.904205619241</v>
      </c>
      <c r="L911" s="444">
        <f t="shared" ca="1" si="80"/>
        <v>-17461631.91355424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-17461631.91355424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-72791.781430350238</v>
      </c>
      <c r="L912" s="444">
        <f t="shared" ca="1" si="80"/>
        <v>-17542819.324714407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-17542819.324714407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-73130.062310184279</v>
      </c>
      <c r="L913" s="444">
        <f t="shared" ca="1" si="80"/>
        <v>-17624345.016754411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-17624345.016754411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-73469.752693684291</v>
      </c>
      <c r="L914" s="444">
        <f t="shared" ca="1" si="80"/>
        <v>-17706210.399177913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-17706210.399177913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-73810.858453782217</v>
      </c>
      <c r="L915" s="444">
        <f t="shared" ca="1" si="80"/>
        <v>-17788416.887361512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-17788416.887361512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-74153.385487880543</v>
      </c>
      <c r="L916" s="444">
        <f t="shared" ca="1" si="80"/>
        <v>-17870965.902579211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-17870965.902579211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-74497.339717954281</v>
      </c>
      <c r="L917" s="444">
        <f t="shared" ca="1" si="80"/>
        <v>-17953858.872026984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-17953858.872026984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-74842.727090653338</v>
      </c>
      <c r="L918" s="444">
        <f t="shared" ca="1" si="80"/>
        <v>-18037097.228847455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-18037097.228847455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-75189.553577405313</v>
      </c>
      <c r="L919" s="444">
        <f t="shared" ca="1" si="80"/>
        <v>-18120682.412154678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-18120682.412154678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-75537.82517451873</v>
      </c>
      <c r="L920" s="444">
        <f t="shared" ca="1" si="80"/>
        <v>-18204615.867059015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-18204615.867059015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-75887.547903286802</v>
      </c>
      <c r="L921" s="444">
        <f t="shared" ca="1" si="80"/>
        <v>-18288899.044692121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-18288899.044692121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-76238.727810091412</v>
      </c>
      <c r="L922" s="444">
        <f t="shared" ca="1" si="80"/>
        <v>-18373533.402232032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-18373533.402232032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-76591.370966507704</v>
      </c>
      <c r="L923" s="444">
        <f t="shared" ca="1" si="80"/>
        <v>-18458520.40292836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-18458520.40292836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-76945.483469409082</v>
      </c>
      <c r="L924" s="444">
        <f t="shared" ca="1" si="80"/>
        <v>-18543861.516127586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-18543861.516127586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-77301.07144107252</v>
      </c>
      <c r="L925" s="444">
        <f t="shared" ca="1" si="80"/>
        <v>-18629558.217298478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-18629558.217298478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-77658.141029284569</v>
      </c>
      <c r="L926" s="444">
        <f t="shared" ca="1" si="80"/>
        <v>-18715611.98805758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-18715611.98805758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-78016.698407447489</v>
      </c>
      <c r="L927" s="444">
        <f t="shared" ca="1" si="80"/>
        <v>-18802024.316194847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-18802024.316194847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-78376.749774686105</v>
      </c>
      <c r="L928" s="444">
        <f t="shared" ca="1" si="80"/>
        <v>-18888796.695699353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-18888796.695699353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-78738.301355954885</v>
      </c>
      <c r="L929" s="444">
        <f t="shared" ca="1" si="80"/>
        <v>-18975930.626785126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-18975930.626785126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-79101.359402145594</v>
      </c>
      <c r="L930" s="444">
        <f t="shared" ca="1" si="80"/>
        <v>-19063427.61591709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-19063427.61591709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-79465.930190195446</v>
      </c>
      <c r="L931" s="444">
        <f t="shared" ca="1" si="80"/>
        <v>-19151289.175837103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-19151289.175837103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-79832.02002319551</v>
      </c>
      <c r="L932" s="444">
        <f t="shared" ca="1" si="80"/>
        <v>-19239516.825590119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-19239516.825590119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-80199.635230499742</v>
      </c>
      <c r="L933" s="444">
        <f t="shared" ca="1" si="80"/>
        <v>-19328112.090550438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-19328112.090550438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-80568.782167834404</v>
      </c>
      <c r="L934" s="444">
        <f t="shared" ca="1" si="80"/>
        <v>-19417076.502448089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-19417076.502448089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-80939.467217407946</v>
      </c>
      <c r="L935" s="444">
        <f t="shared" ca="1" si="80"/>
        <v>-19506411.599395316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-19506411.599395316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-81311.696788021392</v>
      </c>
      <c r="L936" s="444">
        <f t="shared" ca="1" si="80"/>
        <v>-19596118.925913155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-19596118.925913155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-81685.477315179058</v>
      </c>
      <c r="L937" s="444">
        <f t="shared" ca="1" si="80"/>
        <v>-19686200.032958154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-19686200.032958154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-82060.815261199881</v>
      </c>
      <c r="L938" s="444">
        <f t="shared" ca="1" si="80"/>
        <v>-19776656.477949172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-19776656.477949172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-82437.717115329127</v>
      </c>
      <c r="L939" s="444">
        <f t="shared" ca="1" si="80"/>
        <v>-19867489.824794319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-19867489.824794319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-82816.189393850567</v>
      </c>
      <c r="L940" s="444">
        <f t="shared" ca="1" si="80"/>
        <v>-19958701.643917989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-19958701.643917989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-83196.238640199197</v>
      </c>
      <c r="L941" s="444">
        <f t="shared" ca="1" si="80"/>
        <v>-20050293.512288008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-20050293.512288008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-83577.871425074278</v>
      </c>
      <c r="L942" s="444">
        <f t="shared" ca="1" si="80"/>
        <v>-20142267.0134429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-20142267.0134429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-83961.094346553</v>
      </c>
      <c r="L943" s="444">
        <f t="shared" ca="1" si="80"/>
        <v>-20234623.737519272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-20234623.737519272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-84345.914030204542</v>
      </c>
      <c r="L944" s="444">
        <f t="shared" ca="1" si="80"/>
        <v>-20327365.281279296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-20327365.281279296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-84732.337129204636</v>
      </c>
      <c r="L945" s="444">
        <f t="shared" ca="1" si="80"/>
        <v>-20420493.24813832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-20420493.24813832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-85120.370324450574</v>
      </c>
      <c r="L946" s="444">
        <f t="shared" ca="1" si="80"/>
        <v>-20514009.24819259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-20514009.24819259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-85510.020324676705</v>
      </c>
      <c r="L947" s="444">
        <f t="shared" ca="1" si="80"/>
        <v>-20607914.898247086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-20607914.898247086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-85901.293866570428</v>
      </c>
      <c r="L948" s="444">
        <f t="shared" ca="1" si="80"/>
        <v>-20702211.821843475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-20702211.821843475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-86294.197714888724</v>
      </c>
      <c r="L949" s="444">
        <f t="shared" ca="1" si="80"/>
        <v>-20796901.649288181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-20796901.649288181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-86688.738662574993</v>
      </c>
      <c r="L950" s="444">
        <f t="shared" ca="1" si="80"/>
        <v>-20891986.017680574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-20891986.017680574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-87084.923530876637</v>
      </c>
      <c r="L951" s="444">
        <f t="shared" ca="1" si="80"/>
        <v>-20987466.570941269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-20987466.570941269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-87482.759169462865</v>
      </c>
      <c r="L952" s="444">
        <f t="shared" ca="1" si="80"/>
        <v>-21083344.959840551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-21083344.959840551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-87882.25245654321</v>
      </c>
      <c r="L953" s="444">
        <f t="shared" ca="1" si="80"/>
        <v>-21179622.842026912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-21179622.842026912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-88283.410298986375</v>
      </c>
      <c r="L954" s="444">
        <f t="shared" ca="1" si="80"/>
        <v>-21276301.882055718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-21276301.882055718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-88686.239632439741</v>
      </c>
      <c r="L955" s="444">
        <f t="shared" ca="1" si="80"/>
        <v>-21373383.751417976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-21373383.751417976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-89090.747421449138</v>
      </c>
      <c r="L956" s="444">
        <f t="shared" ca="1" si="80"/>
        <v>-21470870.128569245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-21470870.128569245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-89496.940659579428</v>
      </c>
      <c r="L957" s="444">
        <f t="shared" ca="1" si="80"/>
        <v>-21568762.698958643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-21568762.698958643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-89904.826369535251</v>
      </c>
      <c r="L958" s="444">
        <f t="shared" ca="1" si="80"/>
        <v>-21667063.155057997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-21667063.155057997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-90314.411603282555</v>
      </c>
      <c r="L959" s="444">
        <f t="shared" ca="1" si="80"/>
        <v>-21765773.196391098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-21765773.196391098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-90725.703442170488</v>
      </c>
      <c r="L960" s="444">
        <f t="shared" ca="1" si="80"/>
        <v>-21864894.529563088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-21864894.529563088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-91138.708997053778</v>
      </c>
      <c r="L961" s="444">
        <f t="shared" ca="1" si="80"/>
        <v>-21964428.868289959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-21964428.868289959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-91553.435408415738</v>
      </c>
      <c r="L962" s="444">
        <f t="shared" ca="1" si="80"/>
        <v>-22064377.933428194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-22064377.933428194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-91969.889846491715</v>
      </c>
      <c r="L963" s="444">
        <f t="shared" ca="1" si="80"/>
        <v>-22164743.453004505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-22164743.453004505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-92388.079511393022</v>
      </c>
      <c r="L964" s="444">
        <f t="shared" ca="1" si="80"/>
        <v>-22265527.162245717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-22265527.162245717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-92808.011633231392</v>
      </c>
      <c r="L965" s="444">
        <f t="shared" ca="1" si="80"/>
        <v>-22366730.803608768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-22366730.803608768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-93229.693472244107</v>
      </c>
      <c r="L966" s="444">
        <f t="shared" ca="1" si="80"/>
        <v>-22468356.12681083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-22468356.12681083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-93653.132318919364</v>
      </c>
      <c r="L967" s="444">
        <f t="shared" ca="1" si="80"/>
        <v>-22570404.888859566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-22570404.888859566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-94078.335494122439</v>
      </c>
      <c r="L968" s="444">
        <f t="shared" ca="1" si="80"/>
        <v>-22672878.854083508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-22672878.854083508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-94505.3103492222</v>
      </c>
      <c r="L969" s="444">
        <f t="shared" ca="1" si="80"/>
        <v>-22775779.794162549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-22775779.794162549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-94934.064266218193</v>
      </c>
      <c r="L970" s="444">
        <f t="shared" ca="1" si="80"/>
        <v>-22879109.488158587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-22879109.488158587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-95364.60465786836</v>
      </c>
      <c r="L971" s="444">
        <f t="shared" ca="1" si="80"/>
        <v>-22982869.722546276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-22982869.722546276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-95796.938967817056</v>
      </c>
      <c r="L972" s="444">
        <f t="shared" ca="1" si="80"/>
        <v>-23087062.291243911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-23087062.291243911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-96231.074670723872</v>
      </c>
      <c r="L973" s="444">
        <f t="shared" ca="1" si="80"/>
        <v>-23191688.995644454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-23191688.995644454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-96667.019272392805</v>
      </c>
      <c r="L974" s="444">
        <f t="shared" ca="1" si="80"/>
        <v>-23296751.644646667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-23296751.644646667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-97104.780309902024</v>
      </c>
      <c r="L975" s="444">
        <f t="shared" ca="1" si="80"/>
        <v>-23402252.054686386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-23402252.054686386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-97544.365351734188</v>
      </c>
      <c r="L976" s="444">
        <f t="shared" ca="1" si="80"/>
        <v>-23508192.049767938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-23508192.049767938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-97985.78199790731</v>
      </c>
      <c r="L977" s="444">
        <f t="shared" ca="1" si="80"/>
        <v>-23614573.461495664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-23614573.461495664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-98429.037880106174</v>
      </c>
      <c r="L978" s="444">
        <f t="shared" ca="1" si="80"/>
        <v>-23721398.12910559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-23721398.12910559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-98874.140661814206</v>
      </c>
      <c r="L979" s="444">
        <f t="shared" ca="1" si="80"/>
        <v>-23828667.899497222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-23828667.899497222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-99321.098038445998</v>
      </c>
      <c r="L980" s="444">
        <f t="shared" ca="1" si="80"/>
        <v>-23936384.627265487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-23936384.627265487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-99769.917737480442</v>
      </c>
      <c r="L981" s="444">
        <f t="shared" ca="1" si="80"/>
        <v>-24044550.174732786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-24044550.174732786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-100220.60751859419</v>
      </c>
      <c r="L982" s="444">
        <f t="shared" ca="1" si="80"/>
        <v>-24153166.411981199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-24153166.411981199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-100673.1751737959</v>
      </c>
      <c r="L983" s="444">
        <f t="shared" ca="1" si="80"/>
        <v>-24262235.216884814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-24262235.216884814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-101127.62852756097</v>
      </c>
      <c r="L984" s="444">
        <f t="shared" ca="1" si="80"/>
        <v>-24371758.475142192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-24371758.475142192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-101583.97543696671</v>
      </c>
      <c r="L985" s="444">
        <f t="shared" ca="1" si="80"/>
        <v>-24481738.080308978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-24481738.080308978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-102042.22379182832</v>
      </c>
      <c r="L986" s="444">
        <f t="shared" ca="1" si="80"/>
        <v>-24592175.933830623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-24592175.933830623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-102502.38151483517</v>
      </c>
      <c r="L987" s="444">
        <f t="shared" ca="1" si="80"/>
        <v>-24703073.945075277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-24703073.945075277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-102964.4565616879</v>
      </c>
      <c r="L988" s="444">
        <f t="shared" ca="1" si="80"/>
        <v>-24814434.031366784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-24814434.031366784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-103428.45692123585</v>
      </c>
      <c r="L989" s="444">
        <f t="shared" ca="1" si="80"/>
        <v>-24926258.118017837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-24926258.118017837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-103894.39061561524</v>
      </c>
      <c r="L990" s="444">
        <f t="shared" ca="1" si="80"/>
        <v>-25038548.138363272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-25038548.138363272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-104362.26570038787</v>
      </c>
      <c r="L991" s="444">
        <f t="shared" ca="1" si="80"/>
        <v>-25151306.033793479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-25151306.033793479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-104832.0902646804</v>
      </c>
      <c r="L992" s="444">
        <f t="shared" ca="1" si="80"/>
        <v>-25264533.753787979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-25264533.753787979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-105303.87243132415</v>
      </c>
      <c r="L993" s="444">
        <f t="shared" ca="1" si="80"/>
        <v>-25378233.255949121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-25378233.255949121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-105777.62035699558</v>
      </c>
      <c r="L994" s="444">
        <f t="shared" ca="1" si="80"/>
        <v>-25492406.506035935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-25492406.506035935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-106253.3422323573</v>
      </c>
      <c r="L995" s="444">
        <f t="shared" ca="1" si="80"/>
        <v>-25607055.477998111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-25607055.477998111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-106731.04628219971</v>
      </c>
      <c r="L996" s="444">
        <f t="shared" ca="1" si="80"/>
        <v>-25722182.154010128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-25722182.154010128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-107210.7407655831</v>
      </c>
      <c r="L997" s="444">
        <f t="shared" ca="1" si="80"/>
        <v>-25837788.52450553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-25837788.52450553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-107692.43397598062</v>
      </c>
      <c r="L998" s="444">
        <f t="shared" ca="1" si="80"/>
        <v>-25953876.588211328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-25953876.588211328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-108176.13424142145</v>
      </c>
      <c r="L999" s="444">
        <f t="shared" ca="1" si="80"/>
        <v>-26070448.352182567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-26070448.352182567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-108661.84992463494</v>
      </c>
      <c r="L1000" s="444">
        <f t="shared" ca="1" si="80"/>
        <v>-26187505.831837021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-26187505.831837021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-109149.58942319517</v>
      </c>
      <c r="L1001" s="444">
        <f t="shared" ca="1" si="80"/>
        <v>-26305051.050990034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-26305051.050990034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-109639.36116966607</v>
      </c>
      <c r="L1002" s="444">
        <f t="shared" ca="1" si="80"/>
        <v>-26423086.041889518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-26423086.041889518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-110131.17363174724</v>
      </c>
      <c r="L1003" s="444">
        <f t="shared" ca="1" si="80"/>
        <v>-26541612.845251083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-26541612.845251083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-110625.03531242044</v>
      </c>
      <c r="L1004" s="444">
        <f t="shared" ca="1" si="80"/>
        <v>-26660633.510293324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-26660633.510293324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-111120.95475009644</v>
      </c>
      <c r="L1005" s="444">
        <f t="shared" ca="1" si="80"/>
        <v>-26780150.09477324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-26780150.09477324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-111618.94051876273</v>
      </c>
      <c r="L1006" s="444">
        <f t="shared" ca="1" si="80"/>
        <v>-26900164.665021822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-26900164.665021822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-112119.00122813183</v>
      </c>
      <c r="L1007" s="444">
        <f t="shared" ca="1" si="80"/>
        <v>-27020679.295979772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-27020679.295979772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-112621.14552378998</v>
      </c>
      <c r="L1008" s="444">
        <f t="shared" ca="1" si="80"/>
        <v>-27141696.071233381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-27141696.071233381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-113125.38208734666</v>
      </c>
      <c r="L1009" s="444">
        <f t="shared" ca="1" si="80"/>
        <v>-27263217.083050545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-27263217.083050545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-113631.71963658486</v>
      </c>
      <c r="L1010" s="444">
        <f t="shared" ca="1" si="80"/>
        <v>-27385244.432416949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-27385244.432416949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-114140.16692561153</v>
      </c>
      <c r="L1011" s="444">
        <f t="shared" ca="1" si="80"/>
        <v>-27507780.229072381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-27507780.229072381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-114650.73274500917</v>
      </c>
      <c r="L1012" s="444">
        <f t="shared" ca="1" si="80"/>
        <v>-27630826.59154721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-27630826.59154721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-115163.42592198761</v>
      </c>
      <c r="L1013" s="444">
        <f t="shared" ca="1" si="80"/>
        <v>-27754385.647199016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-27754385.647199016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-115678.25532053679</v>
      </c>
      <c r="L1014" s="444">
        <f t="shared" ca="1" si="80"/>
        <v>-27878459.532249372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-27878459.532249372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-116195.22984157995</v>
      </c>
      <c r="L1015" s="444">
        <f t="shared" ca="1" si="80"/>
        <v>-28003050.39182077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-28003050.39182077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-116714.35842312746</v>
      </c>
      <c r="L1016" s="444">
        <f t="shared" ca="1" si="80"/>
        <v>-28128160.379973717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-28128160.379973717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-117235.6500404314</v>
      </c>
      <c r="L1017" s="444">
        <f t="shared" ca="1" si="80"/>
        <v>-28253791.659743968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-28253791.659743968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-117759.11370614078</v>
      </c>
      <c r="L1018" s="444">
        <f t="shared" ca="1" si="80"/>
        <v>-28379946.403179929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-28379946.403179929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-118284.75847045728</v>
      </c>
      <c r="L1019" s="444">
        <f t="shared" ca="1" si="80"/>
        <v>-28506626.791380204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-28506626.791380204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-118812.59342129176</v>
      </c>
      <c r="L1020" s="444">
        <f t="shared" ca="1" si="80"/>
        <v>-28633835.014531314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-28633835.014531314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-119342.62768442139</v>
      </c>
      <c r="L1021" s="444">
        <f t="shared" ca="1" si="80"/>
        <v>-28761573.271945555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-28761573.271945555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-119874.8704236474</v>
      </c>
      <c r="L1022" s="444">
        <f t="shared" ca="1" si="80"/>
        <v>-28889843.772099022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-28889843.772099022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-120409.33084095351</v>
      </c>
      <c r="L1023" s="444">
        <f t="shared" ca="1" si="80"/>
        <v>-29018648.732669793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-29018648.732669793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-120946.01817666503</v>
      </c>
      <c r="L1024" s="444">
        <f t="shared" ca="1" si="80"/>
        <v>-29147990.380576275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-29147990.380576275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-121484.94170960873</v>
      </c>
      <c r="L1025" s="444">
        <f t="shared" ca="1" si="80"/>
        <v>-29277870.952015702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-29277870.952015702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-122026.110757273</v>
      </c>
      <c r="L1026" s="444">
        <f t="shared" ca="1" si="80"/>
        <v>-29408292.692502793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-29408292.692502793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-122569.53467596922</v>
      </c>
      <c r="L1027" s="444">
        <f t="shared" ca="1" si="80"/>
        <v>-29539257.856908582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-29539257.856908582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-123115.22286099332</v>
      </c>
      <c r="L1028" s="444">
        <f t="shared" ref="L1028:L1282" ca="1" si="106">I1028-J1028+K1028</f>
        <v>-29670768.709499393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-29670768.709499393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-123663.18474678838</v>
      </c>
      <c r="L1029" s="444">
        <f t="shared" ca="1" si="106"/>
        <v>-29802827.523975998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-29802827.523975998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-124213.42980710756</v>
      </c>
      <c r="L1030" s="444">
        <f t="shared" ca="1" si="106"/>
        <v>-29935436.583512925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-29935436.583512925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-124765.96755517811</v>
      </c>
      <c r="L1031" s="444">
        <f t="shared" ca="1" si="106"/>
        <v>-30068598.18079792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-30068598.18079792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-125320.80754386557</v>
      </c>
      <c r="L1032" s="444">
        <f t="shared" ca="1" si="106"/>
        <v>-30202314.618071605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-30202314.618071605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-125877.95936583927</v>
      </c>
      <c r="L1033" s="444">
        <f t="shared" ca="1" si="106"/>
        <v>-30336588.207167264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-30336588.207167264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-126437.43265373784</v>
      </c>
      <c r="L1034" s="444">
        <f t="shared" ca="1" si="106"/>
        <v>-30471421.269550819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-30471421.269550819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-126999.23708033598</v>
      </c>
      <c r="L1035" s="444">
        <f t="shared" ca="1" si="106"/>
        <v>-30606816.136360973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-30606816.136360973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-127563.38235871165</v>
      </c>
      <c r="L1036" s="444">
        <f t="shared" ca="1" si="106"/>
        <v>-30742775.148449503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-30742775.148449503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-128129.87824241383</v>
      </c>
      <c r="L1037" s="444">
        <f t="shared" ca="1" si="106"/>
        <v>-30879300.656421736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-30879300.656421736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-128698.73452563149</v>
      </c>
      <c r="L1038" s="444">
        <f t="shared" ca="1" si="106"/>
        <v>-31016395.020677187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-31016395.020677187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-129269.96104336252</v>
      </c>
      <c r="L1039" s="444">
        <f t="shared" ca="1" si="106"/>
        <v>-31154060.611450367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-31154060.611450367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-129843.56767158408</v>
      </c>
      <c r="L1040" s="444">
        <f t="shared" ca="1" si="106"/>
        <v>-31292299.808851771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-31292299.808851771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-130419.56432742329</v>
      </c>
      <c r="L1041" s="444">
        <f t="shared" ca="1" si="106"/>
        <v>-31431115.002909012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-31431115.002909012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-130997.96096932847</v>
      </c>
      <c r="L1042" s="444">
        <f t="shared" ca="1" si="106"/>
        <v>-31570508.59360816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-31570508.59360816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-131578.76759724156</v>
      </c>
      <c r="L1043" s="444">
        <f t="shared" ca="1" si="106"/>
        <v>-31710482.990935221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-31710482.990935221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-132161.99425277099</v>
      </c>
      <c r="L1044" s="444">
        <f t="shared" ca="1" si="106"/>
        <v>-31851040.614917811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-31851040.614917811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-132747.65101936512</v>
      </c>
      <c r="L1045" s="444">
        <f t="shared" ca="1" si="106"/>
        <v>-31992183.895666994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-31992183.895666994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-133335.74802248672</v>
      </c>
      <c r="L1046" s="444">
        <f t="shared" ca="1" si="106"/>
        <v>-32133915.273419298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-32133915.273419298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-133926.29542978801</v>
      </c>
      <c r="L1047" s="444">
        <f t="shared" ca="1" si="106"/>
        <v>-32276237.198578905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-32276237.198578905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-134519.30345128637</v>
      </c>
      <c r="L1048" s="444">
        <f t="shared" ca="1" si="106"/>
        <v>-32419152.131760009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-32419152.131760009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-135114.78233954095</v>
      </c>
      <c r="L1049" s="444">
        <f t="shared" ca="1" si="106"/>
        <v>-32562662.543829367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-32562662.543829367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-135712.74238982995</v>
      </c>
      <c r="L1050" s="444">
        <f t="shared" ca="1" si="106"/>
        <v>-32706770.915949017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-32706770.915949017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-136313.19394032849</v>
      </c>
      <c r="L1051" s="444">
        <f t="shared" ca="1" si="106"/>
        <v>-32851479.739619166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-32851479.739619166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-136916.14737228744</v>
      </c>
      <c r="L1052" s="444">
        <f t="shared" ca="1" si="106"/>
        <v>-32996791.516721271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-32996791.516721271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-137521.6131102129</v>
      </c>
      <c r="L1053" s="444">
        <f t="shared" ca="1" si="106"/>
        <v>-33142708.759561304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-33142708.759561304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-138129.60162204635</v>
      </c>
      <c r="L1054" s="444">
        <f t="shared" ca="1" si="106"/>
        <v>-33289233.990913168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-33289233.990913168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-138740.12341934576</v>
      </c>
      <c r="L1055" s="444">
        <f t="shared" ca="1" si="106"/>
        <v>-33436369.744062331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-33436369.744062331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-139353.18905746727</v>
      </c>
      <c r="L1056" s="444">
        <f t="shared" ca="1" si="106"/>
        <v>-33584118.562849618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-33584118.562849618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-139968.80913574767</v>
      </c>
      <c r="L1057" s="444">
        <f t="shared" ca="1" si="106"/>
        <v>-33732483.001715191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-33732483.001715191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-140586.99429768755</v>
      </c>
      <c r="L1058" s="444">
        <f t="shared" ca="1" si="106"/>
        <v>-33881465.625742704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-33881465.625742704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-141207.75523113552</v>
      </c>
      <c r="L1059" s="444">
        <f t="shared" ca="1" si="106"/>
        <v>-34031069.010703661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-34031069.010703661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-141831.10266847286</v>
      </c>
      <c r="L1060" s="444">
        <f t="shared" ca="1" si="106"/>
        <v>-34181295.743101954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-34181295.743101954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-142457.04738679907</v>
      </c>
      <c r="L1061" s="444">
        <f t="shared" ca="1" si="106"/>
        <v>-34332148.420218579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-34332148.420218579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-143085.60020811833</v>
      </c>
      <c r="L1062" s="444">
        <f t="shared" ca="1" si="106"/>
        <v>-34483629.65015652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-34483629.65015652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-143716.77199952642</v>
      </c>
      <c r="L1063" s="444">
        <f t="shared" ca="1" si="106"/>
        <v>-34635742.051885866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-34635742.051885866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-144350.5736733987</v>
      </c>
      <c r="L1064" s="444">
        <f t="shared" ca="1" si="106"/>
        <v>-34788488.255289085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-34788488.255289085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-144987.01618757879</v>
      </c>
      <c r="L1065" s="444">
        <f t="shared" ca="1" si="106"/>
        <v>-34941870.901206486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-34941870.901206486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-145626.11054556794</v>
      </c>
      <c r="L1066" s="444">
        <f t="shared" ca="1" si="106"/>
        <v>-35095892.641481876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-35095892.641481876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-146267.86779671541</v>
      </c>
      <c r="L1067" s="444">
        <f t="shared" ca="1" si="106"/>
        <v>-35250556.139008418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-35250556.139008418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-146912.29903640933</v>
      </c>
      <c r="L1068" s="444">
        <f t="shared" ca="1" si="106"/>
        <v>-35405864.067774646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-35405864.067774646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-147559.41540626861</v>
      </c>
      <c r="L1069" s="444">
        <f t="shared" ca="1" si="106"/>
        <v>-35561819.11291074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-35561819.11291074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-148209.22809433567</v>
      </c>
      <c r="L1070" s="444">
        <f t="shared" ca="1" si="106"/>
        <v>-35718423.970734902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-35718423.970734902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-148861.74833526969</v>
      </c>
      <c r="L1071" s="444">
        <f t="shared" ca="1" si="106"/>
        <v>-35875681.348799996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-35875681.348799996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-149516.9874105409</v>
      </c>
      <c r="L1072" s="444">
        <f t="shared" ca="1" si="106"/>
        <v>-36033593.965940356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-36033593.965940356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-150174.95664862575</v>
      </c>
      <c r="L1073" s="444">
        <f t="shared" ca="1" si="106"/>
        <v>-36192164.552318804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-36192164.552318804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-150835.66742520261</v>
      </c>
      <c r="L1074" s="444">
        <f t="shared" ca="1" si="106"/>
        <v>-36351395.849473827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-36351395.849473827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-151499.13116334853</v>
      </c>
      <c r="L1075" s="444">
        <f t="shared" ca="1" si="106"/>
        <v>-36511290.610367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-36511290.610367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-152165.35933373676</v>
      </c>
      <c r="L1076" s="444">
        <f t="shared" ca="1" si="106"/>
        <v>-36671851.599430561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-36671851.599430561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-152834.36345483494</v>
      </c>
      <c r="L1077" s="444">
        <f t="shared" ca="1" si="106"/>
        <v>-36833081.592615217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-36833081.592615217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-153506.15509310432</v>
      </c>
      <c r="L1078" s="444">
        <f t="shared" ca="1" si="106"/>
        <v>-36994983.377438143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-36994983.377438143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-154180.74586319985</v>
      </c>
      <c r="L1079" s="444">
        <f t="shared" ca="1" si="106"/>
        <v>-37157559.753031164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-37157559.753031164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-154858.14742817078</v>
      </c>
      <c r="L1080" s="444">
        <f t="shared" ca="1" si="106"/>
        <v>-37320813.530189157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-37320813.530189157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-155538.3714996624</v>
      </c>
      <c r="L1081" s="444">
        <f t="shared" ca="1" si="106"/>
        <v>-37484747.531418644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-37484747.531418644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-156221.42983811861</v>
      </c>
      <c r="L1082" s="444">
        <f t="shared" ca="1" si="106"/>
        <v>-37649364.590986587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-37649364.590986587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-156907.33425298505</v>
      </c>
      <c r="L1083" s="444">
        <f t="shared" ca="1" si="106"/>
        <v>-37814667.554969393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-37814667.554969393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-157596.0966029134</v>
      </c>
      <c r="L1084" s="444">
        <f t="shared" ca="1" si="106"/>
        <v>-37980659.281302132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-37980659.281302132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-158287.72879596648</v>
      </c>
      <c r="L1085" s="444">
        <f t="shared" ca="1" si="106"/>
        <v>-38147342.639827922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-38147342.639827922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-158982.24278982394</v>
      </c>
      <c r="L1086" s="444">
        <f t="shared" ca="1" si="106"/>
        <v>-38314720.512347572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-38314720.512347572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-159679.65059198914</v>
      </c>
      <c r="L1087" s="444">
        <f t="shared" ca="1" si="106"/>
        <v>-38482795.792669386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-38482795.792669386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-160379.96425999669</v>
      </c>
      <c r="L1088" s="444">
        <f t="shared" ca="1" si="106"/>
        <v>-38651571.386659205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-38651571.386659205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-161083.19590162096</v>
      </c>
      <c r="L1089" s="444">
        <f t="shared" ca="1" si="106"/>
        <v>-38821050.212290645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-38821050.212290645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-161789.35767508528</v>
      </c>
      <c r="L1090" s="444">
        <f t="shared" ca="1" si="106"/>
        <v>-38991235.19969555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-38991235.19969555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-162498.46178927238</v>
      </c>
      <c r="L1091" s="444">
        <f t="shared" ca="1" si="106"/>
        <v>-39162129.291214645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-39162129.291214645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-163210.52050393529</v>
      </c>
      <c r="L1092" s="444">
        <f t="shared" ca="1" si="106"/>
        <v>-39333735.441448405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-39333735.441448405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-163925.54612990929</v>
      </c>
      <c r="L1093" s="444">
        <f t="shared" ca="1" si="106"/>
        <v>-39506056.61730814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-39506056.61730814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-164643.55102932485</v>
      </c>
      <c r="L1094" s="444">
        <f t="shared" ca="1" si="106"/>
        <v>-39679095.798067287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-39679095.798067287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-165364.5476158213</v>
      </c>
      <c r="L1095" s="444">
        <f t="shared" ca="1" si="106"/>
        <v>-39852855.975412928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-39852855.975412928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-166088.54835476144</v>
      </c>
      <c r="L1096" s="444">
        <f t="shared" ca="1" si="106"/>
        <v>-40027340.15349751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-40027340.15349751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-166815.5657634472</v>
      </c>
      <c r="L1097" s="444">
        <f t="shared" ca="1" si="106"/>
        <v>-40202551.348990776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-40202551.348990776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-167545.61241133581</v>
      </c>
      <c r="L1098" s="444">
        <f t="shared" ca="1" si="106"/>
        <v>-40378492.591131933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-40378492.591131933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-168278.70092025731</v>
      </c>
      <c r="L1099" s="444">
        <f t="shared" ca="1" si="106"/>
        <v>-40555166.921782009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-40555166.921782009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-169014.84396463263</v>
      </c>
      <c r="L1100" s="444">
        <f t="shared" ca="1" si="106"/>
        <v>-40732577.395476468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-40732577.395476468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-169754.05427169288</v>
      </c>
      <c r="L1101" s="444">
        <f t="shared" ca="1" si="106"/>
        <v>-40910727.079477981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-40910727.079477981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-170496.34462169919</v>
      </c>
      <c r="L1102" s="444">
        <f t="shared" ca="1" si="106"/>
        <v>-41089619.053829499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-41089619.053829499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-171241.72784816384</v>
      </c>
      <c r="L1103" s="444">
        <f t="shared" ca="1" si="106"/>
        <v>-41269256.411407486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-41269256.411407486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-171990.21683807211</v>
      </c>
      <c r="L1104" s="444">
        <f t="shared" ca="1" si="106"/>
        <v>-41449642.257975377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-41449642.257975377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-172741.82453210501</v>
      </c>
      <c r="L1105" s="444">
        <f t="shared" ca="1" si="106"/>
        <v>-41630779.712237306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-41630779.712237306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-173496.56392486303</v>
      </c>
      <c r="L1106" s="444">
        <f t="shared" ca="1" si="106"/>
        <v>-41812671.905891992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-41812671.905891992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-174254.4480650909</v>
      </c>
      <c r="L1107" s="444">
        <f t="shared" ca="1" si="106"/>
        <v>-41995321.983686902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-41995321.983686902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-175015.49005590301</v>
      </c>
      <c r="L1108" s="444">
        <f t="shared" ca="1" si="106"/>
        <v>-42178733.103472628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-42178733.103472628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-175779.70305501021</v>
      </c>
      <c r="L1109" s="444">
        <f t="shared" ca="1" si="106"/>
        <v>-42362908.436257459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-42362908.436257459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-176547.10027494701</v>
      </c>
      <c r="L1110" s="444">
        <f t="shared" ca="1" si="106"/>
        <v>-42547851.166262232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-42547851.166262232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-177317.69498330023</v>
      </c>
      <c r="L1111" s="444">
        <f t="shared" ca="1" si="106"/>
        <v>-42733564.490975358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-42733564.490975358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-178091.50050293826</v>
      </c>
      <c r="L1112" s="444">
        <f t="shared" ca="1" si="106"/>
        <v>-42920051.621208116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-42920051.621208116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-178868.5302122414</v>
      </c>
      <c r="L1113" s="444">
        <f t="shared" ca="1" si="106"/>
        <v>-43107315.781150177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-43107315.781150177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-179648.79754533333</v>
      </c>
      <c r="L1114" s="444">
        <f t="shared" ca="1" si="106"/>
        <v>-43295360.208425336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-43295360.208425336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-180432.31599231315</v>
      </c>
      <c r="L1115" s="444">
        <f t="shared" ca="1" si="106"/>
        <v>-43484188.154147469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-43484188.154147469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-181219.0990994887</v>
      </c>
      <c r="L1116" s="444">
        <f t="shared" ca="1" si="106"/>
        <v>-43673802.882976778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-43673802.882976778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-182009.16046961083</v>
      </c>
      <c r="L1117" s="444">
        <f t="shared" ca="1" si="106"/>
        <v>-43864207.673176214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-43864207.673176214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-182802.51376210849</v>
      </c>
      <c r="L1118" s="444">
        <f t="shared" ca="1" si="106"/>
        <v>-44055405.816668145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-44055405.816668145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-183599.17269332486</v>
      </c>
      <c r="L1119" s="444">
        <f t="shared" ca="1" si="106"/>
        <v>-44247400.619091295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-44247400.619091295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-184399.15103675466</v>
      </c>
      <c r="L1120" s="444">
        <f t="shared" ca="1" si="106"/>
        <v>-44440195.399857871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-44440195.399857871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-185202.46262328204</v>
      </c>
      <c r="L1121" s="444">
        <f t="shared" ca="1" si="106"/>
        <v>-44633793.492210977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-44633793.492210977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-186009.12134141999</v>
      </c>
      <c r="L1122" s="444">
        <f t="shared" ca="1" si="106"/>
        <v>-44828198.243282221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-44828198.243282221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-186819.14113755018</v>
      </c>
      <c r="L1123" s="444">
        <f t="shared" ca="1" si="106"/>
        <v>-45023413.014149591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-45023413.014149591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-187632.53601616423</v>
      </c>
      <c r="L1124" s="444">
        <f t="shared" ca="1" si="106"/>
        <v>-45219441.17989558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-45219441.17989558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-188449.32004010584</v>
      </c>
      <c r="L1125" s="444">
        <f t="shared" ca="1" si="106"/>
        <v>-45416286.129665509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-45416286.129665509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-189269.50733081388</v>
      </c>
      <c r="L1126" s="444">
        <f t="shared" ca="1" si="106"/>
        <v>-45613951.266726144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-45613951.266726144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-190093.11206856652</v>
      </c>
      <c r="L1127" s="444">
        <f t="shared" ca="1" si="106"/>
        <v>-45812440.00852453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-45812440.00852453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-190920.14849272647</v>
      </c>
      <c r="L1128" s="444">
        <f t="shared" ca="1" si="106"/>
        <v>-46011755.786747076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-46011755.786747076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-191750.63090198708</v>
      </c>
      <c r="L1129" s="444">
        <f t="shared" ca="1" si="106"/>
        <v>-46211902.047378883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-46211902.047378883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-192584.5736546196</v>
      </c>
      <c r="L1130" s="444">
        <f t="shared" ca="1" si="106"/>
        <v>-46412882.250763327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-46412882.250763327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-193421.99116872146</v>
      </c>
      <c r="L1131" s="444">
        <f t="shared" ca="1" si="106"/>
        <v>-46614699.871661872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-46614699.871661872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-194262.8979224654</v>
      </c>
      <c r="L1132" s="444">
        <f t="shared" ca="1" si="106"/>
        <v>-46817358.399314158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-46817358.399314158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-195107.30845434993</v>
      </c>
      <c r="L1133" s="444">
        <f t="shared" ca="1" si="106"/>
        <v>-47020861.33749833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-47020861.33749833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-195955.23736345064</v>
      </c>
      <c r="L1134" s="444">
        <f t="shared" ca="1" si="106"/>
        <v>-47225212.204591602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-47225212.204591602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-196806.69930967261</v>
      </c>
      <c r="L1135" s="444">
        <f t="shared" ca="1" si="106"/>
        <v>-47430414.533631094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-47430414.533631094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-197661.70901400381</v>
      </c>
      <c r="L1136" s="444">
        <f t="shared" ca="1" si="106"/>
        <v>-47636471.872374922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-47636471.872374922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-198520.28125876977</v>
      </c>
      <c r="L1137" s="444">
        <f t="shared" ca="1" si="106"/>
        <v>-47843387.783363514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-47843387.783363514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-199382.43088788888</v>
      </c>
      <c r="L1138" s="444">
        <f t="shared" ca="1" si="106"/>
        <v>-48051165.843981221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-48051165.843981221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-200248.17280712933</v>
      </c>
      <c r="L1139" s="444">
        <f t="shared" ca="1" si="106"/>
        <v>-48259809.646518171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-48259809.646518171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-201117.52198436664</v>
      </c>
      <c r="L1140" s="444">
        <f t="shared" ca="1" si="106"/>
        <v>-48469322.798232362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-48469322.798232362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-201990.49344984244</v>
      </c>
      <c r="L1141" s="444">
        <f t="shared" ca="1" si="106"/>
        <v>-48679708.921412028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-48679708.921412028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-202867.10229642439</v>
      </c>
      <c r="L1142" s="444">
        <f t="shared" ca="1" si="106"/>
        <v>-48890971.653438278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-48890971.653438278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-203747.36367986709</v>
      </c>
      <c r="L1143" s="444">
        <f t="shared" ca="1" si="106"/>
        <v>-49103114.646847963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-49103114.646847963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-204631.29281907409</v>
      </c>
      <c r="L1144" s="444">
        <f t="shared" ca="1" si="106"/>
        <v>-49316141.569396861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-49316141.569396861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-205518.90499636118</v>
      </c>
      <c r="L1145" s="444">
        <f t="shared" ca="1" si="106"/>
        <v>-49530056.104123041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-49530056.104123041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-206410.21555772025</v>
      </c>
      <c r="L1146" s="444">
        <f t="shared" ca="1" si="106"/>
        <v>-49744861.94941058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-49744861.94941058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-207305.23991308501</v>
      </c>
      <c r="L1147" s="444">
        <f t="shared" ca="1" si="106"/>
        <v>-49960562.819053486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-49960562.819053486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-208203.99353659712</v>
      </c>
      <c r="L1148" s="444">
        <f t="shared" ca="1" si="106"/>
        <v>-50177162.442319907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-50177162.442319907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-209106.49196687387</v>
      </c>
      <c r="L1149" s="444">
        <f t="shared" ca="1" si="106"/>
        <v>-50394664.564016603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-50394664.564016603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-210012.75080727678</v>
      </c>
      <c r="L1150" s="444">
        <f t="shared" ca="1" si="106"/>
        <v>-50613072.944553703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-50613072.944553703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-210922.78572618135</v>
      </c>
      <c r="L1151" s="444">
        <f t="shared" ca="1" si="106"/>
        <v>-50832391.360009708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-50832391.360009708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-211836.61245724803</v>
      </c>
      <c r="L1152" s="444">
        <f t="shared" ca="1" si="106"/>
        <v>-51052623.602196775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-51052623.602196775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-212754.24679969414</v>
      </c>
      <c r="L1153" s="444">
        <f t="shared" ca="1" si="106"/>
        <v>-51273773.47872629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-51273773.47872629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-213675.70461856714</v>
      </c>
      <c r="L1154" s="444">
        <f t="shared" ca="1" si="106"/>
        <v>-51495844.813074678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-51495844.813074678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-214601.00184501873</v>
      </c>
      <c r="L1155" s="444">
        <f t="shared" ca="1" si="106"/>
        <v>-51718841.444649518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-51718841.444649518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-215530.15447658059</v>
      </c>
      <c r="L1156" s="444">
        <f t="shared" ca="1" si="106"/>
        <v>-51942767.228855923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-51942767.228855923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-216463.17857744059</v>
      </c>
      <c r="L1157" s="444">
        <f t="shared" ca="1" si="106"/>
        <v>-52167626.037163183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-52167626.037163183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-217400.09027872086</v>
      </c>
      <c r="L1158" s="444">
        <f t="shared" ca="1" si="106"/>
        <v>-52393421.757171728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-52393421.757171728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-218340.90577875645</v>
      </c>
      <c r="L1159" s="444">
        <f t="shared" ca="1" si="106"/>
        <v>-52620158.292680308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-52620158.292680308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-219285.64134337555</v>
      </c>
      <c r="L1160" s="444">
        <f t="shared" ca="1" si="106"/>
        <v>-52847839.563753508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-52847839.563753508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-220234.31330618053</v>
      </c>
      <c r="L1161" s="444">
        <f t="shared" ca="1" si="106"/>
        <v>-53076469.506789513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-53076469.506789513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-221186.93806883055</v>
      </c>
      <c r="L1162" s="444">
        <f t="shared" ca="1" si="106"/>
        <v>-53306052.074588165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-53306052.074588165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-222143.53210132493</v>
      </c>
      <c r="L1163" s="444">
        <f t="shared" ca="1" si="106"/>
        <v>-53536591.236419313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-53536591.236419313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-223104.11194228803</v>
      </c>
      <c r="L1164" s="444">
        <f t="shared" ca="1" si="106"/>
        <v>-53768090.978091426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-53768090.978091426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-224068.69419925523</v>
      </c>
      <c r="L1165" s="444">
        <f t="shared" ca="1" si="106"/>
        <v>-54000555.302020505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-54000555.302020505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-225037.29554895969</v>
      </c>
      <c r="L1166" s="444">
        <f t="shared" ca="1" si="106"/>
        <v>-54233988.227299288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-54233988.227299288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-226009.93273762125</v>
      </c>
      <c r="L1167" s="444">
        <f t="shared" ca="1" si="106"/>
        <v>-54468393.789766729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-54468393.789766729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-226986.62258123563</v>
      </c>
      <c r="L1168" s="444">
        <f t="shared" ca="1" si="106"/>
        <v>-54703776.042077787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-54703776.042077787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-227932.40017532409</v>
      </c>
      <c r="L1169" s="444">
        <f t="shared" ca="1" si="106"/>
        <v>-54931708.442253113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-54931708.442253113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-228882.11850938798</v>
      </c>
      <c r="L1170" s="444">
        <f t="shared" ca="1" si="106"/>
        <v>-55160590.560762502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-55160590.560762502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-229835.79400317708</v>
      </c>
      <c r="L1171" s="444">
        <f t="shared" ca="1" si="106"/>
        <v>-55390426.354765676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-55390426.354765676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-230793.44314485695</v>
      </c>
      <c r="L1172" s="444">
        <f t="shared" ca="1" si="106"/>
        <v>-55621219.797910534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-55621219.797910534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-231755.08249129393</v>
      </c>
      <c r="L1173" s="444">
        <f t="shared" ca="1" si="106"/>
        <v>-55852974.880401827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-55852974.880401827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-232720.72866834095</v>
      </c>
      <c r="L1174" s="444">
        <f t="shared" ca="1" si="106"/>
        <v>-56085695.609070167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-56085695.609070167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-233690.39837112566</v>
      </c>
      <c r="L1175" s="444">
        <f t="shared" ca="1" si="106"/>
        <v>-56319386.00744129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-56319386.00744129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-234664.1083643387</v>
      </c>
      <c r="L1176" s="444">
        <f t="shared" ca="1" si="106"/>
        <v>-56554050.115805626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-56554050.115805626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-235641.87548252346</v>
      </c>
      <c r="L1177" s="444">
        <f t="shared" ca="1" si="106"/>
        <v>-56789691.991288148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-56789691.991288148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-236623.71663036727</v>
      </c>
      <c r="L1178" s="444">
        <f t="shared" ca="1" si="106"/>
        <v>-57026315.707918517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-57026315.707918517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-237609.64878299381</v>
      </c>
      <c r="L1179" s="444">
        <f t="shared" ca="1" si="106"/>
        <v>-57263925.356701508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-57263925.356701508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-238599.68898625628</v>
      </c>
      <c r="L1180" s="444">
        <f t="shared" ca="1" si="106"/>
        <v>-57502525.045687765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-57502525.045687765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-239593.85435703234</v>
      </c>
      <c r="L1181" s="444">
        <f t="shared" ca="1" si="106"/>
        <v>-57742118.900044799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-57742118.900044799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-240592.16208352</v>
      </c>
      <c r="L1182" s="444">
        <f t="shared" ca="1" si="106"/>
        <v>-57982711.06212832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-57982711.06212832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-241594.62942553466</v>
      </c>
      <c r="L1183" s="444">
        <f t="shared" ca="1" si="106"/>
        <v>-58224305.691553853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-58224305.691553853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-242601.27371480773</v>
      </c>
      <c r="L1184" s="444">
        <f t="shared" ca="1" si="106"/>
        <v>-58466906.965268664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-58466906.965268664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-243612.11235528605</v>
      </c>
      <c r="L1185" s="444">
        <f t="shared" ca="1" si="106"/>
        <v>-58710519.077623948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-58710519.077623948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-244627.16282343311</v>
      </c>
      <c r="L1186" s="444">
        <f t="shared" ca="1" si="106"/>
        <v>-58955146.24044738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-58955146.24044738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-245646.44266853074</v>
      </c>
      <c r="L1187" s="444">
        <f t="shared" ca="1" si="106"/>
        <v>-59200792.683115907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-59200792.683115907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-246669.96951298291</v>
      </c>
      <c r="L1188" s="444">
        <f t="shared" ca="1" si="106"/>
        <v>-59447462.652628891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-59447462.652628891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-247697.76105262036</v>
      </c>
      <c r="L1189" s="444">
        <f t="shared" ca="1" si="106"/>
        <v>-59695160.413681515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-59695160.413681515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-248729.83505700628</v>
      </c>
      <c r="L1190" s="444">
        <f t="shared" ca="1" si="106"/>
        <v>-59943890.24873852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-59943890.24873852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-249766.20936974385</v>
      </c>
      <c r="L1191" s="444">
        <f t="shared" ca="1" si="106"/>
        <v>-60193656.458108261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-60193656.458108261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-250806.90190878441</v>
      </c>
      <c r="L1192" s="444">
        <f t="shared" ca="1" si="106"/>
        <v>-60444463.360017046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-60444463.360017046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-251851.93066673769</v>
      </c>
      <c r="L1193" s="444">
        <f t="shared" ca="1" si="106"/>
        <v>-60696315.290683784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-60696315.290683784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-252901.31371118242</v>
      </c>
      <c r="L1194" s="444">
        <f t="shared" ca="1" si="106"/>
        <v>-60949216.604394965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-60949216.604394965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-253955.06918497902</v>
      </c>
      <c r="L1195" s="444">
        <f t="shared" ca="1" si="106"/>
        <v>-61203171.673579946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-61203171.673579946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-255013.21530658309</v>
      </c>
      <c r="L1196" s="444">
        <f t="shared" ca="1" si="106"/>
        <v>-61458184.888886526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-61458184.888886526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-256075.77037036052</v>
      </c>
      <c r="L1197" s="444">
        <f t="shared" ca="1" si="106"/>
        <v>-61714260.65925689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-61714260.65925689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-257142.75274690369</v>
      </c>
      <c r="L1198" s="444">
        <f t="shared" ca="1" si="106"/>
        <v>-61971403.412003793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-61971403.412003793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-258214.18088334909</v>
      </c>
      <c r="L1199" s="444">
        <f t="shared" ca="1" si="106"/>
        <v>-62229617.592887141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-62229617.592887141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-259290.07330369638</v>
      </c>
      <c r="L1200" s="444">
        <f t="shared" ca="1" si="106"/>
        <v>-62488907.66619084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-62488907.66619084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-260370.44860912848</v>
      </c>
      <c r="L1201" s="444">
        <f t="shared" ca="1" si="106"/>
        <v>-62749278.114799969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-62749278.114799969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-261455.32547833316</v>
      </c>
      <c r="L1202" s="444">
        <f t="shared" ca="1" si="106"/>
        <v>-63010733.440278299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-63010733.440278299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-262544.72266782622</v>
      </c>
      <c r="L1203" s="444">
        <f t="shared" ca="1" si="106"/>
        <v>-63273278.162946127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-63273278.162946127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-263638.65901227552</v>
      </c>
      <c r="L1204" s="444">
        <f t="shared" ca="1" si="106"/>
        <v>-63536916.8219584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-63536916.8219584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-264737.15342482668</v>
      </c>
      <c r="L1205" s="444">
        <f t="shared" ca="1" si="106"/>
        <v>-63801653.97538323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-63801653.97538323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-265840.2248974301</v>
      </c>
      <c r="L1206" s="444">
        <f t="shared" ca="1" si="106"/>
        <v>-64067494.200280659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-64067494.200280659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-266947.89250116941</v>
      </c>
      <c r="L1207" s="444">
        <f t="shared" ca="1" si="106"/>
        <v>-64334442.092781827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-64334442.092781827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-268060.17538659094</v>
      </c>
      <c r="L1208" s="444">
        <f t="shared" ca="1" si="106"/>
        <v>-64602502.26816842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-64602502.26816842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-269177.09278403508</v>
      </c>
      <c r="L1209" s="444">
        <f t="shared" ca="1" si="106"/>
        <v>-64871679.360952452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-64871679.360952452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-270298.66400396859</v>
      </c>
      <c r="L1210" s="444">
        <f t="shared" ca="1" si="106"/>
        <v>-65141978.02495642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-65141978.02495642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-271424.9084373184</v>
      </c>
      <c r="L1211" s="444">
        <f t="shared" ca="1" si="106"/>
        <v>-65413402.933393739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-65413402.933393739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-272555.84555580723</v>
      </c>
      <c r="L1212" s="444">
        <f t="shared" ca="1" si="106"/>
        <v>-65685958.778949544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-65685958.778949544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-273691.49491228978</v>
      </c>
      <c r="L1213" s="444">
        <f t="shared" ca="1" si="106"/>
        <v>-65959650.273861833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-65959650.273861833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-274831.87614109099</v>
      </c>
      <c r="L1214" s="444">
        <f t="shared" ca="1" si="106"/>
        <v>-66234482.150002927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-66234482.150002927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-275977.00895834551</v>
      </c>
      <c r="L1215" s="444">
        <f t="shared" ca="1" si="106"/>
        <v>-66510459.158961274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-66510459.158961274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-277126.91316233866</v>
      </c>
      <c r="L1216" s="444">
        <f t="shared" ca="1" si="106"/>
        <v>-66787586.072123609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-66787586.072123609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-278281.60863384837</v>
      </c>
      <c r="L1217" s="444">
        <f t="shared" ca="1" si="106"/>
        <v>-67065867.680757456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-67065867.680757456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-279441.1153364894</v>
      </c>
      <c r="L1218" s="444">
        <f t="shared" ca="1" si="106"/>
        <v>-67345308.796093941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-67345308.796093941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-280605.4533170581</v>
      </c>
      <c r="L1219" s="444">
        <f t="shared" ca="1" si="106"/>
        <v>-67625914.249411002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-67625914.249411002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-281774.64270587917</v>
      </c>
      <c r="L1220" s="444">
        <f t="shared" ca="1" si="106"/>
        <v>-67907688.892116874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-67907688.892116874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-282948.70371715364</v>
      </c>
      <c r="L1221" s="444">
        <f t="shared" ca="1" si="106"/>
        <v>-68190637.595834032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-68190637.595834032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-284127.65664930845</v>
      </c>
      <c r="L1222" s="444">
        <f t="shared" ca="1" si="106"/>
        <v>-68474765.252483338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-68474765.252483338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-285311.52188534726</v>
      </c>
      <c r="L1223" s="444">
        <f t="shared" ca="1" si="106"/>
        <v>-68760076.774368688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-68760076.774368688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-286500.31989320286</v>
      </c>
      <c r="L1224" s="444">
        <f t="shared" ca="1" si="106"/>
        <v>-69046577.094261885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-69046577.094261885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-287694.07122609118</v>
      </c>
      <c r="L1225" s="444">
        <f t="shared" ca="1" si="106"/>
        <v>-69334271.165487975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-69334271.165487975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-288892.79652286659</v>
      </c>
      <c r="L1226" s="444">
        <f t="shared" ca="1" si="106"/>
        <v>-69623163.962010846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-69623163.962010846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-290096.5165083785</v>
      </c>
      <c r="L1227" s="444">
        <f t="shared" ca="1" si="106"/>
        <v>-69913260.478519231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-69913260.478519231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-291305.25199383014</v>
      </c>
      <c r="L1228" s="444">
        <f t="shared" ca="1" si="106"/>
        <v>-70204565.730513066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-70204565.730513066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-292519.02387713775</v>
      </c>
      <c r="L1229" s="444">
        <f t="shared" ca="1" si="106"/>
        <v>-70497084.75439021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-70497084.75439021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-293737.85314329254</v>
      </c>
      <c r="L1230" s="444">
        <f t="shared" ca="1" si="106"/>
        <v>-70790822.6075335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-70790822.6075335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-294961.76086472289</v>
      </c>
      <c r="L1231" s="444">
        <f t="shared" ca="1" si="106"/>
        <v>-71085784.368398219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-71085784.368398219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-296190.76820165926</v>
      </c>
      <c r="L1232" s="444">
        <f t="shared" ca="1" si="106"/>
        <v>-71381975.136599883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-71381975.136599883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-297424.89640249952</v>
      </c>
      <c r="L1233" s="444">
        <f t="shared" ca="1" si="106"/>
        <v>-71679400.033002377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-71679400.033002377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-298664.16680417658</v>
      </c>
      <c r="L1234" s="444">
        <f t="shared" ca="1" si="106"/>
        <v>-71978064.199806556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-71978064.199806556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-299908.60083252733</v>
      </c>
      <c r="L1235" s="444">
        <f t="shared" ca="1" si="106"/>
        <v>-72277972.800639078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-72277972.800639078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-301158.2200026628</v>
      </c>
      <c r="L1236" s="444">
        <f t="shared" ca="1" si="106"/>
        <v>-72579131.020641744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-72579131.020641744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-302413.04591934057</v>
      </c>
      <c r="L1237" s="444">
        <f t="shared" ca="1" si="106"/>
        <v>-72881544.066561088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-72881544.066561088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-303673.10027733789</v>
      </c>
      <c r="L1238" s="444">
        <f t="shared" ca="1" si="106"/>
        <v>-73185217.166838422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-73185217.166838422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-304938.40486182674</v>
      </c>
      <c r="L1239" s="444">
        <f t="shared" ca="1" si="106"/>
        <v>-73490155.571700245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-73490155.571700245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-306208.98154875101</v>
      </c>
      <c r="L1240" s="444">
        <f t="shared" ca="1" si="106"/>
        <v>-73796364.553249002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-73796364.553249002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-307484.85230520414</v>
      </c>
      <c r="L1241" s="444">
        <f t="shared" ca="1" si="106"/>
        <v>-74103849.405554205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-74103849.405554205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-308766.03918980918</v>
      </c>
      <c r="L1242" s="444">
        <f t="shared" ca="1" si="106"/>
        <v>-74412615.444744021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-74412615.444744021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-310052.56435310008</v>
      </c>
      <c r="L1243" s="444">
        <f t="shared" ca="1" si="106"/>
        <v>-74722668.009097114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-74722668.009097114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-311344.45003790467</v>
      </c>
      <c r="L1244" s="444">
        <f t="shared" ca="1" si="106"/>
        <v>-75034012.459135026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-75034012.459135026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-312641.71857972926</v>
      </c>
      <c r="L1245" s="444">
        <f t="shared" ca="1" si="106"/>
        <v>-75346654.17771475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-75346654.17771475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-313944.39240714477</v>
      </c>
      <c r="L1246" s="444">
        <f t="shared" ca="1" si="106"/>
        <v>-75660598.570121899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-75660598.570121899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-315252.4940421746</v>
      </c>
      <c r="L1247" s="444">
        <f t="shared" ca="1" si="106"/>
        <v>-75975851.064164072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-75975851.064164072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-316566.04610068363</v>
      </c>
      <c r="L1248" s="444">
        <f t="shared" ca="1" si="106"/>
        <v>-76292417.110264763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-76292417.110264763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-317885.07129276986</v>
      </c>
      <c r="L1249" s="444">
        <f t="shared" ca="1" si="106"/>
        <v>-76610302.181557536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-76610302.181557536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-319209.59242315637</v>
      </c>
      <c r="L1250" s="444">
        <f t="shared" ca="1" si="106"/>
        <v>-76929511.773980692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-76929511.773980692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-320539.6323915862</v>
      </c>
      <c r="L1251" s="444">
        <f t="shared" ca="1" si="106"/>
        <v>-77250051.406372279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-77250051.406372279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-321875.21419321781</v>
      </c>
      <c r="L1252" s="444">
        <f t="shared" ca="1" si="106"/>
        <v>-77571926.620565504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-77571926.620565504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-323216.36091902293</v>
      </c>
      <c r="L1253" s="444">
        <f t="shared" ca="1" si="106"/>
        <v>-77895142.981484532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-77895142.981484532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-324563.09575618553</v>
      </c>
      <c r="L1254" s="444">
        <f t="shared" ca="1" si="106"/>
        <v>-78219706.07724072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-78219706.07724072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-325915.44198850298</v>
      </c>
      <c r="L1255" s="444">
        <f t="shared" ca="1" si="106"/>
        <v>-78545621.519229218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-78545621.519229218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-327273.4229967884</v>
      </c>
      <c r="L1256" s="444">
        <f t="shared" ca="1" si="106"/>
        <v>-78872894.942226008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-78872894.942226008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-328637.062259275</v>
      </c>
      <c r="L1257" s="444">
        <f t="shared" ca="1" si="106"/>
        <v>-79201532.004485279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-79201532.004485279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-330006.38335202198</v>
      </c>
      <c r="L1258" s="444">
        <f t="shared" ca="1" si="106"/>
        <v>-79531538.387837306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-79531538.387837306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-331381.40994932211</v>
      </c>
      <c r="L1259" s="444">
        <f t="shared" ca="1" si="106"/>
        <v>-79862919.797786623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-79862919.797786623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-332762.16582411091</v>
      </c>
      <c r="L1260" s="444">
        <f t="shared" ca="1" si="106"/>
        <v>-80195681.963610739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-80195681.963610739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-334148.67484837805</v>
      </c>
      <c r="L1261" s="444">
        <f t="shared" ca="1" si="106"/>
        <v>-80529830.638459116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-80529830.638459116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-335540.96099357965</v>
      </c>
      <c r="L1262" s="444">
        <f t="shared" ca="1" si="106"/>
        <v>-80865371.599452689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-80865371.599452689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-336939.04833105288</v>
      </c>
      <c r="L1263" s="444">
        <f t="shared" ca="1" si="106"/>
        <v>-81202310.647783741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-81202310.647783741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-338342.96103243227</v>
      </c>
      <c r="L1264" s="444">
        <f t="shared" ca="1" si="106"/>
        <v>-81540653.608816177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-81540653.608816177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-339752.72337006743</v>
      </c>
      <c r="L1265" s="444">
        <f t="shared" ca="1" si="106"/>
        <v>-81880406.332186237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-81880406.332186237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-341168.35971744265</v>
      </c>
      <c r="L1266" s="444">
        <f t="shared" ca="1" si="106"/>
        <v>-82221574.691903681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-82221574.691903681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-342589.89454959868</v>
      </c>
      <c r="L1267" s="444">
        <f t="shared" ca="1" si="106"/>
        <v>-82564164.586453274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-82564164.586453274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-344017.35244355531</v>
      </c>
      <c r="L1268" s="444">
        <f t="shared" ca="1" si="106"/>
        <v>-82908181.938896835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-82908181.938896835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-345450.75807873684</v>
      </c>
      <c r="L1269" s="444">
        <f t="shared" ca="1" si="106"/>
        <v>-83253632.696975574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-83253632.696975574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-346890.1362373982</v>
      </c>
      <c r="L1270" s="444">
        <f t="shared" ca="1" si="106"/>
        <v>-83600522.833212972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-83600522.833212972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-348335.51180505403</v>
      </c>
      <c r="L1271" s="444">
        <f t="shared" ca="1" si="106"/>
        <v>-83948858.345018029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-83948858.345018029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-349786.90977090847</v>
      </c>
      <c r="L1272" s="444">
        <f t="shared" ca="1" si="106"/>
        <v>-84298645.254788935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-84298645.254788935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-351244.35522828723</v>
      </c>
      <c r="L1273" s="444">
        <f t="shared" ca="1" si="106"/>
        <v>-84649889.610017225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-84649889.610017225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-352707.87337507179</v>
      </c>
      <c r="L1274" s="444">
        <f t="shared" ca="1" si="106"/>
        <v>-85002597.483392298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-85002597.483392298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-354177.48951413459</v>
      </c>
      <c r="L1275" s="444">
        <f t="shared" ca="1" si="106"/>
        <v>-85356774.972906426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-85356774.972906426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-355653.22905377677</v>
      </c>
      <c r="L1276" s="444">
        <f t="shared" ca="1" si="106"/>
        <v>-85712428.201960206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-85712428.201960206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-357135.11750816752</v>
      </c>
      <c r="L1277" s="444">
        <f t="shared" ca="1" si="106"/>
        <v>-86069563.319468379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-86069563.319468379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-358623.18049778492</v>
      </c>
      <c r="L1278" s="444">
        <f t="shared" ca="1" si="106"/>
        <v>-86428186.499966159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-86428186.499966159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-360117.443749859</v>
      </c>
      <c r="L1279" s="444">
        <f t="shared" ca="1" si="106"/>
        <v>-86788303.943716019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-86788303.943716019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-361617.93309881672</v>
      </c>
      <c r="L1280" s="444">
        <f t="shared" ca="1" si="106"/>
        <v>-87149921.876814842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-87149921.876814842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-363124.6744867285</v>
      </c>
      <c r="L1281" s="444">
        <f t="shared" ca="1" si="106"/>
        <v>-87513046.551301569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-87513046.551301569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-364637.69396375655</v>
      </c>
      <c r="L1282" s="444">
        <f t="shared" ca="1" si="106"/>
        <v>-87877684.24526532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-87877684.24526532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-366157.01768860547</v>
      </c>
      <c r="L1283" s="444">
        <f t="shared" ref="L1283:L1537" ca="1" si="127">I1283-J1283+K1283</f>
        <v>-88243841.262953922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-88243841.262953922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-367682.67192897468</v>
      </c>
      <c r="L1284" s="444">
        <f t="shared" ca="1" si="127"/>
        <v>-88611523.934882894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-88611523.934882894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-369214.68306201207</v>
      </c>
      <c r="L1285" s="444">
        <f t="shared" ca="1" si="127"/>
        <v>-88980738.617944911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-88980738.617944911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-370753.07757477043</v>
      </c>
      <c r="L1286" s="444">
        <f t="shared" ca="1" si="127"/>
        <v>-89351491.695519686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-89351491.695519686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-372297.88206466538</v>
      </c>
      <c r="L1287" s="444">
        <f t="shared" ca="1" si="127"/>
        <v>-89723789.577584356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-89723789.577584356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-373849.12323993479</v>
      </c>
      <c r="L1288" s="444">
        <f t="shared" ca="1" si="127"/>
        <v>-90097638.700824291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-90097638.700824291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-375406.82792010123</v>
      </c>
      <c r="L1289" s="444">
        <f t="shared" ca="1" si="127"/>
        <v>-90473045.528744385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-90473045.528744385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-376971.02303643496</v>
      </c>
      <c r="L1290" s="444">
        <f t="shared" ca="1" si="127"/>
        <v>-90850016.55178082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-90850016.55178082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-378541.73563242005</v>
      </c>
      <c r="L1291" s="444">
        <f t="shared" ca="1" si="127"/>
        <v>-91228558.287413239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-91228558.287413239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-380118.9928642218</v>
      </c>
      <c r="L1292" s="444">
        <f t="shared" ca="1" si="127"/>
        <v>-91608677.280277461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-91608677.280277461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-381702.82200115611</v>
      </c>
      <c r="L1293" s="444">
        <f t="shared" ca="1" si="127"/>
        <v>-91990380.10227862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-91990380.10227862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-383293.25042616093</v>
      </c>
      <c r="L1294" s="444">
        <f t="shared" ca="1" si="127"/>
        <v>-92373673.352704778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-92373673.352704778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-384890.30563626991</v>
      </c>
      <c r="L1295" s="444">
        <f t="shared" ca="1" si="127"/>
        <v>-92758563.65834105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-92758563.65834105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-386494.01524308772</v>
      </c>
      <c r="L1296" s="444">
        <f t="shared" ca="1" si="127"/>
        <v>-93145057.673584133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-93145057.673584133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-388104.40697326721</v>
      </c>
      <c r="L1297" s="444">
        <f t="shared" ca="1" si="127"/>
        <v>-93533162.080557406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-93533162.080557406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-389721.50866898918</v>
      </c>
      <c r="L1298" s="444">
        <f t="shared" ca="1" si="127"/>
        <v>-93922883.589226395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-93922883.589226395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-391345.34828844329</v>
      </c>
      <c r="L1299" s="444">
        <f t="shared" ca="1" si="127"/>
        <v>-94314228.937514842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-94314228.937514842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-392975.95390631183</v>
      </c>
      <c r="L1300" s="444">
        <f t="shared" ca="1" si="127"/>
        <v>-94707204.891421154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-94707204.891421154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-394613.3537142548</v>
      </c>
      <c r="L1301" s="444">
        <f t="shared" ca="1" si="127"/>
        <v>-95101818.245135412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-95101818.245135412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-396257.57602139754</v>
      </c>
      <c r="L1302" s="444">
        <f t="shared" ca="1" si="127"/>
        <v>-95498075.821156815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-95498075.821156815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-397908.64925482008</v>
      </c>
      <c r="L1303" s="444">
        <f t="shared" ca="1" si="127"/>
        <v>-95895984.470411628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-95895984.470411628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-399566.60196004843</v>
      </c>
      <c r="L1304" s="444">
        <f t="shared" ca="1" si="127"/>
        <v>-96295551.072371677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-96295551.072371677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-401231.46280154865</v>
      </c>
      <c r="L1305" s="444">
        <f t="shared" ca="1" si="127"/>
        <v>-96696782.535173222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-96696782.535173222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-402903.26056322176</v>
      </c>
      <c r="L1306" s="444">
        <f t="shared" ca="1" si="127"/>
        <v>-97099685.795736447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-97099685.795736447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-404582.02414890187</v>
      </c>
      <c r="L1307" s="444">
        <f t="shared" ca="1" si="127"/>
        <v>-97504267.819885343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-97504267.819885343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-406267.78258285561</v>
      </c>
      <c r="L1308" s="444">
        <f t="shared" ca="1" si="127"/>
        <v>-97910535.602468193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-97910535.602468193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-407960.56501028413</v>
      </c>
      <c r="L1309" s="444">
        <f t="shared" ca="1" si="127"/>
        <v>-98318496.167478472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-98318496.167478472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-409660.40069782699</v>
      </c>
      <c r="L1310" s="444">
        <f t="shared" ca="1" si="127"/>
        <v>-98728156.568176299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-98728156.568176299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-411367.31903406791</v>
      </c>
      <c r="L1311" s="444">
        <f t="shared" ca="1" si="127"/>
        <v>-99139523.887210369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-99139523.887210369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-413081.3495300432</v>
      </c>
      <c r="L1312" s="444">
        <f t="shared" ca="1" si="127"/>
        <v>-99552605.23674041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-99552605.23674041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-414802.52181975171</v>
      </c>
      <c r="L1313" s="444">
        <f t="shared" ca="1" si="127"/>
        <v>-99967407.758560166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-99967407.758560166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-416530.86566066736</v>
      </c>
      <c r="L1314" s="444">
        <f t="shared" ca="1" si="127"/>
        <v>-100383938.62422083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-100383938.62422083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-418266.41093425348</v>
      </c>
      <c r="L1315" s="444">
        <f t="shared" ca="1" si="127"/>
        <v>-100802205.03515509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-100802205.03515509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-420009.18764647952</v>
      </c>
      <c r="L1316" s="444">
        <f t="shared" ca="1" si="127"/>
        <v>-101222214.22280157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-101222214.22280157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-421759.22592833987</v>
      </c>
      <c r="L1317" s="444">
        <f t="shared" ca="1" si="127"/>
        <v>-101643973.4487299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-101643973.4487299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-423516.55603637459</v>
      </c>
      <c r="L1318" s="444">
        <f t="shared" ca="1" si="127"/>
        <v>-102067490.00476627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-102067490.00476627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-425281.20835319278</v>
      </c>
      <c r="L1319" s="444">
        <f t="shared" ca="1" si="127"/>
        <v>-102492771.21311946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-102492771.21311946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-427053.21338799776</v>
      </c>
      <c r="L1320" s="444">
        <f t="shared" ca="1" si="127"/>
        <v>-102919824.42650746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-102919824.42650746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-428832.60177711438</v>
      </c>
      <c r="L1321" s="444">
        <f t="shared" ca="1" si="127"/>
        <v>-103348657.02828458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-103348657.02828458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-430619.40428451909</v>
      </c>
      <c r="L1322" s="444">
        <f t="shared" ca="1" si="127"/>
        <v>-103779276.4325691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-103779276.4325691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-432413.65180237126</v>
      </c>
      <c r="L1323" s="444">
        <f t="shared" ca="1" si="127"/>
        <v>-104211690.08437148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-104211690.08437148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-434215.37535154779</v>
      </c>
      <c r="L1324" s="444">
        <f t="shared" ca="1" si="127"/>
        <v>-104645905.45972303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-104645905.45972303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-436024.60608217929</v>
      </c>
      <c r="L1325" s="444">
        <f t="shared" ca="1" si="127"/>
        <v>-105081930.06580521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-105081930.06580521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-437841.37527418835</v>
      </c>
      <c r="L1326" s="444">
        <f t="shared" ca="1" si="127"/>
        <v>-105519771.44107939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-105519771.44107939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-439665.71433783078</v>
      </c>
      <c r="L1327" s="444">
        <f t="shared" ca="1" si="127"/>
        <v>-105959437.15541722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-105959437.15541722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-441497.65481423843</v>
      </c>
      <c r="L1328" s="444">
        <f t="shared" ca="1" si="127"/>
        <v>-106400934.81023146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-106400934.81023146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-443337.22837596451</v>
      </c>
      <c r="L1329" s="444">
        <f t="shared" ca="1" si="127"/>
        <v>-106844272.03860743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-106844272.03860743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-445184.46682753094</v>
      </c>
      <c r="L1330" s="444">
        <f t="shared" ca="1" si="127"/>
        <v>-107289456.50543496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-107289456.50543496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-447039.40210597898</v>
      </c>
      <c r="L1331" s="444">
        <f t="shared" ca="1" si="127"/>
        <v>-107736495.90754093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-107736495.90754093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-448902.06628142053</v>
      </c>
      <c r="L1332" s="444">
        <f t="shared" ca="1" si="127"/>
        <v>-108185397.97382236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-108185397.97382236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-450772.49155759322</v>
      </c>
      <c r="L1333" s="444">
        <f t="shared" ca="1" si="127"/>
        <v>-108636170.46537995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-108636170.46537995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-452650.71027241647</v>
      </c>
      <c r="L1334" s="444">
        <f t="shared" ca="1" si="127"/>
        <v>-109088821.17565237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-109088821.17565237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-454536.75489855144</v>
      </c>
      <c r="L1335" s="444">
        <f t="shared" ca="1" si="127"/>
        <v>-109543357.93055092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-109543357.93055092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-456430.65804396215</v>
      </c>
      <c r="L1336" s="444">
        <f t="shared" ca="1" si="127"/>
        <v>-109999788.58859488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-109999788.58859488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-458332.4524524787</v>
      </c>
      <c r="L1337" s="444">
        <f t="shared" ca="1" si="127"/>
        <v>-110458121.04104736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-110458121.04104736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-460242.17100436403</v>
      </c>
      <c r="L1338" s="444">
        <f t="shared" ca="1" si="127"/>
        <v>-110918363.21205173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-110918363.21205173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-462159.8467168822</v>
      </c>
      <c r="L1339" s="444">
        <f t="shared" ca="1" si="127"/>
        <v>-111380523.05876862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-111380523.05876862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-464085.51274486916</v>
      </c>
      <c r="L1340" s="444">
        <f t="shared" ca="1" si="127"/>
        <v>-111844608.57151349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-111844608.57151349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-466019.20238130621</v>
      </c>
      <c r="L1341" s="444">
        <f t="shared" ca="1" si="127"/>
        <v>-112310627.7738948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-112310627.7738948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-467960.94905789499</v>
      </c>
      <c r="L1342" s="444">
        <f t="shared" ca="1" si="127"/>
        <v>-112778588.72295269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-112778588.72295269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-469910.78634563624</v>
      </c>
      <c r="L1343" s="444">
        <f t="shared" ca="1" si="127"/>
        <v>-113248499.50929832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-113248499.50929832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-471868.74795540964</v>
      </c>
      <c r="L1344" s="444">
        <f t="shared" ca="1" si="127"/>
        <v>-113720368.25725374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-113720368.25725374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-473834.86773855728</v>
      </c>
      <c r="L1345" s="444">
        <f t="shared" ca="1" si="127"/>
        <v>-114194203.1249923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-114194203.1249923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-475809.17968746787</v>
      </c>
      <c r="L1346" s="444">
        <f t="shared" ca="1" si="127"/>
        <v>-114670012.30467977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-114670012.30467977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-477791.71793616569</v>
      </c>
      <c r="L1347" s="444">
        <f t="shared" ca="1" si="127"/>
        <v>-115147804.02261594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-115147804.02261594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-479782.51676089969</v>
      </c>
      <c r="L1348" s="444">
        <f t="shared" ca="1" si="127"/>
        <v>-115627586.53937684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-115627586.53937684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-481781.61058073677</v>
      </c>
      <c r="L1349" s="444">
        <f t="shared" ca="1" si="127"/>
        <v>-116109368.14995758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-116109368.14995758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-483789.03395815659</v>
      </c>
      <c r="L1350" s="444">
        <f t="shared" ca="1" si="127"/>
        <v>-116593157.18391573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-116593157.18391573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-485804.8215996488</v>
      </c>
      <c r="L1351" s="444">
        <f t="shared" ca="1" si="127"/>
        <v>-117078962.00551538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-117078962.00551538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-487829.00835631409</v>
      </c>
      <c r="L1352" s="444">
        <f t="shared" ca="1" si="127"/>
        <v>-117566791.0138717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-117566791.0138717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-489861.6292244654</v>
      </c>
      <c r="L1353" s="444">
        <f t="shared" ca="1" si="127"/>
        <v>-118056652.64309616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-118056652.64309616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-491902.71934623405</v>
      </c>
      <c r="L1354" s="444">
        <f t="shared" ca="1" si="127"/>
        <v>-118548555.3624424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-118548555.3624424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-493952.31401017669</v>
      </c>
      <c r="L1355" s="444">
        <f t="shared" ca="1" si="127"/>
        <v>-119042507.67645258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-119042507.67645258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-496010.44865188573</v>
      </c>
      <c r="L1356" s="444">
        <f t="shared" ca="1" si="127"/>
        <v>-119538518.12510446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-119538518.12510446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-498077.1588546019</v>
      </c>
      <c r="L1357" s="444">
        <f t="shared" ca="1" si="127"/>
        <v>-120036595.28395906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-120036595.28395906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-500152.48034982942</v>
      </c>
      <c r="L1358" s="444">
        <f t="shared" ca="1" si="127"/>
        <v>-120536747.76430888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-120536747.76430888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-502236.44901795365</v>
      </c>
      <c r="L1359" s="444">
        <f t="shared" ca="1" si="127"/>
        <v>-121038984.21332684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-121038984.21332684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-504329.10088886181</v>
      </c>
      <c r="L1360" s="444">
        <f t="shared" ca="1" si="127"/>
        <v>-121543313.3142157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-121543313.3142157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-506430.47214256547</v>
      </c>
      <c r="L1361" s="444">
        <f t="shared" ca="1" si="127"/>
        <v>-122049743.78635827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-122049743.78635827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-508540.59910982603</v>
      </c>
      <c r="L1362" s="444">
        <f t="shared" ca="1" si="127"/>
        <v>-122558284.3854681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-122558284.3854681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-510659.51827278367</v>
      </c>
      <c r="L1363" s="444">
        <f t="shared" ca="1" si="127"/>
        <v>-123068943.90374088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-123068943.90374088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-512787.26626558701</v>
      </c>
      <c r="L1364" s="444">
        <f t="shared" ca="1" si="127"/>
        <v>-123581731.17000647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-123581731.17000647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-514923.87987502693</v>
      </c>
      <c r="L1365" s="444">
        <f t="shared" ca="1" si="127"/>
        <v>-124096655.0498815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-124096655.0498815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-517069.39604117291</v>
      </c>
      <c r="L1366" s="444">
        <f t="shared" ca="1" si="127"/>
        <v>-124613724.44592267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-124613724.44592267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-519223.85185801116</v>
      </c>
      <c r="L1367" s="444">
        <f t="shared" ca="1" si="127"/>
        <v>-125132948.29778068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-125132948.29778068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-521387.28457408608</v>
      </c>
      <c r="L1368" s="444">
        <f t="shared" ca="1" si="127"/>
        <v>-125654335.58235477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-125654335.58235477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-523559.73159314488</v>
      </c>
      <c r="L1369" s="444">
        <f t="shared" ca="1" si="127"/>
        <v>-126177895.31394792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-126177895.31394792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-525741.23047478299</v>
      </c>
      <c r="L1370" s="444">
        <f t="shared" ca="1" si="127"/>
        <v>-126703636.5444227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-126703636.5444227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-527931.81893509463</v>
      </c>
      <c r="L1371" s="444">
        <f t="shared" ca="1" si="127"/>
        <v>-127231568.3633578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-127231568.3633578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-530131.53484732413</v>
      </c>
      <c r="L1372" s="444">
        <f t="shared" ca="1" si="127"/>
        <v>-127761699.89820512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-127761699.89820512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-532340.41624252126</v>
      </c>
      <c r="L1373" s="444">
        <f t="shared" ca="1" si="127"/>
        <v>-128294040.31444764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-128294040.31444764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-534558.50131019845</v>
      </c>
      <c r="L1374" s="444">
        <f t="shared" ca="1" si="127"/>
        <v>-128828598.81575784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-128828598.81575784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-536785.82839899103</v>
      </c>
      <c r="L1375" s="444">
        <f t="shared" ca="1" si="127"/>
        <v>-129365384.64415683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-129365384.64415683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-539022.43601732014</v>
      </c>
      <c r="L1376" s="444">
        <f t="shared" ca="1" si="127"/>
        <v>-129904407.08017415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-129904407.08017415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-541268.36283405893</v>
      </c>
      <c r="L1377" s="444">
        <f t="shared" ca="1" si="127"/>
        <v>-130445675.44300821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-130445675.44300821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-543523.64767920086</v>
      </c>
      <c r="L1378" s="444">
        <f t="shared" ca="1" si="127"/>
        <v>-130989199.09068741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-130989199.09068741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-545788.32954453095</v>
      </c>
      <c r="L1379" s="444">
        <f t="shared" ca="1" si="127"/>
        <v>-131534987.42023194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-131534987.42023194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-548062.44758429972</v>
      </c>
      <c r="L1380" s="444">
        <f t="shared" ca="1" si="127"/>
        <v>-132083049.86781624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-132083049.86781624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-550346.04111590108</v>
      </c>
      <c r="L1381" s="444">
        <f t="shared" ca="1" si="127"/>
        <v>-132633395.90893213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-132633395.90893213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-552639.14962055045</v>
      </c>
      <c r="L1382" s="444">
        <f t="shared" ca="1" si="127"/>
        <v>-133186035.05855268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-133186035.05855268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-554941.81274396949</v>
      </c>
      <c r="L1383" s="444">
        <f t="shared" ca="1" si="127"/>
        <v>-133740976.87129666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-133740976.87129666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-557254.07029706938</v>
      </c>
      <c r="L1384" s="444">
        <f t="shared" ca="1" si="127"/>
        <v>-134298230.94159374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-134298230.94159374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-559575.96225664055</v>
      </c>
      <c r="L1385" s="444">
        <f t="shared" ca="1" si="127"/>
        <v>-134857806.90385038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-134857806.90385038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-561907.52876604325</v>
      </c>
      <c r="L1386" s="444">
        <f t="shared" ca="1" si="127"/>
        <v>-135419714.43261641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-135419714.43261641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-564248.81013590167</v>
      </c>
      <c r="L1387" s="444">
        <f t="shared" ca="1" si="127"/>
        <v>-135983963.24275231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-135983963.24275231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-566599.84684480133</v>
      </c>
      <c r="L1388" s="444">
        <f t="shared" ca="1" si="127"/>
        <v>-136550563.08959711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-136550563.08959711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-568960.67953998793</v>
      </c>
      <c r="L1389" s="444">
        <f t="shared" ca="1" si="127"/>
        <v>-137119523.76913708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-137119523.76913708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-571331.34903807123</v>
      </c>
      <c r="L1390" s="444">
        <f t="shared" ca="1" si="127"/>
        <v>-137690855.11817515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-137690855.11817515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-573711.89632572979</v>
      </c>
      <c r="L1391" s="444">
        <f t="shared" ca="1" si="127"/>
        <v>-138264567.01450089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-138264567.01450089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-576102.3625604203</v>
      </c>
      <c r="L1392" s="444">
        <f t="shared" ca="1" si="127"/>
        <v>-138840669.37706131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-138840669.37706131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-578502.78907108877</v>
      </c>
      <c r="L1393" s="444">
        <f t="shared" ca="1" si="127"/>
        <v>-139419172.16613239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-139419172.16613239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-580913.21735888498</v>
      </c>
      <c r="L1394" s="444">
        <f t="shared" ca="1" si="127"/>
        <v>-140000085.38349128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-140000085.38349128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-583333.68909788027</v>
      </c>
      <c r="L1395" s="444">
        <f t="shared" ca="1" si="127"/>
        <v>-140583419.07258916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-140583419.07258916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-585764.24613578815</v>
      </c>
      <c r="L1396" s="444">
        <f t="shared" ca="1" si="127"/>
        <v>-141169183.31872496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-141169183.31872496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-588204.93049468729</v>
      </c>
      <c r="L1397" s="444">
        <f t="shared" ca="1" si="127"/>
        <v>-141757388.24921966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-141757388.24921966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-590655.78437174857</v>
      </c>
      <c r="L1398" s="444">
        <f t="shared" ca="1" si="127"/>
        <v>-142348044.03359139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-142348044.03359139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-593116.85013996414</v>
      </c>
      <c r="L1399" s="444">
        <f t="shared" ca="1" si="127"/>
        <v>-142941160.88373137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-142941160.88373137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-595588.1703488807</v>
      </c>
      <c r="L1400" s="444">
        <f t="shared" ca="1" si="127"/>
        <v>-143536749.05408025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-143536749.05408025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-598069.7877253344</v>
      </c>
      <c r="L1401" s="444">
        <f t="shared" ca="1" si="127"/>
        <v>-144134818.84180558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-144134818.84180558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-600561.74517418991</v>
      </c>
      <c r="L1402" s="444">
        <f t="shared" ca="1" si="127"/>
        <v>-144735380.58697978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-144735380.58697978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-603064.08577908238</v>
      </c>
      <c r="L1403" s="444">
        <f t="shared" ca="1" si="127"/>
        <v>-145338444.67275885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-145338444.67275885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-605576.85280316183</v>
      </c>
      <c r="L1404" s="444">
        <f t="shared" ca="1" si="127"/>
        <v>-145944021.52556202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-145944021.52556202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-608100.08968984173</v>
      </c>
      <c r="L1405" s="444">
        <f t="shared" ca="1" si="127"/>
        <v>-146552121.61525187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-146552121.61525187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-610633.84006354946</v>
      </c>
      <c r="L1406" s="444">
        <f t="shared" ca="1" si="127"/>
        <v>-147162755.45531541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-147162755.45531541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-613178.14773048088</v>
      </c>
      <c r="L1407" s="444">
        <f t="shared" ca="1" si="127"/>
        <v>-147775933.60304588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-147775933.60304588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-615733.05667935777</v>
      </c>
      <c r="L1408" s="444">
        <f t="shared" ca="1" si="127"/>
        <v>-148391666.65972525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-148391666.65972525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-618298.61108218855</v>
      </c>
      <c r="L1409" s="444">
        <f t="shared" ca="1" si="127"/>
        <v>-149009965.27080745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-149009965.27080745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-620874.85529503098</v>
      </c>
      <c r="L1410" s="444">
        <f t="shared" ca="1" si="127"/>
        <v>-149630840.12610248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-149630840.12610248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-623461.83385876031</v>
      </c>
      <c r="L1411" s="444">
        <f t="shared" ca="1" si="127"/>
        <v>-150254301.95996124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-150254301.95996124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-626059.59149983851</v>
      </c>
      <c r="L1412" s="444">
        <f t="shared" ca="1" si="127"/>
        <v>-150880361.55146107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-150880361.55146107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-628668.17313108779</v>
      </c>
      <c r="L1413" s="444">
        <f t="shared" ca="1" si="127"/>
        <v>-151509029.72459215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-151509029.72459215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-631287.62385246728</v>
      </c>
      <c r="L1414" s="444">
        <f t="shared" ca="1" si="127"/>
        <v>-152140317.34844461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-152140317.34844461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-633917.98895185255</v>
      </c>
      <c r="L1415" s="444">
        <f t="shared" ca="1" si="127"/>
        <v>-152774235.33739647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-152774235.33739647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-636559.31390581862</v>
      </c>
      <c r="L1416" s="444">
        <f t="shared" ca="1" si="127"/>
        <v>-153410794.65130228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-153410794.65130228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-639211.64438042615</v>
      </c>
      <c r="L1417" s="444">
        <f t="shared" ca="1" si="127"/>
        <v>-154050006.2956827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-154050006.2956827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-641875.02623201127</v>
      </c>
      <c r="L1418" s="444">
        <f t="shared" ca="1" si="127"/>
        <v>-154691881.3219147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-154691881.3219147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-644549.50550797791</v>
      </c>
      <c r="L1419" s="444">
        <f t="shared" ca="1" si="127"/>
        <v>-155336430.82742268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-155336430.82742268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-647235.12844759447</v>
      </c>
      <c r="L1420" s="444">
        <f t="shared" ca="1" si="127"/>
        <v>-155983665.95587027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-155983665.95587027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-649931.94148279284</v>
      </c>
      <c r="L1421" s="444">
        <f t="shared" ca="1" si="127"/>
        <v>-156633597.89735305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-156633597.89735305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-652639.99123897101</v>
      </c>
      <c r="L1422" s="444">
        <f t="shared" ca="1" si="127"/>
        <v>-157286237.88859203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-157286237.88859203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-655359.32453580014</v>
      </c>
      <c r="L1423" s="444">
        <f t="shared" ca="1" si="127"/>
        <v>-157941597.21312782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-157941597.21312782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-658089.98838803254</v>
      </c>
      <c r="L1424" s="444">
        <f t="shared" ca="1" si="127"/>
        <v>-158599687.20151585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-158599687.20151585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-660832.03000631602</v>
      </c>
      <c r="L1425" s="444">
        <f t="shared" ca="1" si="127"/>
        <v>-159260519.23152217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-159260519.23152217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-663585.49679800903</v>
      </c>
      <c r="L1426" s="444">
        <f t="shared" ca="1" si="127"/>
        <v>-159924104.72832018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-159924104.72832018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-666350.43636800069</v>
      </c>
      <c r="L1427" s="444">
        <f t="shared" ca="1" si="127"/>
        <v>-160590455.16468817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-160590455.16468817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-669126.89651953406</v>
      </c>
      <c r="L1428" s="444">
        <f t="shared" ca="1" si="127"/>
        <v>-161259582.06120771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-161259582.06120771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-671914.92525503214</v>
      </c>
      <c r="L1429" s="444">
        <f t="shared" ca="1" si="127"/>
        <v>-161931496.98646274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-161931496.98646274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-674714.5707769281</v>
      </c>
      <c r="L1430" s="444">
        <f t="shared" ca="1" si="127"/>
        <v>-162606211.55723968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-162606211.55723968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-677525.88148849865</v>
      </c>
      <c r="L1431" s="444">
        <f t="shared" ca="1" si="127"/>
        <v>-163283737.43872818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-163283737.43872818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-680348.90599470073</v>
      </c>
      <c r="L1432" s="444">
        <f t="shared" ca="1" si="127"/>
        <v>-163964086.3447229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-163964086.3447229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-683183.69310301205</v>
      </c>
      <c r="L1433" s="444">
        <f t="shared" ca="1" si="127"/>
        <v>-164647270.03782591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-164647270.03782591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-686030.29182427458</v>
      </c>
      <c r="L1434" s="444">
        <f t="shared" ca="1" si="127"/>
        <v>-165333300.32965019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-165333300.32965019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-688888.75137354247</v>
      </c>
      <c r="L1435" s="444">
        <f t="shared" ca="1" si="127"/>
        <v>-166022189.08102372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-166022189.08102372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-691759.12117093219</v>
      </c>
      <c r="L1436" s="444">
        <f t="shared" ca="1" si="127"/>
        <v>-166713948.20219466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-166713948.20219466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-694641.45084247773</v>
      </c>
      <c r="L1437" s="444">
        <f t="shared" ca="1" si="127"/>
        <v>-167408589.65303713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-167408589.65303713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-697535.79022098798</v>
      </c>
      <c r="L1438" s="444">
        <f t="shared" ca="1" si="127"/>
        <v>-168106125.44325811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-168106125.44325811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-700442.18934690882</v>
      </c>
      <c r="L1439" s="444">
        <f t="shared" ca="1" si="127"/>
        <v>-168806567.63260502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-168806567.63260502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-703360.6984691876</v>
      </c>
      <c r="L1440" s="444">
        <f t="shared" ca="1" si="127"/>
        <v>-169509928.33107421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-169509928.33107421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-706291.36804614251</v>
      </c>
      <c r="L1441" s="444">
        <f t="shared" ca="1" si="127"/>
        <v>-170216219.69912034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-170216219.69912034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-709234.24874633481</v>
      </c>
      <c r="L1442" s="444">
        <f t="shared" ca="1" si="127"/>
        <v>-170925453.94786668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-170925453.94786668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-712189.39144944446</v>
      </c>
      <c r="L1443" s="444">
        <f t="shared" ca="1" si="127"/>
        <v>-171637643.33931613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-171637643.33931613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-715156.84724715049</v>
      </c>
      <c r="L1444" s="444">
        <f t="shared" ca="1" si="127"/>
        <v>-172352800.18656328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-172352800.18656328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-718136.66744401364</v>
      </c>
      <c r="L1445" s="444">
        <f t="shared" ca="1" si="127"/>
        <v>-173070936.8540073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-173070936.8540073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-721128.90355836379</v>
      </c>
      <c r="L1446" s="444">
        <f t="shared" ca="1" si="127"/>
        <v>-173792065.75756568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-173792065.75756568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-724133.60732319031</v>
      </c>
      <c r="L1447" s="444">
        <f t="shared" ca="1" si="127"/>
        <v>-174516199.36488888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-174516199.36488888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-727150.83068703697</v>
      </c>
      <c r="L1448" s="444">
        <f t="shared" ca="1" si="127"/>
        <v>-175243350.19557592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-175243350.19557592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-730180.62581489969</v>
      </c>
      <c r="L1449" s="444">
        <f t="shared" ca="1" si="127"/>
        <v>-175973530.82139081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-175973530.82139081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-733223.04508912831</v>
      </c>
      <c r="L1450" s="444">
        <f t="shared" ca="1" si="127"/>
        <v>-176706753.86647993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-176706753.86647993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-736278.14111033303</v>
      </c>
      <c r="L1451" s="444">
        <f t="shared" ca="1" si="127"/>
        <v>-177443032.00759026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-177443032.00759026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-739345.96669829276</v>
      </c>
      <c r="L1452" s="444">
        <f t="shared" ca="1" si="127"/>
        <v>-178182377.97428855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-178182377.97428855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-742426.57489286899</v>
      </c>
      <c r="L1453" s="444">
        <f t="shared" ca="1" si="127"/>
        <v>-178924804.54918143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-178924804.54918143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-745520.01895492268</v>
      </c>
      <c r="L1454" s="444">
        <f t="shared" ca="1" si="127"/>
        <v>-179670324.56813636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-179670324.56813636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-748626.35236723488</v>
      </c>
      <c r="L1455" s="444">
        <f t="shared" ca="1" si="127"/>
        <v>-180418950.92050359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-180418950.92050359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-751745.62883543165</v>
      </c>
      <c r="L1456" s="444">
        <f t="shared" ca="1" si="127"/>
        <v>-181170696.54933903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-181170696.54933903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-754877.90228891256</v>
      </c>
      <c r="L1457" s="444">
        <f t="shared" ca="1" si="127"/>
        <v>-181925574.45162794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-181925574.45162794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-758023.22688178311</v>
      </c>
      <c r="L1458" s="444">
        <f t="shared" ca="1" si="127"/>
        <v>-182683597.67850971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-182683597.67850971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-761181.65699379041</v>
      </c>
      <c r="L1459" s="444">
        <f t="shared" ca="1" si="127"/>
        <v>-183444779.33550349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-183444779.33550349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-764353.24723126448</v>
      </c>
      <c r="L1460" s="444">
        <f t="shared" ca="1" si="127"/>
        <v>-184209132.58273476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-184209132.58273476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-767538.05242806149</v>
      </c>
      <c r="L1461" s="444">
        <f t="shared" ca="1" si="127"/>
        <v>-184976670.63516283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-184976670.63516283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-770736.12764651177</v>
      </c>
      <c r="L1462" s="444">
        <f t="shared" ca="1" si="127"/>
        <v>-185747406.76280934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-185747406.76280934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-773947.52817837219</v>
      </c>
      <c r="L1463" s="444">
        <f t="shared" ca="1" si="127"/>
        <v>-186521354.2909877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-186521354.2909877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-777172.30954578205</v>
      </c>
      <c r="L1464" s="444">
        <f t="shared" ca="1" si="127"/>
        <v>-187298526.60053349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-187298526.60053349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-780410.5275022228</v>
      </c>
      <c r="L1465" s="444">
        <f t="shared" ca="1" si="127"/>
        <v>-188078937.12803569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-188078937.12803569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-783662.23803348211</v>
      </c>
      <c r="L1466" s="444">
        <f t="shared" ca="1" si="127"/>
        <v>-188862599.36606917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-188862599.36606917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-786927.49735862156</v>
      </c>
      <c r="L1467" s="444">
        <f t="shared" ca="1" si="127"/>
        <v>-189649526.86342779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-189649526.86342779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-790206.36193094915</v>
      </c>
      <c r="L1468" s="444">
        <f t="shared" ca="1" si="127"/>
        <v>-190439733.22535872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-190439733.22535872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-793498.88843899465</v>
      </c>
      <c r="L1469" s="444">
        <f t="shared" ca="1" si="127"/>
        <v>-191233232.11379772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-191233232.11379772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-796805.13380749046</v>
      </c>
      <c r="L1470" s="444">
        <f t="shared" ca="1" si="127"/>
        <v>-192030037.2476052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-192030037.2476052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-800125.15519835497</v>
      </c>
      <c r="L1471" s="444">
        <f t="shared" ca="1" si="127"/>
        <v>-192830162.40280357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-192830162.40280357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-803459.01001168159</v>
      </c>
      <c r="L1472" s="444">
        <f t="shared" ca="1" si="127"/>
        <v>-193633621.41281524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-193633621.41281524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-806806.75588673016</v>
      </c>
      <c r="L1473" s="444">
        <f t="shared" ca="1" si="127"/>
        <v>-194440428.16870198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-194440428.16870198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-810168.45070292486</v>
      </c>
      <c r="L1474" s="444">
        <f t="shared" ca="1" si="127"/>
        <v>-195250596.61940491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-195250596.61940491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-813544.15258085378</v>
      </c>
      <c r="L1475" s="444">
        <f t="shared" ca="1" si="127"/>
        <v>-196064140.77198577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-196064140.77198577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-816933.91988327401</v>
      </c>
      <c r="L1476" s="444">
        <f t="shared" ca="1" si="127"/>
        <v>-196881074.69186905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-196881074.69186905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-820337.81121612107</v>
      </c>
      <c r="L1477" s="444">
        <f t="shared" ca="1" si="127"/>
        <v>-197701412.50308517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-197701412.50308517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-823755.88542952156</v>
      </c>
      <c r="L1478" s="444">
        <f t="shared" ca="1" si="127"/>
        <v>-198525168.3885147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-198525168.3885147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-827188.20161881123</v>
      </c>
      <c r="L1479" s="444">
        <f t="shared" ca="1" si="127"/>
        <v>-199352356.59013352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-199352356.59013352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-830634.81912555627</v>
      </c>
      <c r="L1480" s="444">
        <f t="shared" ca="1" si="127"/>
        <v>-200182991.40925908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-200182991.40925908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-834095.79753857944</v>
      </c>
      <c r="L1481" s="444">
        <f t="shared" ca="1" si="127"/>
        <v>-201017087.20679766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-201017087.20679766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-837571.19669499027</v>
      </c>
      <c r="L1482" s="444">
        <f t="shared" ca="1" si="127"/>
        <v>-201854658.40349266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-201854658.40349266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-841061.07668121939</v>
      </c>
      <c r="L1483" s="444">
        <f t="shared" ca="1" si="127"/>
        <v>-202695719.48017389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-202695719.48017389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-844565.4978340579</v>
      </c>
      <c r="L1484" s="444">
        <f t="shared" ca="1" si="127"/>
        <v>-203540284.97800794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-203540284.97800794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-848084.52074169973</v>
      </c>
      <c r="L1485" s="444">
        <f t="shared" ca="1" si="127"/>
        <v>-204388369.49874964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-204388369.49874964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-851618.20624479011</v>
      </c>
      <c r="L1486" s="444">
        <f t="shared" ca="1" si="127"/>
        <v>-205239987.70499444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-205239987.70499444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-855166.61543747678</v>
      </c>
      <c r="L1487" s="444">
        <f t="shared" ca="1" si="127"/>
        <v>-206095154.32043192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-206095154.32043192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-858729.80966846633</v>
      </c>
      <c r="L1488" s="444">
        <f t="shared" ca="1" si="127"/>
        <v>-206953884.13010037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-206953884.13010037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-862307.8505420849</v>
      </c>
      <c r="L1489" s="444">
        <f t="shared" ca="1" si="127"/>
        <v>-207816191.98064247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-207816191.98064247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-865900.79991934355</v>
      </c>
      <c r="L1490" s="444">
        <f t="shared" ca="1" si="127"/>
        <v>-208682092.7805618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-208682092.7805618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-869508.7199190075</v>
      </c>
      <c r="L1491" s="444">
        <f t="shared" ca="1" si="127"/>
        <v>-209551601.5004808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-209551601.5004808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-873131.67291867</v>
      </c>
      <c r="L1492" s="444">
        <f t="shared" ca="1" si="127"/>
        <v>-210424733.17339948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-210424733.17339948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-876769.72155583114</v>
      </c>
      <c r="L1493" s="444">
        <f t="shared" ca="1" si="127"/>
        <v>-211301502.89495531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-211301502.89495531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-880422.92872898048</v>
      </c>
      <c r="L1494" s="444">
        <f t="shared" ca="1" si="127"/>
        <v>-212181925.82368428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-212181925.82368428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-884091.35759868461</v>
      </c>
      <c r="L1495" s="444">
        <f t="shared" ca="1" si="127"/>
        <v>-213066017.18128297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-213066017.18128297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-887775.07158867898</v>
      </c>
      <c r="L1496" s="444">
        <f t="shared" ca="1" si="127"/>
        <v>-213953792.25287163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-213953792.25287163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-891474.13438696519</v>
      </c>
      <c r="L1497" s="444">
        <f t="shared" ca="1" si="127"/>
        <v>-214845266.38725859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-214845266.38725859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-895188.60994691076</v>
      </c>
      <c r="L1498" s="444">
        <f t="shared" ca="1" si="127"/>
        <v>-215740454.9972055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-215740454.9972055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-898918.56248835626</v>
      </c>
      <c r="L1499" s="444">
        <f t="shared" ca="1" si="127"/>
        <v>-216639373.55969384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-216639373.55969384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-902664.05649872415</v>
      </c>
      <c r="L1500" s="444">
        <f t="shared" ca="1" si="127"/>
        <v>-217542037.61619258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-217542037.61619258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-906425.1567341357</v>
      </c>
      <c r="L1501" s="444">
        <f t="shared" ca="1" si="127"/>
        <v>-218448462.77292672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-218448462.77292672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-910201.92822052795</v>
      </c>
      <c r="L1502" s="444">
        <f t="shared" ca="1" si="127"/>
        <v>-219358664.70114726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-219358664.70114726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-913994.43625478016</v>
      </c>
      <c r="L1503" s="444">
        <f t="shared" ca="1" si="127"/>
        <v>-220272659.13740203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-220272659.13740203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-917802.74640584178</v>
      </c>
      <c r="L1504" s="444">
        <f t="shared" ca="1" si="127"/>
        <v>-221190461.88380787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-221190461.88380787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-921626.92451586609</v>
      </c>
      <c r="L1505" s="444">
        <f t="shared" ca="1" si="127"/>
        <v>-222112088.80832374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-222112088.80832374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-925467.03670134896</v>
      </c>
      <c r="L1506" s="444">
        <f t="shared" ca="1" si="127"/>
        <v>-223037555.84502509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-223037555.84502509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-929323.14935427136</v>
      </c>
      <c r="L1507" s="444">
        <f t="shared" ca="1" si="127"/>
        <v>-223966878.99437937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-223966878.99437937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-933195.32914324733</v>
      </c>
      <c r="L1508" s="444">
        <f t="shared" ca="1" si="127"/>
        <v>-224900074.32352263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-224900074.32352263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-937083.64301467757</v>
      </c>
      <c r="L1509" s="444">
        <f t="shared" ca="1" si="127"/>
        <v>-225837157.9665373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-225837157.9665373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-940988.15819390526</v>
      </c>
      <c r="L1510" s="444">
        <f t="shared" ca="1" si="127"/>
        <v>-226778146.12473121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-226778146.12473121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-944908.94218638004</v>
      </c>
      <c r="L1511" s="444">
        <f t="shared" ca="1" si="127"/>
        <v>-227723055.0669176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-227723055.0669176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-948846.06277882343</v>
      </c>
      <c r="L1512" s="444">
        <f t="shared" ca="1" si="127"/>
        <v>-228671901.12969643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-228671901.12969643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-952799.58804040193</v>
      </c>
      <c r="L1513" s="444">
        <f t="shared" ca="1" si="127"/>
        <v>-229624700.71773684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-229624700.71773684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-956769.58632390341</v>
      </c>
      <c r="L1514" s="444">
        <f t="shared" ca="1" si="127"/>
        <v>-230581470.30406076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-230581470.30406076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-960756.12626691966</v>
      </c>
      <c r="L1515" s="444">
        <f t="shared" ca="1" si="127"/>
        <v>-231542226.43032768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-231542226.43032768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-964759.27679303195</v>
      </c>
      <c r="L1516" s="444">
        <f t="shared" ca="1" si="127"/>
        <v>-232506985.70712072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-232506985.70712072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-968779.10711300292</v>
      </c>
      <c r="L1517" s="444">
        <f t="shared" ca="1" si="127"/>
        <v>-233475764.81423372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-233475764.81423372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-972815.68672597385</v>
      </c>
      <c r="L1518" s="444">
        <f t="shared" ca="1" si="127"/>
        <v>-234448580.50095969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-234448580.50095969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-976869.08542066533</v>
      </c>
      <c r="L1519" s="444">
        <f t="shared" ca="1" si="127"/>
        <v>-235425449.58638036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-235425449.58638036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-980939.37327658478</v>
      </c>
      <c r="L1520" s="444">
        <f t="shared" ca="1" si="127"/>
        <v>-236406388.95965695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-236406388.95965695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-985026.62066523719</v>
      </c>
      <c r="L1521" s="444">
        <f t="shared" ca="1" si="127"/>
        <v>-237391415.58032218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-237391415.58032218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-989130.89825134224</v>
      </c>
      <c r="L1522" s="444">
        <f t="shared" ca="1" si="127"/>
        <v>-238380546.47857353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-238380546.47857353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-993252.27699405642</v>
      </c>
      <c r="L1523" s="444">
        <f t="shared" ca="1" si="127"/>
        <v>-239373798.75556758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-239373798.75556758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-997390.82814819831</v>
      </c>
      <c r="L1524" s="444">
        <f t="shared" ca="1" si="127"/>
        <v>-240371189.58371577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-240371189.58371577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-1001546.6232654823</v>
      </c>
      <c r="L1525" s="444">
        <f t="shared" ca="1" si="127"/>
        <v>-241372736.20698124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-241372736.20698124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-1005719.7341957552</v>
      </c>
      <c r="L1526" s="444">
        <f t="shared" ca="1" si="127"/>
        <v>-242378455.94117701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-242378455.94117701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-1009910.2330882376</v>
      </c>
      <c r="L1527" s="444">
        <f t="shared" ca="1" si="127"/>
        <v>-243388366.17426524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-243388366.17426524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-1014118.1923927718</v>
      </c>
      <c r="L1528" s="444">
        <f t="shared" ca="1" si="127"/>
        <v>-244402484.366658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-244402484.366658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-1018343.6848610751</v>
      </c>
      <c r="L1529" s="444">
        <f t="shared" ca="1" si="127"/>
        <v>-245420828.05151907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-245420828.05151907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-1022586.7835479961</v>
      </c>
      <c r="L1530" s="444">
        <f t="shared" ca="1" si="127"/>
        <v>-246443414.83506706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-246443414.83506706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-1026847.5618127794</v>
      </c>
      <c r="L1531" s="444">
        <f t="shared" ca="1" si="127"/>
        <v>-247470262.39687985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-247470262.39687985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-1031126.0933203327</v>
      </c>
      <c r="L1532" s="444">
        <f t="shared" ca="1" si="127"/>
        <v>-248501388.49020019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-248501388.49020019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-1035422.4520425008</v>
      </c>
      <c r="L1533" s="444">
        <f t="shared" ca="1" si="127"/>
        <v>-249536810.94224268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-249536810.94224268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-1039736.7122593445</v>
      </c>
      <c r="L1534" s="444">
        <f t="shared" ca="1" si="127"/>
        <v>-250576547.65450203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-250576547.65450203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-1044068.948560425</v>
      </c>
      <c r="L1535" s="444">
        <f t="shared" ca="1" si="127"/>
        <v>-251620616.60306245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-251620616.60306245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-1048419.2358460935</v>
      </c>
      <c r="L1536" s="444">
        <f t="shared" ca="1" si="127"/>
        <v>-252669035.83890855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-252669035.83890855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-1052787.6493287857</v>
      </c>
      <c r="L1537" s="444">
        <f t="shared" ca="1" si="127"/>
        <v>-253721823.48823735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-253721823.48823735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-1057174.2645343221</v>
      </c>
      <c r="L1538" s="444">
        <f t="shared" ref="L1538:L1792" ca="1" si="132">I1538-J1538+K1538</f>
        <v>-254778997.75277168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-254778997.75277168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-1061579.1573032152</v>
      </c>
      <c r="L1539" s="444">
        <f t="shared" ca="1" si="132"/>
        <v>-255840576.91007489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-255840576.91007489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-1066002.4037919787</v>
      </c>
      <c r="L1540" s="444">
        <f t="shared" ca="1" si="132"/>
        <v>-256906579.31386685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-256906579.31386685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-1070444.0804744451</v>
      </c>
      <c r="L1541" s="444">
        <f t="shared" ca="1" si="132"/>
        <v>-257977023.39434129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-257977023.39434129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-1074904.2641430886</v>
      </c>
      <c r="L1542" s="444">
        <f t="shared" ca="1" si="132"/>
        <v>-259051927.65848437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-259051927.65848437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-1079383.0319103515</v>
      </c>
      <c r="L1543" s="444">
        <f t="shared" ca="1" si="132"/>
        <v>-260131310.69039473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-260131310.69039473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-1083880.461209978</v>
      </c>
      <c r="L1544" s="444">
        <f t="shared" ca="1" si="132"/>
        <v>-261215191.15160471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-261215191.15160471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-1088396.629798353</v>
      </c>
      <c r="L1545" s="444">
        <f t="shared" ca="1" si="132"/>
        <v>-262303587.78140306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-262303587.78140306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-1092931.615755846</v>
      </c>
      <c r="L1546" s="444">
        <f t="shared" ca="1" si="132"/>
        <v>-263396519.39715892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-263396519.39715892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-1097485.4974881622</v>
      </c>
      <c r="L1547" s="444">
        <f t="shared" ca="1" si="132"/>
        <v>-264494004.89464709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-264494004.89464709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-1102058.3537276962</v>
      </c>
      <c r="L1548" s="444">
        <f t="shared" ca="1" si="132"/>
        <v>-265596063.24837479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-265596063.24837479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-1106650.2635348949</v>
      </c>
      <c r="L1549" s="444">
        <f t="shared" ca="1" si="132"/>
        <v>-266702713.51190969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-266702713.51190969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-1111261.3062996238</v>
      </c>
      <c r="L1550" s="444">
        <f t="shared" ca="1" si="132"/>
        <v>-267813974.81820932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-267813974.81820932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-1115891.5617425386</v>
      </c>
      <c r="L1551" s="444">
        <f t="shared" ca="1" si="132"/>
        <v>-268929866.37995183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-268929866.37995183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-1120541.1099164661</v>
      </c>
      <c r="L1552" s="444">
        <f t="shared" ca="1" si="132"/>
        <v>-270050407.48986828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-270050407.48986828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-1125210.0312077845</v>
      </c>
      <c r="L1553" s="444">
        <f t="shared" ca="1" si="132"/>
        <v>-271175617.52107608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-271175617.52107608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-1129898.406337817</v>
      </c>
      <c r="L1554" s="444">
        <f t="shared" ca="1" si="132"/>
        <v>-272305515.92741388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-272305515.92741388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-1134606.3163642245</v>
      </c>
      <c r="L1555" s="444">
        <f t="shared" ca="1" si="132"/>
        <v>-273440122.24377811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-273440122.24377811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-1139333.8426824089</v>
      </c>
      <c r="L1556" s="444">
        <f t="shared" ca="1" si="132"/>
        <v>-274579456.08646053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-274579456.08646053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-1144081.0670269188</v>
      </c>
      <c r="L1557" s="444">
        <f t="shared" ca="1" si="132"/>
        <v>-275723537.15348744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-275723537.15348744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-1148848.0714728644</v>
      </c>
      <c r="L1558" s="444">
        <f t="shared" ca="1" si="132"/>
        <v>-276872385.22496033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-276872385.22496033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-1153634.9384373347</v>
      </c>
      <c r="L1559" s="444">
        <f t="shared" ca="1" si="132"/>
        <v>-278026020.16339767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-278026020.16339767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-1158441.7506808236</v>
      </c>
      <c r="L1560" s="444">
        <f t="shared" ca="1" si="132"/>
        <v>-279184461.91407847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-279184461.91407847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-1163268.5913086603</v>
      </c>
      <c r="L1561" s="444">
        <f t="shared" ca="1" si="132"/>
        <v>-280347730.50538713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-280347730.50538713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-1168115.5437724465</v>
      </c>
      <c r="L1562" s="444">
        <f t="shared" ca="1" si="132"/>
        <v>-281515846.04915959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-281515846.04915959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-1172982.6918714982</v>
      </c>
      <c r="L1563" s="444">
        <f t="shared" ca="1" si="132"/>
        <v>-282688828.74103111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-282688828.74103111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-1177870.1197542963</v>
      </c>
      <c r="L1564" s="444">
        <f t="shared" ca="1" si="132"/>
        <v>-283866698.86078542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-283866698.86078542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-1182777.9119199393</v>
      </c>
      <c r="L1565" s="444">
        <f t="shared" ca="1" si="132"/>
        <v>-285049476.77270538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-285049476.77270538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-1187706.1532196058</v>
      </c>
      <c r="L1566" s="444">
        <f t="shared" ca="1" si="132"/>
        <v>-286237182.92592496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-286237182.92592496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-1192654.9288580206</v>
      </c>
      <c r="L1567" s="444">
        <f t="shared" ca="1" si="132"/>
        <v>-287429837.854783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-287429837.854783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-1197624.3243949292</v>
      </c>
      <c r="L1568" s="444">
        <f t="shared" ca="1" si="132"/>
        <v>-288627462.17917794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-288627462.17917794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-1202614.4257465748</v>
      </c>
      <c r="L1569" s="444">
        <f t="shared" ca="1" si="132"/>
        <v>-289830076.6049245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-289830076.6049245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-1207625.3191871855</v>
      </c>
      <c r="L1570" s="444">
        <f t="shared" ca="1" si="132"/>
        <v>-291037701.92411166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-291037701.92411166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-1212657.0913504653</v>
      </c>
      <c r="L1571" s="444">
        <f t="shared" ca="1" si="132"/>
        <v>-292250359.0154621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-292250359.0154621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-1217709.829231092</v>
      </c>
      <c r="L1572" s="444">
        <f t="shared" ca="1" si="132"/>
        <v>-293468068.84469318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-293468068.84469318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-1222783.6201862216</v>
      </c>
      <c r="L1573" s="444">
        <f t="shared" ca="1" si="132"/>
        <v>-294690852.46487939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-294690852.46487939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-1227878.5519369976</v>
      </c>
      <c r="L1574" s="444">
        <f t="shared" ca="1" si="132"/>
        <v>-295918731.01681638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-295918731.01681638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-1232994.7125700682</v>
      </c>
      <c r="L1575" s="444">
        <f t="shared" ca="1" si="132"/>
        <v>-297151725.72938645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-297151725.72938645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-1238132.1905391102</v>
      </c>
      <c r="L1576" s="444">
        <f t="shared" ca="1" si="132"/>
        <v>-298389857.91992557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-298389857.91992557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-1243291.0746663564</v>
      </c>
      <c r="L1577" s="444">
        <f t="shared" ca="1" si="132"/>
        <v>-299633148.99459195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-299633148.99459195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-1248471.454144133</v>
      </c>
      <c r="L1578" s="444">
        <f t="shared" ca="1" si="132"/>
        <v>-300881620.44873607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-300881620.44873607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-1253673.4185364002</v>
      </c>
      <c r="L1579" s="444">
        <f t="shared" ca="1" si="132"/>
        <v>-302135293.8672725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-302135293.8672725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-1258897.0577803021</v>
      </c>
      <c r="L1580" s="444">
        <f t="shared" ca="1" si="132"/>
        <v>-303394190.92505282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-303394190.92505282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-1264142.46218772</v>
      </c>
      <c r="L1581" s="444">
        <f t="shared" ca="1" si="132"/>
        <v>-304658333.38724053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-304658333.38724053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-1269409.7224468356</v>
      </c>
      <c r="L1582" s="444">
        <f t="shared" ca="1" si="132"/>
        <v>-305927743.10968739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-305927743.10968739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-1274698.9296236974</v>
      </c>
      <c r="L1583" s="444">
        <f t="shared" ca="1" si="132"/>
        <v>-307202442.03931111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-307202442.03931111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-1280010.1751637962</v>
      </c>
      <c r="L1584" s="444">
        <f t="shared" ca="1" si="132"/>
        <v>-308482452.21447492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-308482452.21447492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-1285343.5508936455</v>
      </c>
      <c r="L1585" s="444">
        <f t="shared" ca="1" si="132"/>
        <v>-309767795.76536858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-309767795.76536858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-1290699.1490223692</v>
      </c>
      <c r="L1586" s="444">
        <f t="shared" ca="1" si="132"/>
        <v>-311058494.91439092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-311058494.91439092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-1296077.0621432955</v>
      </c>
      <c r="L1587" s="444">
        <f t="shared" ca="1" si="132"/>
        <v>-312354571.97653419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-312354571.97653419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-1301477.3832355591</v>
      </c>
      <c r="L1588" s="444">
        <f t="shared" ca="1" si="132"/>
        <v>-313656049.35976976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-313656049.35976976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-1306900.2056657074</v>
      </c>
      <c r="L1589" s="444">
        <f t="shared" ca="1" si="132"/>
        <v>-314962949.56543547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-314962949.56543547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-1312345.6231893145</v>
      </c>
      <c r="L1590" s="444">
        <f t="shared" ca="1" si="132"/>
        <v>-316275295.1886248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-316275295.1886248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-1317813.7299526033</v>
      </c>
      <c r="L1591" s="444">
        <f t="shared" ca="1" si="132"/>
        <v>-317593108.91857737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-317593108.91857737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-1323304.6204940723</v>
      </c>
      <c r="L1592" s="444">
        <f t="shared" ca="1" si="132"/>
        <v>-318916413.53907144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-318916413.53907144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-1328818.3897461309</v>
      </c>
      <c r="L1593" s="444">
        <f t="shared" ca="1" si="132"/>
        <v>-320245231.92881757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-320245231.92881757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-1334355.1330367399</v>
      </c>
      <c r="L1594" s="444">
        <f t="shared" ca="1" si="132"/>
        <v>-321579587.0618543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-321579587.0618543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-1339914.9460910596</v>
      </c>
      <c r="L1595" s="444">
        <f t="shared" ca="1" si="132"/>
        <v>-322919502.00794536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-322919502.00794536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-1345497.9250331055</v>
      </c>
      <c r="L1596" s="444">
        <f t="shared" ca="1" si="132"/>
        <v>-324264999.93297845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-324264999.93297845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-1351104.1663874101</v>
      </c>
      <c r="L1597" s="444">
        <f t="shared" ca="1" si="132"/>
        <v>-325616104.09936589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-325616104.09936589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-1356733.7670806912</v>
      </c>
      <c r="L1598" s="444">
        <f t="shared" ca="1" si="132"/>
        <v>-326972837.86644655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-326972837.86644655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-1362386.8244435273</v>
      </c>
      <c r="L1599" s="444">
        <f t="shared" ca="1" si="132"/>
        <v>-328335224.69089007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-328335224.69089007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-1368063.4362120419</v>
      </c>
      <c r="L1600" s="444">
        <f t="shared" ca="1" si="132"/>
        <v>-329703288.12710214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-329703288.12710214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-1373763.7005295921</v>
      </c>
      <c r="L1601" s="444">
        <f t="shared" ca="1" si="132"/>
        <v>-331077051.82763171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-331077051.82763171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-1379487.7159484655</v>
      </c>
      <c r="L1602" s="444">
        <f t="shared" ca="1" si="132"/>
        <v>-332456539.54358017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-332456539.54358017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-1385235.581431584</v>
      </c>
      <c r="L1603" s="444">
        <f t="shared" ca="1" si="132"/>
        <v>-333841775.12501174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-333841775.12501174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-1391007.3963542157</v>
      </c>
      <c r="L1604" s="444">
        <f t="shared" ca="1" si="132"/>
        <v>-335232782.52136594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-335232782.52136594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-1396803.2605056914</v>
      </c>
      <c r="L1605" s="444">
        <f t="shared" ca="1" si="132"/>
        <v>-336629585.78187162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-336629585.78187162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-1402623.2740911318</v>
      </c>
      <c r="L1606" s="444">
        <f t="shared" ca="1" si="132"/>
        <v>-338032209.05596274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-338032209.05596274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-1408467.5377331781</v>
      </c>
      <c r="L1607" s="444">
        <f t="shared" ca="1" si="132"/>
        <v>-339440676.59369594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-339440676.59369594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-1414336.1524737331</v>
      </c>
      <c r="L1608" s="444">
        <f t="shared" ca="1" si="132"/>
        <v>-340855012.74616969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-340855012.74616969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-1420229.219775707</v>
      </c>
      <c r="L1609" s="444">
        <f t="shared" ca="1" si="132"/>
        <v>-342275241.96594542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-342275241.96594542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-1426146.8415247726</v>
      </c>
      <c r="L1610" s="444">
        <f t="shared" ca="1" si="132"/>
        <v>-343701388.8074702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-343701388.8074702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-1432089.1200311258</v>
      </c>
      <c r="L1611" s="444">
        <f t="shared" ca="1" si="132"/>
        <v>-345133477.92750132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-345133477.92750132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-1438056.1580312555</v>
      </c>
      <c r="L1612" s="444">
        <f t="shared" ca="1" si="132"/>
        <v>-346571534.08553261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-346571534.08553261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-1444048.0586897191</v>
      </c>
      <c r="L1613" s="444">
        <f t="shared" ca="1" si="132"/>
        <v>-348015582.14422232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-348015582.14422232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-1450064.9256009264</v>
      </c>
      <c r="L1614" s="444">
        <f t="shared" ca="1" si="132"/>
        <v>-349465647.06982327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-349465647.06982327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-1456106.8627909303</v>
      </c>
      <c r="L1615" s="444">
        <f t="shared" ca="1" si="132"/>
        <v>-350921753.93261421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-350921753.93261421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-1462173.9747192259</v>
      </c>
      <c r="L1616" s="444">
        <f t="shared" ca="1" si="132"/>
        <v>-352383927.90733343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-352383927.90733343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-1468266.366280556</v>
      </c>
      <c r="L1617" s="444">
        <f t="shared" ca="1" si="132"/>
        <v>-353852194.27361399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-353852194.27361399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-1474384.1428067249</v>
      </c>
      <c r="L1618" s="444">
        <f t="shared" ca="1" si="132"/>
        <v>-355326578.4164207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-355326578.4164207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-1480527.4100684195</v>
      </c>
      <c r="L1619" s="444">
        <f t="shared" ca="1" si="132"/>
        <v>-356807105.82648909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-356807105.82648909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-1486696.2742770379</v>
      </c>
      <c r="L1620" s="444">
        <f t="shared" ca="1" si="132"/>
        <v>-358293802.10076612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-358293802.10076612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-1492890.8420865254</v>
      </c>
      <c r="L1621" s="444">
        <f t="shared" ca="1" si="132"/>
        <v>-359786692.94285268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-359786692.94285268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-1499111.2205952194</v>
      </c>
      <c r="L1622" s="444">
        <f t="shared" ca="1" si="132"/>
        <v>-361285804.16344792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-361285804.16344792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-1505357.5173476997</v>
      </c>
      <c r="L1623" s="444">
        <f t="shared" ca="1" si="132"/>
        <v>-362791161.68079561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-362791161.68079561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-1511629.8403366483</v>
      </c>
      <c r="L1624" s="444">
        <f t="shared" ca="1" si="132"/>
        <v>-364302791.52113223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-364302791.52113223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-1517928.2980047176</v>
      </c>
      <c r="L1625" s="444">
        <f t="shared" ca="1" si="132"/>
        <v>-365820719.81913698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-365820719.81913698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-1524252.999246404</v>
      </c>
      <c r="L1626" s="444">
        <f t="shared" ca="1" si="132"/>
        <v>-367344972.8183834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-367344972.8183834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-1530604.0534099308</v>
      </c>
      <c r="L1627" s="444">
        <f t="shared" ca="1" si="132"/>
        <v>-368875576.87179333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-368875576.87179333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-1536981.5702991388</v>
      </c>
      <c r="L1628" s="444">
        <f t="shared" ca="1" si="132"/>
        <v>-370412558.44209248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-370412558.44209248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-1543385.6601753854</v>
      </c>
      <c r="L1629" s="444">
        <f t="shared" ca="1" si="132"/>
        <v>-371955944.10226786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-371955944.10226786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-1549816.4337594495</v>
      </c>
      <c r="L1630" s="444">
        <f t="shared" ca="1" si="132"/>
        <v>-373505760.53602731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-373505760.53602731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-1556274.002233447</v>
      </c>
      <c r="L1631" s="444">
        <f t="shared" ca="1" si="132"/>
        <v>-375062034.53826076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-375062034.53826076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-1562758.4772427531</v>
      </c>
      <c r="L1632" s="444">
        <f t="shared" ca="1" si="132"/>
        <v>-376624793.01550353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-376624793.01550353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-1569269.9708979314</v>
      </c>
      <c r="L1633" s="444">
        <f t="shared" ca="1" si="132"/>
        <v>-378194062.98640144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-378194062.98640144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-1575808.5957766727</v>
      </c>
      <c r="L1634" s="444">
        <f t="shared" ca="1" si="132"/>
        <v>-379769871.58217812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-379769871.58217812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-1582374.4649257422</v>
      </c>
      <c r="L1635" s="444">
        <f t="shared" ca="1" si="132"/>
        <v>-381352246.04710388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-381352246.04710388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-1588967.6918629329</v>
      </c>
      <c r="L1636" s="444">
        <f t="shared" ca="1" si="132"/>
        <v>-382941213.73896682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-382941213.73896682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-1595588.3905790285</v>
      </c>
      <c r="L1637" s="444">
        <f t="shared" ca="1" si="132"/>
        <v>-384536802.12954587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-384536802.12954587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-1602236.6755397744</v>
      </c>
      <c r="L1638" s="444">
        <f t="shared" ca="1" si="132"/>
        <v>-386139038.80508566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-386139038.80508566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-1608912.661687857</v>
      </c>
      <c r="L1639" s="444">
        <f t="shared" ca="1" si="132"/>
        <v>-387747951.46677351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-387747951.46677351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-1615616.4644448897</v>
      </c>
      <c r="L1640" s="444">
        <f t="shared" ca="1" si="132"/>
        <v>-389363567.93121839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-389363567.93121839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-1622348.1997134099</v>
      </c>
      <c r="L1641" s="444">
        <f t="shared" ca="1" si="132"/>
        <v>-390985916.13093179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-390985916.13093179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-1629107.9838788824</v>
      </c>
      <c r="L1642" s="444">
        <f t="shared" ca="1" si="132"/>
        <v>-392615024.11481071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-392615024.11481071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-1635895.9338117111</v>
      </c>
      <c r="L1643" s="444">
        <f t="shared" ca="1" si="132"/>
        <v>-394250920.04862243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-394250920.04862243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-1642712.1668692601</v>
      </c>
      <c r="L1644" s="444">
        <f t="shared" ca="1" si="132"/>
        <v>-395893632.21549171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-395893632.21549171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-1649556.8008978821</v>
      </c>
      <c r="L1645" s="444">
        <f t="shared" ca="1" si="132"/>
        <v>-397543189.01638961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-397543189.01638961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-1656429.9542349568</v>
      </c>
      <c r="L1646" s="444">
        <f t="shared" ca="1" si="132"/>
        <v>-399199618.97062457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-399199618.97062457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-1663331.7457109357</v>
      </c>
      <c r="L1647" s="444">
        <f t="shared" ca="1" si="132"/>
        <v>-400862950.71633548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-400862950.71633548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-1670262.2946513977</v>
      </c>
      <c r="L1648" s="444">
        <f t="shared" ca="1" si="132"/>
        <v>-402533213.01098686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-402533213.01098686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-1677221.7208791119</v>
      </c>
      <c r="L1649" s="444">
        <f t="shared" ca="1" si="132"/>
        <v>-404210434.731866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-404210434.731866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-1684210.1447161082</v>
      </c>
      <c r="L1650" s="444">
        <f t="shared" ca="1" si="132"/>
        <v>-405894644.87658209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-405894644.87658209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-1691227.6869857586</v>
      </c>
      <c r="L1651" s="444">
        <f t="shared" ca="1" si="132"/>
        <v>-407585872.56356782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-407585872.56356782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-1698274.4690148658</v>
      </c>
      <c r="L1652" s="444">
        <f t="shared" ca="1" si="132"/>
        <v>-409284147.0325827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-409284147.0325827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-1705350.6126357613</v>
      </c>
      <c r="L1653" s="444">
        <f t="shared" ca="1" si="132"/>
        <v>-410989497.64521843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-410989497.64521843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-1712456.24018841</v>
      </c>
      <c r="L1654" s="444">
        <f t="shared" ca="1" si="132"/>
        <v>-412701953.88540685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-412701953.88540685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-1719591.4745225285</v>
      </c>
      <c r="L1655" s="444">
        <f t="shared" ca="1" si="132"/>
        <v>-414421545.35992938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-414421545.35992938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-1726756.4389997057</v>
      </c>
      <c r="L1656" s="444">
        <f t="shared" ca="1" si="132"/>
        <v>-416148301.7989291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-416148301.7989291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-1733951.2574955379</v>
      </c>
      <c r="L1657" s="444">
        <f t="shared" ca="1" si="132"/>
        <v>-417882253.05642462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-417882253.05642462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-1741176.0544017693</v>
      </c>
      <c r="L1658" s="444">
        <f t="shared" ca="1" si="132"/>
        <v>-419623429.11082637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-419623429.11082637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-1748430.9546284431</v>
      </c>
      <c r="L1659" s="444">
        <f t="shared" ca="1" si="132"/>
        <v>-421371860.06545484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-421371860.06545484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-1755716.0836060615</v>
      </c>
      <c r="L1660" s="444">
        <f t="shared" ca="1" si="132"/>
        <v>-423127576.1490609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-423127576.1490609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-1763031.5672877538</v>
      </c>
      <c r="L1661" s="444">
        <f t="shared" ca="1" si="132"/>
        <v>-424890607.71634865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-424890607.71634865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-1770377.5321514527</v>
      </c>
      <c r="L1662" s="444">
        <f t="shared" ca="1" si="132"/>
        <v>-426660985.24850011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-426660985.24850011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-1777754.1052020837</v>
      </c>
      <c r="L1663" s="444">
        <f t="shared" ca="1" si="132"/>
        <v>-428438739.35370219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-428438739.35370219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-1785161.4139737589</v>
      </c>
      <c r="L1664" s="444">
        <f t="shared" ca="1" si="132"/>
        <v>-430223900.76767594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-430223900.76767594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-1792599.586531983</v>
      </c>
      <c r="L1665" s="444">
        <f t="shared" ca="1" si="132"/>
        <v>-432016500.35420793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-432016500.35420793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-1800068.7514758667</v>
      </c>
      <c r="L1666" s="444">
        <f t="shared" ca="1" si="132"/>
        <v>-433816569.1056838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-433816569.1056838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-1807569.0379403492</v>
      </c>
      <c r="L1667" s="444">
        <f t="shared" ca="1" si="132"/>
        <v>-435624138.14362413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-435624138.14362413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-1815100.5755984338</v>
      </c>
      <c r="L1668" s="444">
        <f t="shared" ca="1" si="132"/>
        <v>-437439238.71922255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-437439238.71922255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-1822663.4946634269</v>
      </c>
      <c r="L1669" s="444">
        <f t="shared" ca="1" si="132"/>
        <v>-439261902.21388596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-439261902.21388596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-1830257.9258911917</v>
      </c>
      <c r="L1670" s="444">
        <f t="shared" ca="1" si="132"/>
        <v>-441092160.13977718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-441092160.13977718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-1837884.0005824049</v>
      </c>
      <c r="L1671" s="444">
        <f t="shared" ca="1" si="132"/>
        <v>-442930044.14035958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-442930044.14035958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-1845541.8505848316</v>
      </c>
      <c r="L1672" s="444">
        <f t="shared" ca="1" si="132"/>
        <v>-444775585.99094439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-444775585.99094439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-1853231.6082956013</v>
      </c>
      <c r="L1673" s="444">
        <f t="shared" ca="1" si="132"/>
        <v>-446628817.59924001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-446628817.59924001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-1860953.4066635</v>
      </c>
      <c r="L1674" s="444">
        <f t="shared" ca="1" si="132"/>
        <v>-448489771.00590348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-448489771.00590348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-1868707.3791912647</v>
      </c>
      <c r="L1675" s="444">
        <f t="shared" ca="1" si="132"/>
        <v>-450358478.38509476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-450358478.38509476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-1876493.6599378949</v>
      </c>
      <c r="L1676" s="444">
        <f t="shared" ca="1" si="132"/>
        <v>-452234972.04503268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-452234972.04503268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-1884312.3835209694</v>
      </c>
      <c r="L1677" s="444">
        <f t="shared" ca="1" si="132"/>
        <v>-454119284.42855364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-454119284.42855364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-1892163.6851189735</v>
      </c>
      <c r="L1678" s="444">
        <f t="shared" ca="1" si="132"/>
        <v>-456011448.11367261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-456011448.11367261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-1900047.7004736359</v>
      </c>
      <c r="L1679" s="444">
        <f t="shared" ca="1" si="132"/>
        <v>-457911495.81414622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-457911495.81414622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-1907964.5658922759</v>
      </c>
      <c r="L1680" s="444">
        <f t="shared" ca="1" si="132"/>
        <v>-459819460.3800385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-459819460.3800385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-1915914.4182501603</v>
      </c>
      <c r="L1681" s="444">
        <f t="shared" ca="1" si="132"/>
        <v>-461735374.79828864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-461735374.79828864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-1923897.3949928691</v>
      </c>
      <c r="L1682" s="444">
        <f t="shared" ca="1" si="132"/>
        <v>-463659272.19328153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-463659272.19328153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-1931913.6341386731</v>
      </c>
      <c r="L1683" s="444">
        <f t="shared" ca="1" si="132"/>
        <v>-465591185.82742018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-465591185.82742018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-1939963.2742809174</v>
      </c>
      <c r="L1684" s="444">
        <f t="shared" ca="1" si="132"/>
        <v>-467531149.10170108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-467531149.10170108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-1948046.4545904212</v>
      </c>
      <c r="L1685" s="444">
        <f t="shared" ca="1" si="132"/>
        <v>-469479195.55629152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-469479195.55629152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-1956163.314817881</v>
      </c>
      <c r="L1686" s="444">
        <f t="shared" ca="1" si="132"/>
        <v>-471435358.87110943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-471435358.87110943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-1964313.9952962892</v>
      </c>
      <c r="L1687" s="444">
        <f t="shared" ca="1" si="132"/>
        <v>-473399672.86640573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-473399672.86640573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-1972498.6369433571</v>
      </c>
      <c r="L1688" s="444">
        <f t="shared" ca="1" si="132"/>
        <v>-475372171.50334907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-475372171.50334907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-1980717.3812639543</v>
      </c>
      <c r="L1689" s="444">
        <f t="shared" ca="1" si="132"/>
        <v>-477352888.88461304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-477352888.88461304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-1988970.3703525544</v>
      </c>
      <c r="L1690" s="444">
        <f t="shared" ca="1" si="132"/>
        <v>-479341859.2549656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-479341859.2549656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-1997257.74689569</v>
      </c>
      <c r="L1691" s="444">
        <f t="shared" ca="1" si="132"/>
        <v>-481339117.00186127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-481339117.00186127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-2005579.6541744221</v>
      </c>
      <c r="L1692" s="444">
        <f t="shared" ca="1" si="132"/>
        <v>-483344696.65603572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-483344696.65603572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-2013936.2360668154</v>
      </c>
      <c r="L1693" s="444">
        <f t="shared" ca="1" si="132"/>
        <v>-485358632.89210254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-485358632.89210254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-2022327.6370504273</v>
      </c>
      <c r="L1694" s="444">
        <f t="shared" ca="1" si="132"/>
        <v>-487380960.52915299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-487380960.52915299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-2030754.0022048037</v>
      </c>
      <c r="L1695" s="444">
        <f t="shared" ca="1" si="132"/>
        <v>-489411714.53135777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-489411714.53135777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-2039215.4772139906</v>
      </c>
      <c r="L1696" s="444">
        <f t="shared" ca="1" si="132"/>
        <v>-491450930.00857174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-491450930.00857174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-2047712.2083690485</v>
      </c>
      <c r="L1697" s="444">
        <f t="shared" ca="1" si="132"/>
        <v>-493498642.21694082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-493498642.21694082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-2056244.3425705871</v>
      </c>
      <c r="L1698" s="444">
        <f t="shared" ca="1" si="132"/>
        <v>-495554886.55951142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-495554886.55951142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-2064812.0273312978</v>
      </c>
      <c r="L1699" s="444">
        <f t="shared" ca="1" si="132"/>
        <v>-497619698.58684272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-497619698.58684272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-2073415.4107785113</v>
      </c>
      <c r="L1700" s="444">
        <f t="shared" ca="1" si="132"/>
        <v>-499693113.99762124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-499693113.99762124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-2082054.6416567552</v>
      </c>
      <c r="L1701" s="444">
        <f t="shared" ca="1" si="132"/>
        <v>-501775168.63927799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-501775168.63927799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-2090729.8693303249</v>
      </c>
      <c r="L1702" s="444">
        <f t="shared" ca="1" si="132"/>
        <v>-503865898.50860834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-503865898.50860834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-2099441.2437858679</v>
      </c>
      <c r="L1703" s="444">
        <f t="shared" ca="1" si="132"/>
        <v>-505965339.7523942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-505965339.7523942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-2108188.9156349758</v>
      </c>
      <c r="L1704" s="444">
        <f t="shared" ca="1" si="132"/>
        <v>-508073528.66802919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-508073528.66802919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-2116973.0361167882</v>
      </c>
      <c r="L1705" s="444">
        <f t="shared" ca="1" si="132"/>
        <v>-510190501.70414597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-510190501.70414597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-2125793.7571006082</v>
      </c>
      <c r="L1706" s="444">
        <f t="shared" ca="1" si="132"/>
        <v>-512316295.46124655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-512316295.46124655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-2134651.231088527</v>
      </c>
      <c r="L1707" s="444">
        <f t="shared" ca="1" si="132"/>
        <v>-514450946.69233507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-514450946.69233507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-2143545.6112180627</v>
      </c>
      <c r="L1708" s="444">
        <f t="shared" ca="1" si="132"/>
        <v>-516594492.3035531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-516594492.3035531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-2152477.0512648048</v>
      </c>
      <c r="L1709" s="444">
        <f t="shared" ca="1" si="132"/>
        <v>-518746969.35481793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-518746969.35481793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-2161445.7056450746</v>
      </c>
      <c r="L1710" s="444">
        <f t="shared" ca="1" si="132"/>
        <v>-520908415.06046301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-520908415.06046301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-2170451.7294185963</v>
      </c>
      <c r="L1711" s="444">
        <f t="shared" ca="1" si="132"/>
        <v>-523078866.78988159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-523078866.78988159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-2179495.2782911733</v>
      </c>
      <c r="L1712" s="444">
        <f t="shared" ca="1" si="132"/>
        <v>-525258362.06817275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-525258362.06817275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-2188576.5086173862</v>
      </c>
      <c r="L1713" s="444">
        <f t="shared" ca="1" si="132"/>
        <v>-527446938.57679015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-527446938.57679015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-2197695.5774032921</v>
      </c>
      <c r="L1714" s="444">
        <f t="shared" ca="1" si="132"/>
        <v>-529644634.15419346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-529644634.15419346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-2206852.6423091395</v>
      </c>
      <c r="L1715" s="444">
        <f t="shared" ca="1" si="132"/>
        <v>-531851486.79650259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-531851486.79650259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-2216047.8616520939</v>
      </c>
      <c r="L1716" s="444">
        <f t="shared" ca="1" si="132"/>
        <v>-534067534.65815467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-534067534.65815467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-2225281.3944089776</v>
      </c>
      <c r="L1717" s="444">
        <f t="shared" ca="1" si="132"/>
        <v>-536292816.05256367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-536292816.05256367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-2234553.4002190153</v>
      </c>
      <c r="L1718" s="444">
        <f t="shared" ca="1" si="132"/>
        <v>-538527369.45278263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-538527369.45278263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-2243864.0393865942</v>
      </c>
      <c r="L1719" s="444">
        <f t="shared" ca="1" si="132"/>
        <v>-540771233.49216926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-540771233.49216926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-2253213.4728840385</v>
      </c>
      <c r="L1720" s="444">
        <f t="shared" ca="1" si="132"/>
        <v>-543024446.96505332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-543024446.96505332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-2262601.8623543889</v>
      </c>
      <c r="L1721" s="444">
        <f t="shared" ca="1" si="132"/>
        <v>-545287048.82740772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-545287048.82740772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-2272029.3701141989</v>
      </c>
      <c r="L1722" s="444">
        <f t="shared" ca="1" si="132"/>
        <v>-547559078.19752192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-547559078.19752192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-2281496.1591563411</v>
      </c>
      <c r="L1723" s="444">
        <f t="shared" ca="1" si="132"/>
        <v>-549840574.35667825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-549840574.35667825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-2291002.393152826</v>
      </c>
      <c r="L1724" s="444">
        <f t="shared" ca="1" si="132"/>
        <v>-552131576.74983108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-552131576.74983108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-2300548.2364576296</v>
      </c>
      <c r="L1725" s="444">
        <f t="shared" ca="1" si="132"/>
        <v>-554432124.98628867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-554432124.98628867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-2310133.8541095359</v>
      </c>
      <c r="L1726" s="444">
        <f t="shared" ca="1" si="132"/>
        <v>-556742258.84039819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-556742258.84039819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-2319759.4118349925</v>
      </c>
      <c r="L1727" s="444">
        <f t="shared" ca="1" si="132"/>
        <v>-559062018.25223315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-559062018.25223315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-2329425.0760509716</v>
      </c>
      <c r="L1728" s="444">
        <f t="shared" ca="1" si="132"/>
        <v>-561391443.32828414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-561391443.32828414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-2339131.0138678504</v>
      </c>
      <c r="L1729" s="444">
        <f t="shared" ca="1" si="132"/>
        <v>-563730574.342152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-563730574.342152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-2348877.3930922998</v>
      </c>
      <c r="L1730" s="444">
        <f t="shared" ca="1" si="132"/>
        <v>-566079451.73524427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-566079451.73524427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-2358664.3822301845</v>
      </c>
      <c r="L1731" s="444">
        <f t="shared" ca="1" si="132"/>
        <v>-568438116.11747444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-568438116.11747444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-2368492.150489477</v>
      </c>
      <c r="L1732" s="444">
        <f t="shared" ca="1" si="132"/>
        <v>-570806608.26796389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-570806608.26796389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-2378360.8677831828</v>
      </c>
      <c r="L1733" s="444">
        <f t="shared" ca="1" si="132"/>
        <v>-573184969.13574708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-573184969.13574708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-2388270.7047322793</v>
      </c>
      <c r="L1734" s="444">
        <f t="shared" ca="1" si="132"/>
        <v>-575573239.84047937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-575573239.84047937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-2398221.8326686639</v>
      </c>
      <c r="L1735" s="444">
        <f t="shared" ca="1" si="132"/>
        <v>-577971461.67314804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-577971461.67314804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-2408214.4236381166</v>
      </c>
      <c r="L1736" s="444">
        <f t="shared" ca="1" si="132"/>
        <v>-580379676.09678614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-580379676.09678614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-2418248.6504032756</v>
      </c>
      <c r="L1737" s="444">
        <f t="shared" ca="1" si="132"/>
        <v>-582797924.7471894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-582797924.7471894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-2428324.6864466225</v>
      </c>
      <c r="L1738" s="444">
        <f t="shared" ca="1" si="132"/>
        <v>-585226249.43363607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-585226249.43363607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-2438442.7059734836</v>
      </c>
      <c r="L1739" s="444">
        <f t="shared" ca="1" si="132"/>
        <v>-587664692.13960958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-587664692.13960958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-2448602.8839150397</v>
      </c>
      <c r="L1740" s="444">
        <f t="shared" ca="1" si="132"/>
        <v>-590113295.02352464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-590113295.02352464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-2458805.3959313529</v>
      </c>
      <c r="L1741" s="444">
        <f t="shared" ca="1" si="132"/>
        <v>-592572100.41945601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-592572100.41945601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-2469050.4184144</v>
      </c>
      <c r="L1742" s="444">
        <f t="shared" ca="1" si="132"/>
        <v>-595041150.83787036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-595041150.83787036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-2479338.1284911265</v>
      </c>
      <c r="L1743" s="444">
        <f t="shared" ca="1" si="132"/>
        <v>-597520488.96636152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-597520488.96636152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-2489668.7040265063</v>
      </c>
      <c r="L1744" s="444">
        <f t="shared" ca="1" si="132"/>
        <v>-600010157.67038798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-600010157.67038798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-2500042.3236266165</v>
      </c>
      <c r="L1745" s="444">
        <f t="shared" ca="1" si="132"/>
        <v>-602510199.99401462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-602510199.99401462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-2510459.1666417276</v>
      </c>
      <c r="L1746" s="444">
        <f t="shared" ca="1" si="132"/>
        <v>-605020659.16065633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-605020659.16065633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-2520919.4131694012</v>
      </c>
      <c r="L1747" s="444">
        <f t="shared" ca="1" si="132"/>
        <v>-607541578.57382572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-607541578.57382572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-2531423.2440576069</v>
      </c>
      <c r="L1748" s="444">
        <f t="shared" ca="1" si="132"/>
        <v>-610073001.81788337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-610073001.81788337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-2541970.8409078475</v>
      </c>
      <c r="L1749" s="444">
        <f t="shared" ca="1" si="132"/>
        <v>-612614972.65879118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-612614972.65879118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-2552562.3860782967</v>
      </c>
      <c r="L1750" s="444">
        <f t="shared" ca="1" si="132"/>
        <v>-615167535.04486942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-615167535.04486942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-2563198.062686956</v>
      </c>
      <c r="L1751" s="444">
        <f t="shared" ca="1" si="132"/>
        <v>-617730733.10755634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-617730733.10755634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-2573878.0546148182</v>
      </c>
      <c r="L1752" s="444">
        <f t="shared" ca="1" si="132"/>
        <v>-620304611.16217113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-620304611.16217113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-2584602.5465090461</v>
      </c>
      <c r="L1753" s="444">
        <f t="shared" ca="1" si="132"/>
        <v>-622889213.70868015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-622889213.70868015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-2595371.7237861673</v>
      </c>
      <c r="L1754" s="444">
        <f t="shared" ca="1" si="132"/>
        <v>-625484585.43246627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-625484585.43246627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-2606185.772635276</v>
      </c>
      <c r="L1755" s="444">
        <f t="shared" ca="1" si="132"/>
        <v>-628090771.20510149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-628090771.20510149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-2617044.8800212564</v>
      </c>
      <c r="L1756" s="444">
        <f t="shared" ca="1" si="132"/>
        <v>-630707816.0851227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-630707816.0851227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-2627949.2336880113</v>
      </c>
      <c r="L1757" s="444">
        <f t="shared" ca="1" si="132"/>
        <v>-633335765.3188107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-633335765.3188107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-2638899.022161711</v>
      </c>
      <c r="L1758" s="444">
        <f t="shared" ca="1" si="132"/>
        <v>-635974664.34097242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-635974664.34097242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-2649894.4347540517</v>
      </c>
      <c r="L1759" s="444">
        <f t="shared" ca="1" si="132"/>
        <v>-638624558.77572644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-638624558.77572644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-2660935.6615655269</v>
      </c>
      <c r="L1760" s="444">
        <f t="shared" ca="1" si="132"/>
        <v>-641285494.43729198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-641285494.43729198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-2672022.8934887163</v>
      </c>
      <c r="L1761" s="444">
        <f t="shared" ca="1" si="132"/>
        <v>-643957517.33078074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-643957517.33078074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-2683156.3222115864</v>
      </c>
      <c r="L1762" s="444">
        <f t="shared" ca="1" si="132"/>
        <v>-646640673.65299237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-646640673.65299237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-2694336.1402208013</v>
      </c>
      <c r="L1763" s="444">
        <f t="shared" ca="1" si="132"/>
        <v>-649335009.79321313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-649335009.79321313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-2705562.5408050548</v>
      </c>
      <c r="L1764" s="444">
        <f t="shared" ca="1" si="132"/>
        <v>-652040572.33401823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-652040572.33401823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-2716835.7180584092</v>
      </c>
      <c r="L1765" s="444">
        <f t="shared" ca="1" si="132"/>
        <v>-654757408.0520767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-654757408.0520767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-2728155.8668836528</v>
      </c>
      <c r="L1766" s="444">
        <f t="shared" ca="1" si="132"/>
        <v>-657485563.91896033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-657485563.91896033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-2739523.1829956681</v>
      </c>
      <c r="L1767" s="444">
        <f t="shared" ca="1" si="132"/>
        <v>-660225087.10195601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-660225087.10195601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-2750937.8629248166</v>
      </c>
      <c r="L1768" s="444">
        <f t="shared" ca="1" si="132"/>
        <v>-662976024.96488082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-662976024.96488082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-2762400.1040203366</v>
      </c>
      <c r="L1769" s="444">
        <f t="shared" ca="1" si="132"/>
        <v>-665738425.06890118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-665738425.06890118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-2773910.1044537551</v>
      </c>
      <c r="L1770" s="444">
        <f t="shared" ca="1" si="132"/>
        <v>-668512335.17335498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-668512335.17335498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-2785468.0632223124</v>
      </c>
      <c r="L1771" s="444">
        <f t="shared" ca="1" si="132"/>
        <v>-671297803.23657727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-671297803.23657727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-2797074.1801524051</v>
      </c>
      <c r="L1772" s="444">
        <f t="shared" ca="1" si="132"/>
        <v>-674094877.41672969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-674094877.41672969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-2808728.6559030404</v>
      </c>
      <c r="L1773" s="444">
        <f t="shared" ca="1" si="132"/>
        <v>-676903606.07263267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-676903606.07263267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-2820431.6919693029</v>
      </c>
      <c r="L1774" s="444">
        <f t="shared" ca="1" si="132"/>
        <v>-679724037.76460195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-679724037.76460195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-2832183.4906858415</v>
      </c>
      <c r="L1775" s="444">
        <f t="shared" ca="1" si="132"/>
        <v>-682556221.25528777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-682556221.25528777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-2843984.2552303658</v>
      </c>
      <c r="L1776" s="444">
        <f t="shared" ca="1" si="132"/>
        <v>-685400205.51051807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-685400205.51051807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-2855834.1896271585</v>
      </c>
      <c r="L1777" s="444">
        <f t="shared" ca="1" si="132"/>
        <v>-688256039.70014524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-688256039.70014524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-2867733.4987506052</v>
      </c>
      <c r="L1778" s="444">
        <f t="shared" ca="1" si="132"/>
        <v>-691123773.19889581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-691123773.19889581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-2879682.3883287325</v>
      </c>
      <c r="L1779" s="444">
        <f t="shared" ca="1" si="132"/>
        <v>-694003455.5872246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-694003455.5872246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-2891681.0649467693</v>
      </c>
      <c r="L1780" s="444">
        <f t="shared" ca="1" si="132"/>
        <v>-696895136.65217137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-696895136.65217137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-2903729.7360507138</v>
      </c>
      <c r="L1781" s="444">
        <f t="shared" ca="1" si="132"/>
        <v>-699798866.3882221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-699798866.3882221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-2915828.6099509252</v>
      </c>
      <c r="L1782" s="444">
        <f t="shared" ca="1" si="132"/>
        <v>-702714694.998173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-702714694.998173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-2927977.8958257209</v>
      </c>
      <c r="L1783" s="444">
        <f t="shared" ca="1" si="132"/>
        <v>-705642672.89399874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-705642672.89399874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-2940177.8037249949</v>
      </c>
      <c r="L1784" s="444">
        <f t="shared" ca="1" si="132"/>
        <v>-708582850.69772375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-708582850.69772375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-2952428.5445738491</v>
      </c>
      <c r="L1785" s="444">
        <f t="shared" ca="1" si="132"/>
        <v>-711535279.24229765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-711535279.24229765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-2964730.3301762403</v>
      </c>
      <c r="L1786" s="444">
        <f t="shared" ca="1" si="132"/>
        <v>-714500009.57247388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-714500009.57247388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-2977083.3732186412</v>
      </c>
      <c r="L1787" s="444">
        <f t="shared" ca="1" si="132"/>
        <v>-717477092.94569254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-717477092.94569254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-2989487.8872737191</v>
      </c>
      <c r="L1788" s="444">
        <f t="shared" ca="1" si="132"/>
        <v>-720466580.83296621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-720466580.83296621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-3001944.0868040258</v>
      </c>
      <c r="L1789" s="444">
        <f t="shared" ca="1" si="132"/>
        <v>-723468524.91977024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-723468524.91977024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-3014452.1871657092</v>
      </c>
      <c r="L1790" s="444">
        <f t="shared" ca="1" si="132"/>
        <v>-726482977.10693598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-726482977.10693598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-3027012.4046122334</v>
      </c>
      <c r="L1791" s="444">
        <f t="shared" ca="1" si="132"/>
        <v>-729509989.51154816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-729509989.51154816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-3039624.9562981175</v>
      </c>
      <c r="L1792" s="444">
        <f t="shared" ca="1" si="132"/>
        <v>-732549614.46784627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-732549614.46784627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-3052290.0602826928</v>
      </c>
      <c r="L1793" s="444">
        <f t="shared" ref="L1793:L2047" ca="1" si="137">I1793-J1793+K1793</f>
        <v>-735601904.52812898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-735601904.52812898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-3065007.9355338709</v>
      </c>
      <c r="L1794" s="444">
        <f t="shared" ca="1" si="137"/>
        <v>-738666912.46366286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-738666912.46366286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-3077778.8019319284</v>
      </c>
      <c r="L1795" s="444">
        <f t="shared" ca="1" si="137"/>
        <v>-741744691.26559484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-741744691.26559484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-3090602.8802733119</v>
      </c>
      <c r="L1796" s="444">
        <f t="shared" ca="1" si="137"/>
        <v>-744835294.14586818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-744835294.14586818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-3103480.3922744505</v>
      </c>
      <c r="L1797" s="444">
        <f t="shared" ca="1" si="137"/>
        <v>-747938774.53814268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-747938774.53814268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-3116411.5605755947</v>
      </c>
      <c r="L1798" s="444">
        <f t="shared" ca="1" si="137"/>
        <v>-751055186.09871829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-751055186.09871829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-3129396.6087446595</v>
      </c>
      <c r="L1799" s="444">
        <f t="shared" ca="1" si="137"/>
        <v>-754184582.70746291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-754184582.70746291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-3142435.7612810954</v>
      </c>
      <c r="L1800" s="444">
        <f t="shared" ca="1" si="137"/>
        <v>-757327018.46874404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-757327018.46874404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-3155529.243619767</v>
      </c>
      <c r="L1801" s="444">
        <f t="shared" ca="1" si="137"/>
        <v>-760482547.71236384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-760482547.71236384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-3168677.2821348491</v>
      </c>
      <c r="L1802" s="444">
        <f t="shared" ca="1" si="137"/>
        <v>-763651224.99449873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-763651224.99449873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-3181880.1041437448</v>
      </c>
      <c r="L1803" s="444">
        <f t="shared" ca="1" si="137"/>
        <v>-766833105.09864247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-766833105.09864247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-3195137.9379110103</v>
      </c>
      <c r="L1804" s="444">
        <f t="shared" ca="1" si="137"/>
        <v>-770028243.0365535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-770028243.0365535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-3208451.0126523064</v>
      </c>
      <c r="L1805" s="444">
        <f t="shared" ca="1" si="137"/>
        <v>-773236694.04920578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-773236694.04920578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-3221819.5585383573</v>
      </c>
      <c r="L1806" s="444">
        <f t="shared" ca="1" si="137"/>
        <v>-776458513.6077441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-776458513.6077441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-3235243.8066989337</v>
      </c>
      <c r="L1807" s="444">
        <f t="shared" ca="1" si="137"/>
        <v>-779693757.41444302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-779693757.41444302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-3248723.989226846</v>
      </c>
      <c r="L1808" s="444">
        <f t="shared" ca="1" si="137"/>
        <v>-782942481.40366983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-782942481.40366983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-3262260.3391819578</v>
      </c>
      <c r="L1809" s="444">
        <f t="shared" ca="1" si="137"/>
        <v>-786204741.74285173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-786204741.74285173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-3275853.0905952156</v>
      </c>
      <c r="L1810" s="444">
        <f t="shared" ca="1" si="137"/>
        <v>-789480594.83344698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-789480594.83344698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-3289502.4784726957</v>
      </c>
      <c r="L1811" s="444">
        <f t="shared" ca="1" si="137"/>
        <v>-792770097.31191969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-792770097.31191969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-3303208.7387996651</v>
      </c>
      <c r="L1812" s="444">
        <f t="shared" ca="1" si="137"/>
        <v>-796073306.05071938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-796073306.05071938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-3316972.108544664</v>
      </c>
      <c r="L1813" s="444">
        <f t="shared" ca="1" si="137"/>
        <v>-799390278.15926409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-799390278.15926409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-3330792.8256636001</v>
      </c>
      <c r="L1814" s="444">
        <f t="shared" ca="1" si="137"/>
        <v>-802721070.98492765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-802721070.98492765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-3344671.129103865</v>
      </c>
      <c r="L1815" s="444">
        <f t="shared" ca="1" si="137"/>
        <v>-806065742.11403155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-806065742.11403155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-3358607.2588084647</v>
      </c>
      <c r="L1816" s="444">
        <f t="shared" ca="1" si="137"/>
        <v>-809424349.37284005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-809424349.37284005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-3372601.4557201667</v>
      </c>
      <c r="L1817" s="444">
        <f t="shared" ca="1" si="137"/>
        <v>-812796950.82856023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-812796950.82856023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-3386653.9617856676</v>
      </c>
      <c r="L1818" s="444">
        <f t="shared" ca="1" si="137"/>
        <v>-816183604.79034591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-816183604.79034591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-3400765.0199597743</v>
      </c>
      <c r="L1819" s="444">
        <f t="shared" ca="1" si="137"/>
        <v>-819584369.81030571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-819584369.81030571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-3414934.874209607</v>
      </c>
      <c r="L1820" s="444">
        <f t="shared" ca="1" si="137"/>
        <v>-822999304.68451536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-822999304.68451536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-3429163.769518814</v>
      </c>
      <c r="L1821" s="444">
        <f t="shared" ca="1" si="137"/>
        <v>-826428468.45403421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-826428468.45403421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-3443451.9518918092</v>
      </c>
      <c r="L1822" s="444">
        <f t="shared" ca="1" si="137"/>
        <v>-829871920.40592599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-829871920.40592599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-3457799.6683580247</v>
      </c>
      <c r="L1823" s="444">
        <f t="shared" ca="1" si="137"/>
        <v>-833329720.07428396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-833329720.07428396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-3472207.1669761832</v>
      </c>
      <c r="L1824" s="444">
        <f t="shared" ca="1" si="137"/>
        <v>-836801927.24126017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-836801927.24126017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-3486674.6968385838</v>
      </c>
      <c r="L1825" s="444">
        <f t="shared" ca="1" si="137"/>
        <v>-840288601.93809879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-840288601.93809879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-3501202.5080754114</v>
      </c>
      <c r="L1826" s="444">
        <f t="shared" ca="1" si="137"/>
        <v>-843789804.44617414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-843789804.44617414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-3515790.8518590592</v>
      </c>
      <c r="L1827" s="444">
        <f t="shared" ca="1" si="137"/>
        <v>-847305595.29803324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-847305595.29803324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-3530439.9804084711</v>
      </c>
      <c r="L1828" s="444">
        <f t="shared" ca="1" si="137"/>
        <v>-850836035.27844167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-850836035.27844167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-3545150.1469935067</v>
      </c>
      <c r="L1829" s="444">
        <f t="shared" ca="1" si="137"/>
        <v>-854381185.42543519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-854381185.42543519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-3559921.6059393133</v>
      </c>
      <c r="L1830" s="444">
        <f t="shared" ca="1" si="137"/>
        <v>-857941107.03137445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-857941107.03137445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-3574754.6126307268</v>
      </c>
      <c r="L1831" s="444">
        <f t="shared" ca="1" si="137"/>
        <v>-861515861.64400518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-861515861.64400518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-3589649.4235166884</v>
      </c>
      <c r="L1832" s="444">
        <f t="shared" ca="1" si="137"/>
        <v>-865105511.06752181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-865105511.06752181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-3604606.2961146738</v>
      </c>
      <c r="L1833" s="444">
        <f t="shared" ca="1" si="137"/>
        <v>-868710117.36363649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-868710117.36363649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-3619625.4890151522</v>
      </c>
      <c r="L1834" s="444">
        <f t="shared" ca="1" si="137"/>
        <v>-872329742.8526516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-872329742.8526516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-3634707.2618860481</v>
      </c>
      <c r="L1835" s="444">
        <f t="shared" ca="1" si="137"/>
        <v>-875964450.1145376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-875964450.1145376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-3649851.8754772395</v>
      </c>
      <c r="L1836" s="444">
        <f t="shared" ca="1" si="137"/>
        <v>-879614301.99001479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-879614301.99001479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-3665059.5916250614</v>
      </c>
      <c r="L1837" s="444">
        <f t="shared" ca="1" si="137"/>
        <v>-883279361.58163989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-883279361.58163989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-3680330.6732568326</v>
      </c>
      <c r="L1838" s="444">
        <f t="shared" ca="1" si="137"/>
        <v>-886959692.25489676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-886959692.25489676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-3695665.3843954024</v>
      </c>
      <c r="L1839" s="444">
        <f t="shared" ca="1" si="137"/>
        <v>-890655357.63929212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-890655357.63929212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-3711063.990163717</v>
      </c>
      <c r="L1840" s="444">
        <f t="shared" ca="1" si="137"/>
        <v>-894366421.6294558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-894366421.6294558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-3726526.7567893998</v>
      </c>
      <c r="L1841" s="444">
        <f t="shared" ca="1" si="137"/>
        <v>-898092948.38624525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-898092948.38624525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-3742053.9516093549</v>
      </c>
      <c r="L1842" s="444">
        <f t="shared" ca="1" si="137"/>
        <v>-901835002.33785462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-901835002.33785462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-3757645.8430743944</v>
      </c>
      <c r="L1843" s="444">
        <f t="shared" ca="1" si="137"/>
        <v>-905592648.18092906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-905592648.18092906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-3773302.7007538709</v>
      </c>
      <c r="L1844" s="444">
        <f t="shared" ca="1" si="137"/>
        <v>-909365950.88168299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-909365950.88168299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-3789024.7953403452</v>
      </c>
      <c r="L1845" s="444">
        <f t="shared" ca="1" si="137"/>
        <v>-913154975.67702329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-913154975.67702329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-3804812.398654263</v>
      </c>
      <c r="L1846" s="444">
        <f t="shared" ca="1" si="137"/>
        <v>-916959788.07567751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-916959788.07567751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-3820665.7836486567</v>
      </c>
      <c r="L1847" s="444">
        <f t="shared" ca="1" si="137"/>
        <v>-920780453.85932612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-920780453.85932612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-3836585.2244138592</v>
      </c>
      <c r="L1848" s="444">
        <f t="shared" ca="1" si="137"/>
        <v>-924617039.08374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-924617039.08374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-3852570.9961822499</v>
      </c>
      <c r="L1849" s="444">
        <f t="shared" ca="1" si="137"/>
        <v>-928469610.0799222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-928469610.0799222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-3868623.3753330093</v>
      </c>
      <c r="L1850" s="444">
        <f t="shared" ca="1" si="137"/>
        <v>-932338233.45525515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-932338233.45525515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-3884742.6393968966</v>
      </c>
      <c r="L1851" s="444">
        <f t="shared" ca="1" si="137"/>
        <v>-936222976.09465206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-936222976.09465206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-3900929.0670610503</v>
      </c>
      <c r="L1852" s="444">
        <f t="shared" ca="1" si="137"/>
        <v>-940123905.16171312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-940123905.16171312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-3917182.9381738049</v>
      </c>
      <c r="L1853" s="444">
        <f t="shared" ca="1" si="137"/>
        <v>-944041088.09988689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-944041088.09988689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-3933504.5337495282</v>
      </c>
      <c r="L1854" s="444">
        <f t="shared" ca="1" si="137"/>
        <v>-947974592.63363647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-947974592.63363647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-3949894.1359734847</v>
      </c>
      <c r="L1855" s="444">
        <f t="shared" ca="1" si="137"/>
        <v>-951924486.76960993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-951924486.76960993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-3966352.0282067084</v>
      </c>
      <c r="L1856" s="444">
        <f t="shared" ca="1" si="137"/>
        <v>-955890838.79781663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-955890838.79781663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-3982878.4949909025</v>
      </c>
      <c r="L1857" s="444">
        <f t="shared" ca="1" si="137"/>
        <v>-959873717.29280758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-959873717.29280758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-3999473.8220533654</v>
      </c>
      <c r="L1858" s="444">
        <f t="shared" ca="1" si="137"/>
        <v>-963873191.11486089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-963873191.11486089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-4016138.2963119205</v>
      </c>
      <c r="L1859" s="444">
        <f t="shared" ca="1" si="137"/>
        <v>-967889329.41117287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-967889329.41117287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-4032872.2058798871</v>
      </c>
      <c r="L1860" s="444">
        <f t="shared" ca="1" si="137"/>
        <v>-971922201.61705279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-971922201.61705279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-4049675.8400710532</v>
      </c>
      <c r="L1861" s="444">
        <f t="shared" ca="1" si="137"/>
        <v>-975971877.45712388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-975971877.45712388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-4066549.4894046825</v>
      </c>
      <c r="L1862" s="444">
        <f t="shared" ca="1" si="137"/>
        <v>-980038426.94652855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-980038426.94652855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-4083493.4456105363</v>
      </c>
      <c r="L1863" s="444">
        <f t="shared" ca="1" si="137"/>
        <v>-984121920.39213908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-984121920.39213908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-4100508.0016339123</v>
      </c>
      <c r="L1864" s="444">
        <f t="shared" ca="1" si="137"/>
        <v>-988222428.39377296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-988222428.39377296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-4117593.4516407205</v>
      </c>
      <c r="L1865" s="444">
        <f t="shared" ca="1" si="137"/>
        <v>-992340021.84541368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-992340021.84541368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-4134750.0910225571</v>
      </c>
      <c r="L1866" s="444">
        <f t="shared" ca="1" si="137"/>
        <v>-996474771.9364363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-996474771.9364363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-4151978.2164018177</v>
      </c>
      <c r="L1867" s="444">
        <f t="shared" ca="1" si="137"/>
        <v>-1000626750.1528381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-1000626750.1528381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-4169278.1256368253</v>
      </c>
      <c r="L1868" s="444">
        <f t="shared" ca="1" si="137"/>
        <v>-1004796028.2784749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-1004796028.2784749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-4186650.1178269782</v>
      </c>
      <c r="L1869" s="444">
        <f t="shared" ca="1" si="137"/>
        <v>-1008982678.3963019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-1008982678.3963019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-4204094.4933179244</v>
      </c>
      <c r="L1870" s="444">
        <f t="shared" ca="1" si="137"/>
        <v>-1013186772.8896198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-1013186772.8896198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-4221611.5537067493</v>
      </c>
      <c r="L1871" s="444">
        <f t="shared" ca="1" si="137"/>
        <v>-1017408384.4433266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-1017408384.4433266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-4239201.6018471941</v>
      </c>
      <c r="L1872" s="444">
        <f t="shared" ca="1" si="137"/>
        <v>-1021647586.0451738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-1021647586.0451738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-4256864.9418548904</v>
      </c>
      <c r="L1873" s="444">
        <f t="shared" ca="1" si="137"/>
        <v>-1025904450.9870286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-1025904450.9870286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-4274601.879112619</v>
      </c>
      <c r="L1874" s="444">
        <f t="shared" ca="1" si="137"/>
        <v>-1030179052.8661412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-1030179052.8661412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-4292412.7202755883</v>
      </c>
      <c r="L1875" s="444">
        <f t="shared" ca="1" si="137"/>
        <v>-1034471465.5864168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-1034471465.5864168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-4310297.773276737</v>
      </c>
      <c r="L1876" s="444">
        <f t="shared" ca="1" si="137"/>
        <v>-1038781763.3596935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-1038781763.3596935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-4328257.3473320566</v>
      </c>
      <c r="L1877" s="444">
        <f t="shared" ca="1" si="137"/>
        <v>-1043110020.7070255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-1043110020.7070255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-4346291.75294594</v>
      </c>
      <c r="L1878" s="444">
        <f t="shared" ca="1" si="137"/>
        <v>-1047456312.4599714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-1047456312.4599714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-4364401.3019165471</v>
      </c>
      <c r="L1879" s="444">
        <f t="shared" ca="1" si="137"/>
        <v>-1051820713.761888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-1051820713.761888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-4382586.3073412003</v>
      </c>
      <c r="L1880" s="444">
        <f t="shared" ca="1" si="137"/>
        <v>-1056203300.0692292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-1056203300.0692292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-4400847.0836217888</v>
      </c>
      <c r="L1881" s="444">
        <f t="shared" ca="1" si="137"/>
        <v>-1060604147.152851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-1060604147.152851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-4419183.9464702122</v>
      </c>
      <c r="L1882" s="444">
        <f t="shared" ca="1" si="137"/>
        <v>-1065023331.0993212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-1065023331.0993212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-4437597.2129138382</v>
      </c>
      <c r="L1883" s="444">
        <f t="shared" ca="1" si="137"/>
        <v>-1069460928.3122351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-1069460928.3122351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-4456087.2013009796</v>
      </c>
      <c r="L1884" s="444">
        <f t="shared" ca="1" si="137"/>
        <v>-1073917015.5135362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-1073917015.5135362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-4474654.2313064011</v>
      </c>
      <c r="L1885" s="444">
        <f t="shared" ca="1" si="137"/>
        <v>-1078391669.7448425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-1078391669.7448425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-4493298.6239368441</v>
      </c>
      <c r="L1886" s="444">
        <f t="shared" ca="1" si="137"/>
        <v>-1082884968.3687794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-1082884968.3687794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-4512020.7015365809</v>
      </c>
      <c r="L1887" s="444">
        <f t="shared" ca="1" si="137"/>
        <v>-1087396989.0703161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-1087396989.0703161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-4530820.7877929835</v>
      </c>
      <c r="L1888" s="444">
        <f t="shared" ca="1" si="137"/>
        <v>-1091927809.858109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-1091927809.858109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-4549699.2077421211</v>
      </c>
      <c r="L1889" s="444">
        <f t="shared" ca="1" si="137"/>
        <v>-1096477509.0658512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-1096477509.0658512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-4568656.2877743803</v>
      </c>
      <c r="L1890" s="444">
        <f t="shared" ca="1" si="137"/>
        <v>-1101046165.3536255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-1101046165.3536255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-4587692.3556401059</v>
      </c>
      <c r="L1891" s="444">
        <f t="shared" ca="1" si="137"/>
        <v>-1105633857.7092657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-1105633857.7092657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-4606807.7404552735</v>
      </c>
      <c r="L1892" s="444">
        <f t="shared" ca="1" si="137"/>
        <v>-1110240665.4497211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-1110240665.4497211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-4626002.7727071708</v>
      </c>
      <c r="L1893" s="444">
        <f t="shared" ca="1" si="137"/>
        <v>-1114866668.2224283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-1114866668.2224283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-4645277.7842601184</v>
      </c>
      <c r="L1894" s="444">
        <f t="shared" ca="1" si="137"/>
        <v>-1119511946.0066884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-1119511946.0066884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-4664633.1083612014</v>
      </c>
      <c r="L1895" s="444">
        <f t="shared" ca="1" si="137"/>
        <v>-1124176579.1150496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-1124176579.1150496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-4684069.0796460398</v>
      </c>
      <c r="L1896" s="444">
        <f t="shared" ca="1" si="137"/>
        <v>-1128860648.1946957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-1128860648.1946957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-4703586.0341445655</v>
      </c>
      <c r="L1897" s="444">
        <f t="shared" ca="1" si="137"/>
        <v>-1133564234.2288404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-1133564234.2288404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-4723184.3092868347</v>
      </c>
      <c r="L1898" s="444">
        <f t="shared" ca="1" si="137"/>
        <v>-1138287418.5381272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-1138287418.5381272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-4742864.2439088635</v>
      </c>
      <c r="L1899" s="444">
        <f t="shared" ca="1" si="137"/>
        <v>-1143030282.7820361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-1143030282.7820361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-4762626.1782584833</v>
      </c>
      <c r="L1900" s="444">
        <f t="shared" ca="1" si="137"/>
        <v>-1147792908.9602945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-1147792908.9602945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-4782470.4540012274</v>
      </c>
      <c r="L1901" s="444">
        <f t="shared" ca="1" si="137"/>
        <v>-1152575379.4142957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-1152575379.4142957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-4802397.4142262321</v>
      </c>
      <c r="L1902" s="444">
        <f t="shared" ca="1" si="137"/>
        <v>-1157377776.828522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-1157377776.828522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-4822407.4034521747</v>
      </c>
      <c r="L1903" s="444">
        <f t="shared" ca="1" si="137"/>
        <v>-1162200184.2319741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-1162200184.2319741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-4842500.7676332258</v>
      </c>
      <c r="L1904" s="444">
        <f t="shared" ca="1" si="137"/>
        <v>-1167042684.9996073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-1167042684.9996073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-4862677.8541650306</v>
      </c>
      <c r="L1905" s="444">
        <f t="shared" ca="1" si="137"/>
        <v>-1171905362.8537724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-1171905362.8537724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-4882939.0118907187</v>
      </c>
      <c r="L1906" s="444">
        <f t="shared" ca="1" si="137"/>
        <v>-1176788301.8656631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-1176788301.8656631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-4903284.5911069289</v>
      </c>
      <c r="L1907" s="444">
        <f t="shared" ca="1" si="137"/>
        <v>-1181691586.4567699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-1181691586.4567699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-4923714.9435698744</v>
      </c>
      <c r="L1908" s="444">
        <f t="shared" ca="1" si="137"/>
        <v>-1186615301.4003398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-1186615301.4003398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-4944230.4225014159</v>
      </c>
      <c r="L1909" s="444">
        <f t="shared" ca="1" si="137"/>
        <v>-1191559531.8228412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-1191559531.8228412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-4964831.3825951712</v>
      </c>
      <c r="L1910" s="444">
        <f t="shared" ca="1" si="137"/>
        <v>-1196524363.2054362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-1196524363.2054362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-4985518.1800226513</v>
      </c>
      <c r="L1911" s="444">
        <f t="shared" ca="1" si="137"/>
        <v>-1201509881.3854589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-1201509881.3854589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-5006291.1724394122</v>
      </c>
      <c r="L1912" s="444">
        <f t="shared" ca="1" si="137"/>
        <v>-1206516172.5578983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-1206516172.5578983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-5027150.7189912423</v>
      </c>
      <c r="L1913" s="444">
        <f t="shared" ca="1" si="137"/>
        <v>-1211543323.2768896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-1211543323.2768896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-5048097.1803203728</v>
      </c>
      <c r="L1914" s="444">
        <f t="shared" ca="1" si="137"/>
        <v>-1216591420.4572098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-1216591420.4572098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-5069130.9185717078</v>
      </c>
      <c r="L1915" s="444">
        <f t="shared" ca="1" si="137"/>
        <v>-1221660551.3757815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-1221660551.3757815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-5090252.2973990897</v>
      </c>
      <c r="L1916" s="444">
        <f t="shared" ca="1" si="137"/>
        <v>-1226750803.6731806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-1226750803.6731806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-5111461.6819715854</v>
      </c>
      <c r="L1917" s="444">
        <f t="shared" ca="1" si="137"/>
        <v>-1231862265.3551521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-1231862265.3551521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-5132759.4389798008</v>
      </c>
      <c r="L1918" s="444">
        <f t="shared" ca="1" si="137"/>
        <v>-1236995024.794132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-1236995024.794132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-5154145.9366422165</v>
      </c>
      <c r="L1919" s="444">
        <f t="shared" ca="1" si="137"/>
        <v>-1242149170.7307742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-1242149170.7307742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-5175621.5447115591</v>
      </c>
      <c r="L1920" s="444">
        <f t="shared" ca="1" si="137"/>
        <v>-1247324792.2754858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-1247324792.2754858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-5197186.6344811907</v>
      </c>
      <c r="L1921" s="444">
        <f t="shared" ca="1" si="137"/>
        <v>-1252521978.9099669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-1252521978.9099669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-5218841.5787915289</v>
      </c>
      <c r="L1922" s="444">
        <f t="shared" ca="1" si="137"/>
        <v>-1257740820.4887586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-1257740820.4887586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-5240586.7520364942</v>
      </c>
      <c r="L1923" s="444">
        <f t="shared" ca="1" si="137"/>
        <v>-1262981407.2407951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-1262981407.2407951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-5262422.5301699797</v>
      </c>
      <c r="L1924" s="444">
        <f t="shared" ca="1" si="137"/>
        <v>-1268243829.7709651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-1268243829.7709651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-5284349.2907123547</v>
      </c>
      <c r="L1925" s="444">
        <f t="shared" ca="1" si="137"/>
        <v>-1273528179.0616775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-1273528179.0616775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-5306367.4127569897</v>
      </c>
      <c r="L1926" s="444">
        <f t="shared" ca="1" si="137"/>
        <v>-1278834546.4744344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-1278834546.4744344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-5328477.2769768098</v>
      </c>
      <c r="L1927" s="444">
        <f t="shared" ca="1" si="137"/>
        <v>-1284163023.7514112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-1284163023.7514112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-5350679.2656308804</v>
      </c>
      <c r="L1928" s="444">
        <f t="shared" ca="1" si="137"/>
        <v>-1289513703.0170422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-1289513703.0170422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-5372973.7625710089</v>
      </c>
      <c r="L1929" s="444">
        <f t="shared" ca="1" si="137"/>
        <v>-1294886676.7796133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-1294886676.7796133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-5395361.1532483883</v>
      </c>
      <c r="L1930" s="444">
        <f t="shared" ca="1" si="137"/>
        <v>-1300282037.9328616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-1300282037.9328616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-5417841.824720256</v>
      </c>
      <c r="L1931" s="444">
        <f t="shared" ca="1" si="137"/>
        <v>-1305699879.7575817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-1305699879.7575817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-5440416.1656565908</v>
      </c>
      <c r="L1932" s="444">
        <f t="shared" ca="1" si="137"/>
        <v>-1311140295.9232383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-1311140295.9232383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-5463084.566346826</v>
      </c>
      <c r="L1933" s="444">
        <f t="shared" ca="1" si="137"/>
        <v>-1316603380.4895852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-1316603380.4895852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-5485847.4187066052</v>
      </c>
      <c r="L1934" s="444">
        <f t="shared" ca="1" si="137"/>
        <v>-1322089227.9082918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-1322089227.9082918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-5508705.1162845492</v>
      </c>
      <c r="L1935" s="444">
        <f t="shared" ca="1" si="137"/>
        <v>-1327597933.0245764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-1327597933.0245764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-5531658.0542690679</v>
      </c>
      <c r="L1936" s="444">
        <f t="shared" ca="1" si="137"/>
        <v>-1333129591.0788455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-1333129591.0788455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-5554706.6294951895</v>
      </c>
      <c r="L1937" s="444">
        <f t="shared" ca="1" si="137"/>
        <v>-1338684297.7083406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-1338684297.7083406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-5577851.2404514197</v>
      </c>
      <c r="L1938" s="444">
        <f t="shared" ca="1" si="137"/>
        <v>-1344262148.948792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-1344262148.948792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-5601092.2872866336</v>
      </c>
      <c r="L1939" s="444">
        <f t="shared" ca="1" si="137"/>
        <v>-1349863241.2360785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-1349863241.2360785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-5624430.1718169935</v>
      </c>
      <c r="L1940" s="444">
        <f t="shared" ca="1" si="137"/>
        <v>-1355487671.4078956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-1355487671.4078956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-5647865.2975328984</v>
      </c>
      <c r="L1941" s="444">
        <f t="shared" ca="1" si="137"/>
        <v>-1361135536.7054284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-1361135536.7054284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-5671398.0696059512</v>
      </c>
      <c r="L1942" s="444">
        <f t="shared" ca="1" si="137"/>
        <v>-1366806934.7750344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-1366806934.7750344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-5695028.8948959764</v>
      </c>
      <c r="L1943" s="444">
        <f t="shared" ca="1" si="137"/>
        <v>-1372501963.6699305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-1372501963.6699305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-5718758.1819580439</v>
      </c>
      <c r="L1944" s="444">
        <f t="shared" ca="1" si="137"/>
        <v>-1378220721.8518884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-1378220721.8518884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-5742586.3410495352</v>
      </c>
      <c r="L1945" s="444">
        <f t="shared" ca="1" si="137"/>
        <v>-1383963308.1929379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-1383963308.1929379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-5766513.7841372406</v>
      </c>
      <c r="L1946" s="444">
        <f t="shared" ca="1" si="137"/>
        <v>-1389729821.9770751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-1389729821.9770751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-5790540.9249044796</v>
      </c>
      <c r="L1947" s="444">
        <f t="shared" ca="1" si="137"/>
        <v>-1395520362.9019797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-1395520362.9019797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-5814668.1787582487</v>
      </c>
      <c r="L1948" s="444">
        <f t="shared" ca="1" si="137"/>
        <v>-1401335031.0807378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-1401335031.0807378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-5838895.9628364071</v>
      </c>
      <c r="L1949" s="444">
        <f t="shared" ca="1" si="137"/>
        <v>-1407173927.0435743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-1407173927.0435743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-5863224.6960148932</v>
      </c>
      <c r="L1950" s="444">
        <f t="shared" ca="1" si="137"/>
        <v>-1413037151.7395892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-1413037151.7395892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-5887654.798914955</v>
      </c>
      <c r="L1951" s="444">
        <f t="shared" ca="1" si="137"/>
        <v>-1418924806.5385041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-1418924806.5385041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-5912186.6939104339</v>
      </c>
      <c r="L1952" s="444">
        <f t="shared" ca="1" si="137"/>
        <v>-1424836993.2324145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-1424836993.2324145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-5936820.8051350601</v>
      </c>
      <c r="L1953" s="444">
        <f t="shared" ca="1" si="137"/>
        <v>-1430773814.0375495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-1430773814.0375495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-5961557.5584897893</v>
      </c>
      <c r="L1954" s="444">
        <f t="shared" ca="1" si="137"/>
        <v>-1436735371.5960393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-1436735371.5960393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-5986397.3816501638</v>
      </c>
      <c r="L1955" s="444">
        <f t="shared" ca="1" si="137"/>
        <v>-1442721768.9776895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-1442721768.9776895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-6011340.7040737066</v>
      </c>
      <c r="L1956" s="444">
        <f t="shared" ca="1" si="137"/>
        <v>-1448733109.6817632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-1448733109.6817632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-6036387.9570073467</v>
      </c>
      <c r="L1957" s="444">
        <f t="shared" ca="1" si="137"/>
        <v>-1454769497.6387706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-1454769497.6387706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-6061539.5734948777</v>
      </c>
      <c r="L1958" s="444">
        <f t="shared" ca="1" si="137"/>
        <v>-1460831037.2122655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-1460831037.2122655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-6086795.9883844396</v>
      </c>
      <c r="L1959" s="444">
        <f t="shared" ca="1" si="137"/>
        <v>-1466917833.20065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-1466917833.20065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-6112157.6383360419</v>
      </c>
      <c r="L1960" s="444">
        <f t="shared" ca="1" si="137"/>
        <v>-1473029990.8389859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-1473029990.8389859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-6137624.9618291082</v>
      </c>
      <c r="L1961" s="444">
        <f t="shared" ca="1" si="137"/>
        <v>-1479167615.8008151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-1479167615.8008151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-6163198.3991700625</v>
      </c>
      <c r="L1962" s="444">
        <f t="shared" ca="1" si="137"/>
        <v>-1485330814.1999853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-1485330814.1999853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-6188878.3924999386</v>
      </c>
      <c r="L1963" s="444">
        <f t="shared" ca="1" si="137"/>
        <v>-1491519692.5924852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-1491519692.5924852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-6214665.3858020213</v>
      </c>
      <c r="L1964" s="444">
        <f t="shared" ca="1" si="137"/>
        <v>-1497734357.9782872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-1497734357.9782872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-6240559.8249095296</v>
      </c>
      <c r="L1965" s="444">
        <f t="shared" ca="1" si="137"/>
        <v>-1503974917.8031967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-1503974917.8031967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-6266562.1575133195</v>
      </c>
      <c r="L1966" s="444">
        <f t="shared" ca="1" si="137"/>
        <v>-1510241479.96071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-1510241479.96071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-6292672.8331696251</v>
      </c>
      <c r="L1967" s="444">
        <f t="shared" ca="1" si="137"/>
        <v>-1516534152.7938797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-1516534152.7938797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-6318892.3033078322</v>
      </c>
      <c r="L1968" s="444">
        <f t="shared" ca="1" si="137"/>
        <v>-1522853045.0971875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-1522853045.0971875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-6345221.0212382814</v>
      </c>
      <c r="L1969" s="444">
        <f t="shared" ca="1" si="137"/>
        <v>-1529198266.1184258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-1529198266.1184258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-6371659.4421601072</v>
      </c>
      <c r="L1970" s="444">
        <f t="shared" ca="1" si="137"/>
        <v>-1535569925.560586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-1535569925.560586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-6398208.0231691077</v>
      </c>
      <c r="L1971" s="444">
        <f t="shared" ca="1" si="137"/>
        <v>-1541968133.583755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-1541968133.583755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-6424867.223265646</v>
      </c>
      <c r="L1972" s="444">
        <f t="shared" ca="1" si="137"/>
        <v>-1548393000.8070207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-1548393000.8070207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-6451637.5033625858</v>
      </c>
      <c r="L1973" s="444">
        <f t="shared" ca="1" si="137"/>
        <v>-1554844638.3103833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-1554844638.3103833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-6478519.3262932636</v>
      </c>
      <c r="L1974" s="444">
        <f t="shared" ca="1" si="137"/>
        <v>-1561323157.6366765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-1561323157.6366765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-6505513.1568194851</v>
      </c>
      <c r="L1975" s="444">
        <f t="shared" ca="1" si="137"/>
        <v>-1567828670.7934961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-1567828670.7934961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-6532619.4616395673</v>
      </c>
      <c r="L1976" s="444">
        <f t="shared" ca="1" si="137"/>
        <v>-1574361290.2551358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-1574361290.2551358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-6559838.7093963986</v>
      </c>
      <c r="L1977" s="444">
        <f t="shared" ca="1" si="137"/>
        <v>-1580921128.9645321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-1580921128.9645321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-6587171.3706855504</v>
      </c>
      <c r="L1978" s="444">
        <f t="shared" ca="1" si="137"/>
        <v>-1587508300.3352177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-1587508300.3352177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-6614617.9180634068</v>
      </c>
      <c r="L1979" s="444">
        <f t="shared" ca="1" si="137"/>
        <v>-1594122918.2532811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-1594122918.2532811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-6642178.8260553377</v>
      </c>
      <c r="L1980" s="444">
        <f t="shared" ca="1" si="137"/>
        <v>-1600765097.0793364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-1600765097.0793364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-6669854.5711639021</v>
      </c>
      <c r="L1981" s="444">
        <f t="shared" ca="1" si="137"/>
        <v>-1607434951.6505003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-1607434951.6505003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-6697645.6318770843</v>
      </c>
      <c r="L1982" s="444">
        <f t="shared" ca="1" si="137"/>
        <v>-1614132597.2823775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-1614132597.2823775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-6725552.4886765731</v>
      </c>
      <c r="L1983" s="444">
        <f t="shared" ca="1" si="137"/>
        <v>-1620858149.771054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-1620858149.771054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-6753575.6240460584</v>
      </c>
      <c r="L1984" s="444">
        <f t="shared" ca="1" si="137"/>
        <v>-1627611725.3951001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-1627611725.3951001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-6781715.5224795835</v>
      </c>
      <c r="L1985" s="444">
        <f t="shared" ca="1" si="137"/>
        <v>-1634393440.9175797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-1634393440.9175797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-6809972.6704899147</v>
      </c>
      <c r="L1986" s="444">
        <f t="shared" ca="1" si="137"/>
        <v>-1641203413.5880697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-1641203413.5880697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-6838347.5566169573</v>
      </c>
      <c r="L1987" s="444">
        <f t="shared" ca="1" si="137"/>
        <v>-1648041761.1446867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-1648041761.1446867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-6866840.6714361943</v>
      </c>
      <c r="L1988" s="444">
        <f t="shared" ca="1" si="137"/>
        <v>-1654908601.816123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-1654908601.816123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-6895452.5075671794</v>
      </c>
      <c r="L1989" s="444">
        <f t="shared" ca="1" si="137"/>
        <v>-1661804054.3236902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-1661804054.3236902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-6924183.5596820423</v>
      </c>
      <c r="L1990" s="444">
        <f t="shared" ca="1" si="137"/>
        <v>-1668728237.8833723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-1668728237.8833723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-6953034.324514051</v>
      </c>
      <c r="L1991" s="444">
        <f t="shared" ca="1" si="137"/>
        <v>-1675681272.2078865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-1675681272.2078865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-6982005.3008661941</v>
      </c>
      <c r="L1992" s="444">
        <f t="shared" ca="1" si="137"/>
        <v>-1682663277.5087526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-1682663277.5087526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-7011096.9896198018</v>
      </c>
      <c r="L1993" s="444">
        <f t="shared" ca="1" si="137"/>
        <v>-1689674374.4983723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-1689674374.4983723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-7040309.8937432179</v>
      </c>
      <c r="L1994" s="444">
        <f t="shared" ca="1" si="137"/>
        <v>-1696714684.3921156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-1696714684.3921156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-7069644.5183004802</v>
      </c>
      <c r="L1995" s="444">
        <f t="shared" ca="1" si="137"/>
        <v>-1703784328.9104161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-1703784328.9104161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-7099101.3704600669</v>
      </c>
      <c r="L1996" s="444">
        <f t="shared" ca="1" si="137"/>
        <v>-1710883430.2808762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-1710883430.2808762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-7128680.9595036497</v>
      </c>
      <c r="L1997" s="444">
        <f t="shared" ca="1" si="137"/>
        <v>-1718012111.2403798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-1718012111.2403798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-7158383.7968349149</v>
      </c>
      <c r="L1998" s="444">
        <f t="shared" ca="1" si="137"/>
        <v>-1725170495.0372148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-1725170495.0372148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-7188210.3959883945</v>
      </c>
      <c r="L1999" s="444">
        <f t="shared" ca="1" si="137"/>
        <v>-1732358705.4332032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-1732358705.4332032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-7218161.2726383479</v>
      </c>
      <c r="L2000" s="444">
        <f t="shared" ca="1" si="137"/>
        <v>-1739576866.7058415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-1739576866.7058415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-7248236.9446076732</v>
      </c>
      <c r="L2001" s="444">
        <f t="shared" ca="1" si="137"/>
        <v>-1746825103.6504493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-1746825103.6504493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-7278437.9318768708</v>
      </c>
      <c r="L2002" s="444">
        <f t="shared" ca="1" si="137"/>
        <v>-1754103541.5823262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-1754103541.5823262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-7308764.7565930253</v>
      </c>
      <c r="L2003" s="444">
        <f t="shared" ca="1" si="137"/>
        <v>-1761412306.3389192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-1761412306.3389192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-7339217.9430788308</v>
      </c>
      <c r="L2004" s="444">
        <f t="shared" ca="1" si="137"/>
        <v>-1768751524.2819979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-1768751524.2819979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-7369798.0178416586</v>
      </c>
      <c r="L2005" s="444">
        <f t="shared" ca="1" si="137"/>
        <v>-1776121322.2998395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-1776121322.2998395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-7400505.5095826648</v>
      </c>
      <c r="L2006" s="444">
        <f t="shared" ca="1" si="137"/>
        <v>-1783521827.8094223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-1783521827.8094223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-7431340.9492059257</v>
      </c>
      <c r="L2007" s="444">
        <f t="shared" ca="1" si="137"/>
        <v>-1790953168.7586281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-1790953168.7586281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-7462304.869827617</v>
      </c>
      <c r="L2008" s="444">
        <f t="shared" ca="1" si="137"/>
        <v>-1798415473.6284556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-1798415473.6284556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-7493397.8067852315</v>
      </c>
      <c r="L2009" s="444">
        <f t="shared" ca="1" si="137"/>
        <v>-1805908871.435241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-1805908871.435241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-7524620.2976468364</v>
      </c>
      <c r="L2010" s="444">
        <f t="shared" ca="1" si="137"/>
        <v>-1813433491.7328877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-1813433491.7328877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-7555972.882220366</v>
      </c>
      <c r="L2011" s="444">
        <f t="shared" ca="1" si="137"/>
        <v>-1820989464.615108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-1820989464.615108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-7587456.1025629491</v>
      </c>
      <c r="L2012" s="444">
        <f t="shared" ca="1" si="137"/>
        <v>-1828576920.7176709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-1828576920.7176709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-7619070.5029902952</v>
      </c>
      <c r="L2013" s="444">
        <f t="shared" ca="1" si="137"/>
        <v>-1836195991.2206612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-1836195991.2206612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-7650816.6300860876</v>
      </c>
      <c r="L2014" s="444">
        <f t="shared" ca="1" si="137"/>
        <v>-1843846807.8507473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-1843846807.8507473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-7682695.0327114472</v>
      </c>
      <c r="L2015" s="444">
        <f t="shared" ca="1" si="137"/>
        <v>-1851529502.8834589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-1851529502.8834589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-7714706.2620144114</v>
      </c>
      <c r="L2016" s="444">
        <f t="shared" ca="1" si="137"/>
        <v>-1859244209.1454732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-1859244209.1454732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-7746850.8714394728</v>
      </c>
      <c r="L2017" s="444">
        <f t="shared" ca="1" si="137"/>
        <v>-1866991060.0169127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-1866991060.0169127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-7779129.4167371374</v>
      </c>
      <c r="L2018" s="444">
        <f t="shared" ca="1" si="137"/>
        <v>-1874770189.4336498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-1874770189.4336498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-7811542.4559735404</v>
      </c>
      <c r="L2019" s="444">
        <f t="shared" ca="1" si="137"/>
        <v>-1882581731.8896234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-1882581731.8896234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-7844090.5495400978</v>
      </c>
      <c r="L2020" s="444">
        <f t="shared" ca="1" si="137"/>
        <v>-1890425822.4391634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-1890425822.4391634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-7876774.2601631805</v>
      </c>
      <c r="L2021" s="444">
        <f t="shared" ca="1" si="137"/>
        <v>-1898302596.6993265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-1898302596.6993265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-7909594.15291386</v>
      </c>
      <c r="L2022" s="444">
        <f t="shared" ca="1" si="137"/>
        <v>-1906212190.8522403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-1906212190.8522403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-7942550.7952176677</v>
      </c>
      <c r="L2023" s="444">
        <f t="shared" ca="1" si="137"/>
        <v>-1914154741.6474581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-1914154741.6474581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-7975644.756864409</v>
      </c>
      <c r="L2024" s="444">
        <f t="shared" ca="1" si="137"/>
        <v>-1922130386.4043224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-1922130386.4043224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-8008876.6100180103</v>
      </c>
      <c r="L2025" s="444">
        <f t="shared" ca="1" si="137"/>
        <v>-1930139263.0143404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-1930139263.0143404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-8042246.9292264171</v>
      </c>
      <c r="L2026" s="444">
        <f t="shared" ca="1" si="137"/>
        <v>-1938181509.9435668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-1938181509.9435668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-8075756.2914315285</v>
      </c>
      <c r="L2027" s="444">
        <f t="shared" ca="1" si="137"/>
        <v>-1946257266.2349982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-1946257266.2349982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-8109405.2759791603</v>
      </c>
      <c r="L2028" s="444">
        <f t="shared" ca="1" si="137"/>
        <v>-1954366671.5109773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-1954366671.5109773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-8143194.4646290718</v>
      </c>
      <c r="L2029" s="444">
        <f t="shared" ca="1" si="137"/>
        <v>-1962509865.9756064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-1962509865.9756064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-8177124.4415650256</v>
      </c>
      <c r="L2030" s="444">
        <f t="shared" ca="1" si="137"/>
        <v>-1970686990.4171715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-1970686990.4171715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-8211195.7934048809</v>
      </c>
      <c r="L2031" s="444">
        <f t="shared" ca="1" si="137"/>
        <v>-1978898186.2105763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-1978898186.2105763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-8245409.1092107343</v>
      </c>
      <c r="L2032" s="444">
        <f t="shared" ca="1" si="137"/>
        <v>-1987143595.319787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-1987143595.319787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-8279764.980499112</v>
      </c>
      <c r="L2033" s="444">
        <f t="shared" ca="1" si="137"/>
        <v>-1995423360.3002861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-1995423360.3002861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-8314264.0012511918</v>
      </c>
      <c r="L2034" s="444">
        <f t="shared" ca="1" si="137"/>
        <v>-2003737624.3015373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-2003737624.3015373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-8348906.767923072</v>
      </c>
      <c r="L2035" s="444">
        <f t="shared" ca="1" si="137"/>
        <v>-2012086531.0694604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-2012086531.0694604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-8383693.8794560842</v>
      </c>
      <c r="L2036" s="444">
        <f t="shared" ca="1" si="137"/>
        <v>-2020470224.9489164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-2020470224.9489164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-8418625.9372871518</v>
      </c>
      <c r="L2037" s="444">
        <f t="shared" ca="1" si="137"/>
        <v>-2028888850.8862035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-2028888850.8862035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-8453703.5453591812</v>
      </c>
      <c r="L2038" s="444">
        <f t="shared" ca="1" si="137"/>
        <v>-2037342554.4315627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-2037342554.4315627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-8488927.3101315107</v>
      </c>
      <c r="L2039" s="444">
        <f t="shared" ca="1" si="137"/>
        <v>-2045831481.7416942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-2045831481.7416942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-8524297.8405903913</v>
      </c>
      <c r="L2040" s="444">
        <f t="shared" ca="1" si="137"/>
        <v>-2054355779.5822847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-2054355779.5822847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-8559815.7482595202</v>
      </c>
      <c r="L2041" s="444">
        <f t="shared" ca="1" si="137"/>
        <v>-2062915595.3305442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-2062915595.3305442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-8595481.6472106017</v>
      </c>
      <c r="L2042" s="444">
        <f t="shared" ca="1" si="137"/>
        <v>-2071511076.9777548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-2071511076.9777548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-8631296.1540739778</v>
      </c>
      <c r="L2043" s="444">
        <f t="shared" ca="1" si="137"/>
        <v>-2080142373.1318288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-2080142373.1318288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-8667259.8880492859</v>
      </c>
      <c r="L2044" s="444">
        <f t="shared" ca="1" si="137"/>
        <v>-2088809633.0198781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-2088809633.0198781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-8703373.4709161595</v>
      </c>
      <c r="L2045" s="444">
        <f t="shared" ca="1" si="137"/>
        <v>-2097513006.4907944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-2097513006.4907944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-8739637.5270449761</v>
      </c>
      <c r="L2046" s="444">
        <f t="shared" ca="1" si="137"/>
        <v>-2106252644.0178394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-2106252644.0178394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-8776052.6834076643</v>
      </c>
      <c r="L2047" s="444">
        <f t="shared" ca="1" si="137"/>
        <v>-2115028696.7012472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-2115028696.7012472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-8812619.5695885308</v>
      </c>
      <c r="L2048" s="444">
        <f t="shared" ref="L2048:L2302" ca="1" si="142">I2048-J2048+K2048</f>
        <v>-2123841316.2708356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-2123841316.2708356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-8849338.8177951481</v>
      </c>
      <c r="L2049" s="444">
        <f t="shared" ca="1" si="142"/>
        <v>-2132690655.0886307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-2132690655.0886307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-8886211.0628692936</v>
      </c>
      <c r="L2050" s="444">
        <f t="shared" ca="1" si="142"/>
        <v>-2141576866.1515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-2141576866.1515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-8923236.9422979169</v>
      </c>
      <c r="L2051" s="444">
        <f t="shared" ca="1" si="142"/>
        <v>-2150500103.0937977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-2150500103.0937977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-8960417.0962241571</v>
      </c>
      <c r="L2052" s="444">
        <f t="shared" ca="1" si="142"/>
        <v>-2159460520.190022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-2159460520.190022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-8997752.1674584243</v>
      </c>
      <c r="L2053" s="444">
        <f t="shared" ca="1" si="142"/>
        <v>-2168458272.3574805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-2168458272.3574805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-9035242.8014895022</v>
      </c>
      <c r="L2054" s="444">
        <f t="shared" ca="1" si="142"/>
        <v>-2177493515.1589699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-2177493515.1589699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-9072889.6464957073</v>
      </c>
      <c r="L2055" s="444">
        <f t="shared" ca="1" si="142"/>
        <v>-2186566404.8054657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-2186566404.8054657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-9110693.3533561062</v>
      </c>
      <c r="L2056" s="444">
        <f t="shared" ca="1" si="142"/>
        <v>-2195677098.1588216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-2195677098.1588216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-9148654.5756617561</v>
      </c>
      <c r="L2057" s="444">
        <f t="shared" ca="1" si="142"/>
        <v>-2204825752.7344832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-2204825752.7344832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-9186773.9697270133</v>
      </c>
      <c r="L2058" s="444">
        <f t="shared" ca="1" si="142"/>
        <v>-2214012526.7042103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-2214012526.7042103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-9225052.1946008764</v>
      </c>
      <c r="L2059" s="444">
        <f t="shared" ca="1" si="142"/>
        <v>-2223237578.8988113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-2223237578.8988113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-9263489.9120783806</v>
      </c>
      <c r="L2060" s="444">
        <f t="shared" ca="1" si="142"/>
        <v>-2232501068.8108897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-2232501068.8108897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-9302087.7867120411</v>
      </c>
      <c r="L2061" s="444">
        <f t="shared" ca="1" si="142"/>
        <v>-2241803156.5976019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-2241803156.5976019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-9340846.4858233407</v>
      </c>
      <c r="L2062" s="444">
        <f t="shared" ca="1" si="142"/>
        <v>-2251144003.083425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-2251144003.083425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-9379766.6795142703</v>
      </c>
      <c r="L2063" s="444">
        <f t="shared" ca="1" si="142"/>
        <v>-2260523769.7629395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-2260523769.7629395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-9418849.0406789146</v>
      </c>
      <c r="L2064" s="444">
        <f t="shared" ca="1" si="142"/>
        <v>-2269942618.8036184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-2269942618.8036184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-9458094.2450150773</v>
      </c>
      <c r="L2065" s="444">
        <f t="shared" ca="1" si="142"/>
        <v>-2279400713.0486336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-2279400713.0486336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-9497502.9710359722</v>
      </c>
      <c r="L2066" s="444">
        <f t="shared" ca="1" si="142"/>
        <v>-2288898216.0196695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-2288898216.0196695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-9537075.9000819568</v>
      </c>
      <c r="L2067" s="444">
        <f t="shared" ca="1" si="142"/>
        <v>-2298435291.9197516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-2298435291.9197516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-9576813.7163322978</v>
      </c>
      <c r="L2068" s="444">
        <f t="shared" ca="1" si="142"/>
        <v>-2308012105.6360841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-2308012105.6360841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-9616717.1068170164</v>
      </c>
      <c r="L2069" s="444">
        <f t="shared" ca="1" si="142"/>
        <v>-2317628822.7429013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-2317628822.7429013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-9656786.7614287548</v>
      </c>
      <c r="L2070" s="444">
        <f t="shared" ca="1" si="142"/>
        <v>-2327285609.5043302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-2327285609.5043302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-9697023.3729347084</v>
      </c>
      <c r="L2071" s="444">
        <f t="shared" ca="1" si="142"/>
        <v>-2336982632.877265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-2336982632.877265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-9737427.6369886044</v>
      </c>
      <c r="L2072" s="444">
        <f t="shared" ca="1" si="142"/>
        <v>-2346720060.5142536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-2346720060.5142536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-9778000.2521427236</v>
      </c>
      <c r="L2073" s="444">
        <f t="shared" ca="1" si="142"/>
        <v>-2356498060.7663965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-2356498060.7663965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-9818741.9198599849</v>
      </c>
      <c r="L2074" s="444">
        <f t="shared" ca="1" si="142"/>
        <v>-2366316802.6862564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-2366316802.6862564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-9859653.3445260674</v>
      </c>
      <c r="L2075" s="444">
        <f t="shared" ca="1" si="142"/>
        <v>-2376176456.0307827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-2376176456.0307827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-9900735.2334615942</v>
      </c>
      <c r="L2076" s="444">
        <f t="shared" ca="1" si="142"/>
        <v>-2386077191.2642441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-2386077191.2642441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-9941988.2969343495</v>
      </c>
      <c r="L2077" s="444">
        <f t="shared" ca="1" si="142"/>
        <v>-2396019179.5611782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-2396019179.5611782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-9983413.2481715754</v>
      </c>
      <c r="L2078" s="444">
        <f t="shared" ca="1" si="142"/>
        <v>-2406002592.80935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-2406002592.80935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-10025010.803372292</v>
      </c>
      <c r="L2079" s="444">
        <f t="shared" ca="1" si="142"/>
        <v>-2416027603.6127224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-2416027603.6127224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-10066781.681719676</v>
      </c>
      <c r="L2080" s="444">
        <f t="shared" ca="1" si="142"/>
        <v>-2426094385.2944422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-2426094385.2944422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-10108726.605393508</v>
      </c>
      <c r="L2081" s="444">
        <f t="shared" ca="1" si="142"/>
        <v>-2436203111.8998356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-2436203111.8998356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-10150846.299582649</v>
      </c>
      <c r="L2082" s="444">
        <f t="shared" ca="1" si="142"/>
        <v>-2446353958.1994181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-2446353958.1994181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-10193141.492497575</v>
      </c>
      <c r="L2083" s="444">
        <f t="shared" ca="1" si="142"/>
        <v>-2456547099.6919155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-2456547099.6919155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-10235612.915382981</v>
      </c>
      <c r="L2084" s="444">
        <f t="shared" ca="1" si="142"/>
        <v>-2466782712.6072984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-2466782712.6072984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-10278261.30253041</v>
      </c>
      <c r="L2085" s="444">
        <f t="shared" ca="1" si="142"/>
        <v>-2477060973.9098287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-2477060973.9098287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-10321087.391290953</v>
      </c>
      <c r="L2086" s="444">
        <f t="shared" ca="1" si="142"/>
        <v>-2487382061.3011198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-2487382061.3011198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-10364091.922087999</v>
      </c>
      <c r="L2087" s="444">
        <f t="shared" ca="1" si="142"/>
        <v>-2497746153.223208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-2497746153.223208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-10407275.638430033</v>
      </c>
      <c r="L2088" s="444">
        <f t="shared" ca="1" si="142"/>
        <v>-2508153428.8616381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-2508153428.8616381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-10450639.286923492</v>
      </c>
      <c r="L2089" s="444">
        <f t="shared" ca="1" si="142"/>
        <v>-2518604068.1485615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-2518604068.1485615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-10494183.617285673</v>
      </c>
      <c r="L2090" s="444">
        <f t="shared" ca="1" si="142"/>
        <v>-2529098251.7658472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-2529098251.7658472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-10537909.382357696</v>
      </c>
      <c r="L2091" s="444">
        <f t="shared" ca="1" si="142"/>
        <v>-2539636161.1482048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-2539636161.1482048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-10581817.338117519</v>
      </c>
      <c r="L2092" s="444">
        <f t="shared" ca="1" si="142"/>
        <v>-2550217978.4863224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-2550217978.4863224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-10625908.243693009</v>
      </c>
      <c r="L2093" s="444">
        <f t="shared" ca="1" si="142"/>
        <v>-2560843886.7300153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-2560843886.7300153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-10670182.861375064</v>
      </c>
      <c r="L2094" s="444">
        <f t="shared" ca="1" si="142"/>
        <v>-2571514069.5913901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-2571514069.5913901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-10714641.956630792</v>
      </c>
      <c r="L2095" s="444">
        <f t="shared" ca="1" si="142"/>
        <v>-2582228711.5480208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-2582228711.5480208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-10759286.298116753</v>
      </c>
      <c r="L2096" s="444">
        <f t="shared" ca="1" si="142"/>
        <v>-2592987997.8461375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-2592987997.8461375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-10804116.657692239</v>
      </c>
      <c r="L2097" s="444">
        <f t="shared" ca="1" si="142"/>
        <v>-2603792114.50383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-2603792114.50383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-10849133.810432624</v>
      </c>
      <c r="L2098" s="444">
        <f t="shared" ca="1" si="142"/>
        <v>-2614641248.3142624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-2614641248.3142624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-10894338.53464276</v>
      </c>
      <c r="L2099" s="444">
        <f t="shared" ca="1" si="142"/>
        <v>-2625535586.8489051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-2625535586.8489051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-10939731.611870438</v>
      </c>
      <c r="L2100" s="444">
        <f t="shared" ca="1" si="142"/>
        <v>-2636475318.4607754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-2636475318.4607754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-10985313.826919897</v>
      </c>
      <c r="L2101" s="444">
        <f t="shared" ca="1" si="142"/>
        <v>-2647460632.2876954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-2647460632.2876954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-11031085.967865398</v>
      </c>
      <c r="L2102" s="444">
        <f t="shared" ca="1" si="142"/>
        <v>-2658491718.2555609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-2658491718.2555609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-11077048.826064836</v>
      </c>
      <c r="L2103" s="444">
        <f t="shared" ca="1" si="142"/>
        <v>-2669568767.0816259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-2669568767.0816259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-11123203.196173441</v>
      </c>
      <c r="L2104" s="444">
        <f t="shared" ca="1" si="142"/>
        <v>-2680691970.2777996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-2680691970.2777996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-11169549.876157498</v>
      </c>
      <c r="L2105" s="444">
        <f t="shared" ca="1" si="142"/>
        <v>-2691861520.1539569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-2691861520.1539569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-11216089.667308154</v>
      </c>
      <c r="L2106" s="444">
        <f t="shared" ca="1" si="142"/>
        <v>-2703077609.8212652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-2703077609.8212652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-11262823.374255272</v>
      </c>
      <c r="L2107" s="444">
        <f t="shared" ca="1" si="142"/>
        <v>-2714340433.1955204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-2714340433.1955204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-11309751.804981334</v>
      </c>
      <c r="L2108" s="444">
        <f t="shared" ca="1" si="142"/>
        <v>-2725650185.0005016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-2725650185.0005016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-11356875.770835424</v>
      </c>
      <c r="L2109" s="444">
        <f t="shared" ca="1" si="142"/>
        <v>-2737007060.771337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-2737007060.771337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-11404196.086547237</v>
      </c>
      <c r="L2110" s="444">
        <f t="shared" ca="1" si="142"/>
        <v>-2748411256.8578844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-2748411256.8578844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-11451713.570241185</v>
      </c>
      <c r="L2111" s="444">
        <f t="shared" ca="1" si="142"/>
        <v>-2759862970.4281254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-2759862970.4281254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-11499429.043450523</v>
      </c>
      <c r="L2112" s="444">
        <f t="shared" ca="1" si="142"/>
        <v>-2771362399.4715757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-2771362399.4715757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-11547343.331131566</v>
      </c>
      <c r="L2113" s="444">
        <f t="shared" ca="1" si="142"/>
        <v>-2782909742.8027072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-2782909742.8027072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-11595457.261677947</v>
      </c>
      <c r="L2114" s="444">
        <f t="shared" ca="1" si="142"/>
        <v>-2794505200.0643849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-2794505200.0643849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-11643771.666934937</v>
      </c>
      <c r="L2115" s="444">
        <f t="shared" ca="1" si="142"/>
        <v>-2806148971.7313199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-2806148971.7313199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-11692287.382213833</v>
      </c>
      <c r="L2116" s="444">
        <f t="shared" ca="1" si="142"/>
        <v>-2817841259.113534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-2817841259.113534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-11741005.246306391</v>
      </c>
      <c r="L2117" s="444">
        <f t="shared" ca="1" si="142"/>
        <v>-2829582264.3598404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-2829582264.3598404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-11789926.101499334</v>
      </c>
      <c r="L2118" s="444">
        <f t="shared" ca="1" si="142"/>
        <v>-2841372190.46134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-2841372190.46134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-11839050.793588916</v>
      </c>
      <c r="L2119" s="444">
        <f t="shared" ca="1" si="142"/>
        <v>-2853211241.2549291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-2853211241.2549291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-11888380.171895538</v>
      </c>
      <c r="L2120" s="444">
        <f t="shared" ca="1" si="142"/>
        <v>-2865099621.4268246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-2865099621.4268246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-11937915.089278435</v>
      </c>
      <c r="L2121" s="444">
        <f t="shared" ca="1" si="142"/>
        <v>-2877037536.5161028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-2877037536.5161028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-11987656.402150428</v>
      </c>
      <c r="L2122" s="444">
        <f t="shared" ca="1" si="142"/>
        <v>-2889025192.9182534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-2889025192.9182534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-12037604.970492722</v>
      </c>
      <c r="L2123" s="444">
        <f t="shared" ca="1" si="142"/>
        <v>-2901062797.8887463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-2901062797.8887463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-12087761.657869777</v>
      </c>
      <c r="L2124" s="444">
        <f t="shared" ca="1" si="142"/>
        <v>-2913150559.5466161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-2913150559.5466161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-12138127.331444234</v>
      </c>
      <c r="L2125" s="444">
        <f t="shared" ca="1" si="142"/>
        <v>-2925288686.8780603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-2925288686.8780603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-12188702.861991918</v>
      </c>
      <c r="L2126" s="444">
        <f t="shared" ca="1" si="142"/>
        <v>-2937477389.7400522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-2937477389.7400522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-12239489.123916885</v>
      </c>
      <c r="L2127" s="444">
        <f t="shared" ca="1" si="142"/>
        <v>-2949716878.8639693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-2949716878.8639693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-12290486.995266538</v>
      </c>
      <c r="L2128" s="444">
        <f t="shared" ca="1" si="142"/>
        <v>-2962007365.8592358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-2962007365.8592358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-12341697.357746815</v>
      </c>
      <c r="L2129" s="444">
        <f t="shared" ca="1" si="142"/>
        <v>-2974349063.2169824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-2974349063.2169824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-12393121.096737426</v>
      </c>
      <c r="L2130" s="444">
        <f t="shared" ca="1" si="142"/>
        <v>-2986742184.3137197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-2986742184.3137197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-12444759.101307165</v>
      </c>
      <c r="L2131" s="444">
        <f t="shared" ca="1" si="142"/>
        <v>-2999186943.4150271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-2999186943.4150271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-12496612.264229279</v>
      </c>
      <c r="L2132" s="444">
        <f t="shared" ca="1" si="142"/>
        <v>-3011683555.6792564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-3011683555.6792564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-12548681.481996901</v>
      </c>
      <c r="L2133" s="444">
        <f t="shared" ca="1" si="142"/>
        <v>-3024232237.1612535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-3024232237.1612535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-12600967.654838556</v>
      </c>
      <c r="L2134" s="444">
        <f t="shared" ca="1" si="142"/>
        <v>-3036833204.816092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-3036833204.816092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-12653471.686733717</v>
      </c>
      <c r="L2135" s="444">
        <f t="shared" ca="1" si="142"/>
        <v>-3049486676.5028257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-3049486676.5028257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-12706194.485428441</v>
      </c>
      <c r="L2136" s="444">
        <f t="shared" ca="1" si="142"/>
        <v>-3062192870.9882541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-3062192870.9882541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-12759136.962451059</v>
      </c>
      <c r="L2137" s="444">
        <f t="shared" ca="1" si="142"/>
        <v>-3074952007.9507051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-3074952007.9507051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-12812300.033127937</v>
      </c>
      <c r="L2138" s="444">
        <f t="shared" ca="1" si="142"/>
        <v>-3087764307.9838328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-3087764307.9838328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-12865684.616599303</v>
      </c>
      <c r="L2139" s="444">
        <f t="shared" ca="1" si="142"/>
        <v>-3100629992.6004319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-3100629992.6004319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-12919291.635835133</v>
      </c>
      <c r="L2140" s="444">
        <f t="shared" ca="1" si="142"/>
        <v>-3113549284.2362671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-3113549284.2362671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-12973122.017651113</v>
      </c>
      <c r="L2141" s="444">
        <f t="shared" ca="1" si="142"/>
        <v>-3126522406.2539182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-3126522406.2539182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-13027176.692724658</v>
      </c>
      <c r="L2142" s="444">
        <f t="shared" ca="1" si="142"/>
        <v>-3139549582.9466429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-3139549582.9466429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-13081456.595611012</v>
      </c>
      <c r="L2143" s="444">
        <f t="shared" ca="1" si="142"/>
        <v>-3152631039.542254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-3152631039.542254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-13135962.664759392</v>
      </c>
      <c r="L2144" s="444">
        <f t="shared" ca="1" si="142"/>
        <v>-3165767002.2070131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-3165767002.2070131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-13190695.842529221</v>
      </c>
      <c r="L2145" s="444">
        <f t="shared" ca="1" si="142"/>
        <v>-3178957698.0495424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-3178957698.0495424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-13245657.075206427</v>
      </c>
      <c r="L2146" s="444">
        <f t="shared" ca="1" si="142"/>
        <v>-3192203355.1247487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-3192203355.1247487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-13300847.313019786</v>
      </c>
      <c r="L2147" s="444">
        <f t="shared" ca="1" si="142"/>
        <v>-3205504202.4377685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-3205504202.4377685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-13356267.510157369</v>
      </c>
      <c r="L2148" s="444">
        <f t="shared" ca="1" si="142"/>
        <v>-3218860469.947926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-3218860469.947926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-13411918.624783024</v>
      </c>
      <c r="L2149" s="444">
        <f t="shared" ca="1" si="142"/>
        <v>-3232272388.5727091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-3232272388.5727091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-13467801.619052954</v>
      </c>
      <c r="L2150" s="444">
        <f t="shared" ca="1" si="142"/>
        <v>-3245740190.191762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-3245740190.191762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-13523917.459132342</v>
      </c>
      <c r="L2151" s="444">
        <f t="shared" ca="1" si="142"/>
        <v>-3259264107.6508942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-3259264107.6508942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-13580267.115212059</v>
      </c>
      <c r="L2152" s="444">
        <f t="shared" ca="1" si="142"/>
        <v>-3272844374.7661061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-3272844374.7661061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-13636851.561525442</v>
      </c>
      <c r="L2153" s="444">
        <f t="shared" ca="1" si="142"/>
        <v>-3286481226.3276315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-3286481226.3276315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-13693671.776365131</v>
      </c>
      <c r="L2154" s="444">
        <f t="shared" ca="1" si="142"/>
        <v>-3300174898.1039968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-3300174898.1039968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-13750728.742099985</v>
      </c>
      <c r="L2155" s="444">
        <f t="shared" ca="1" si="142"/>
        <v>-3313925626.8460965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-3313925626.8460965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-13808023.445192069</v>
      </c>
      <c r="L2156" s="444">
        <f t="shared" ca="1" si="142"/>
        <v>-3327733650.2912884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-3327733650.2912884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-13865556.876213701</v>
      </c>
      <c r="L2157" s="444">
        <f t="shared" ca="1" si="142"/>
        <v>-3341599207.1675019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-3341599207.1675019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-13923330.029864591</v>
      </c>
      <c r="L2158" s="444">
        <f t="shared" ca="1" si="142"/>
        <v>-3355522537.1973667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-3355522537.1973667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-13981343.904989028</v>
      </c>
      <c r="L2159" s="444">
        <f t="shared" ca="1" si="142"/>
        <v>-3369503881.102356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-3369503881.102356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-14039599.504593149</v>
      </c>
      <c r="L2160" s="444">
        <f t="shared" ca="1" si="142"/>
        <v>-3383543480.6069493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-3383543480.6069493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-14098097.835862288</v>
      </c>
      <c r="L2161" s="444">
        <f t="shared" ca="1" si="142"/>
        <v>-3397641578.4428115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-3397641578.4428115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-14156839.91017838</v>
      </c>
      <c r="L2162" s="444">
        <f t="shared" ca="1" si="142"/>
        <v>-3411798418.3529897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-3411798418.3529897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-14215826.743137456</v>
      </c>
      <c r="L2163" s="444">
        <f t="shared" ca="1" si="142"/>
        <v>-3426014245.096127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-3426014245.096127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-14275059.354567196</v>
      </c>
      <c r="L2164" s="444">
        <f t="shared" ca="1" si="142"/>
        <v>-3440289304.4506941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-3440289304.4506941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-14334538.768544558</v>
      </c>
      <c r="L2165" s="444">
        <f t="shared" ca="1" si="142"/>
        <v>-3454623843.2192388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-3454623843.2192388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-14394266.013413494</v>
      </c>
      <c r="L2166" s="444">
        <f t="shared" ca="1" si="142"/>
        <v>-3469018109.2326522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-3469018109.2326522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-14454242.121802716</v>
      </c>
      <c r="L2167" s="444">
        <f t="shared" ca="1" si="142"/>
        <v>-3483472351.354455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-3483472351.354455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-14514468.130643561</v>
      </c>
      <c r="L2168" s="444">
        <f t="shared" ca="1" si="142"/>
        <v>-3497986819.4850984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-3497986819.4850984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-14574945.081187911</v>
      </c>
      <c r="L2169" s="444">
        <f t="shared" ca="1" si="142"/>
        <v>-3512561764.5662861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-3512561764.5662861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-14635674.019026192</v>
      </c>
      <c r="L2170" s="444">
        <f t="shared" ca="1" si="142"/>
        <v>-3527197438.5853124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-3527197438.5853124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-14696655.994105466</v>
      </c>
      <c r="L2171" s="444">
        <f t="shared" ca="1" si="142"/>
        <v>-3541894094.5794177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-3541894094.5794177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-14757892.060747573</v>
      </c>
      <c r="L2172" s="444">
        <f t="shared" ca="1" si="142"/>
        <v>-3556651986.6401653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-3556651986.6401653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-14819383.277667355</v>
      </c>
      <c r="L2173" s="444">
        <f t="shared" ca="1" si="142"/>
        <v>-3571471369.9178329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-3571471369.9178329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-14881130.70799097</v>
      </c>
      <c r="L2174" s="444">
        <f t="shared" ca="1" si="142"/>
        <v>-3586352500.625824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-3586352500.625824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-14943135.419274269</v>
      </c>
      <c r="L2175" s="444">
        <f t="shared" ca="1" si="142"/>
        <v>-3601295636.0450983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-3601295636.0450983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-15005398.483521244</v>
      </c>
      <c r="L2176" s="444">
        <f t="shared" ca="1" si="142"/>
        <v>-3616301034.5286198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-3616301034.5286198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-15067920.977202581</v>
      </c>
      <c r="L2177" s="444">
        <f t="shared" ca="1" si="142"/>
        <v>-3631368955.5058222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-3631368955.5058222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-15130703.981274256</v>
      </c>
      <c r="L2178" s="444">
        <f t="shared" ca="1" si="142"/>
        <v>-3646499659.4870963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-3646499659.4870963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-15193748.581196234</v>
      </c>
      <c r="L2179" s="444">
        <f t="shared" ca="1" si="142"/>
        <v>-3661693408.0682926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-3661693408.0682926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-15257055.86695122</v>
      </c>
      <c r="L2180" s="444">
        <f t="shared" ca="1" si="142"/>
        <v>-3676950463.9352436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-3676950463.9352436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-15320626.933063515</v>
      </c>
      <c r="L2181" s="444">
        <f t="shared" ca="1" si="142"/>
        <v>-3692271090.8683071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-3692271090.8683071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-15384462.878617948</v>
      </c>
      <c r="L2182" s="444">
        <f t="shared" ca="1" si="142"/>
        <v>-3707655553.7469249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-3707655553.7469249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-15448564.807278853</v>
      </c>
      <c r="L2183" s="444">
        <f t="shared" ca="1" si="142"/>
        <v>-3723104118.5542035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-3723104118.5542035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-15512933.827309182</v>
      </c>
      <c r="L2184" s="444">
        <f t="shared" ca="1" si="142"/>
        <v>-3738617052.3815126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-3738617052.3815126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-15577571.051589636</v>
      </c>
      <c r="L2185" s="444">
        <f t="shared" ca="1" si="142"/>
        <v>-3754194623.4331021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-3754194623.4331021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-15642477.597637925</v>
      </c>
      <c r="L2186" s="444">
        <f t="shared" ca="1" si="142"/>
        <v>-3769837101.0307403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-3769837101.0307403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-15707654.587628081</v>
      </c>
      <c r="L2187" s="444">
        <f t="shared" ca="1" si="142"/>
        <v>-3785544755.6183681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-3785544755.6183681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-15773103.14840987</v>
      </c>
      <c r="L2188" s="444">
        <f t="shared" ca="1" si="142"/>
        <v>-3801317858.766778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-3801317858.766778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-15838824.411528239</v>
      </c>
      <c r="L2189" s="444">
        <f t="shared" ca="1" si="142"/>
        <v>-3817156683.1783061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-3817156683.1783061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-15904819.513242943</v>
      </c>
      <c r="L2190" s="444">
        <f t="shared" ca="1" si="142"/>
        <v>-3833061502.6915488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-3833061502.6915488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-15971089.594548119</v>
      </c>
      <c r="L2191" s="444">
        <f t="shared" ca="1" si="142"/>
        <v>-3849032592.286097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-3849032592.286097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-16037635.801192071</v>
      </c>
      <c r="L2192" s="444">
        <f t="shared" ca="1" si="142"/>
        <v>-3865070228.0872893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-3865070228.0872893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-16104459.283697037</v>
      </c>
      <c r="L2193" s="444">
        <f t="shared" ca="1" si="142"/>
        <v>-3881174687.3709865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-3881174687.3709865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-16171561.19737911</v>
      </c>
      <c r="L2194" s="444">
        <f t="shared" ca="1" si="142"/>
        <v>-3897346248.5683656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-3897346248.5683656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-16238942.702368191</v>
      </c>
      <c r="L2195" s="444">
        <f t="shared" ca="1" si="142"/>
        <v>-3913585191.2707338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-3913585191.2707338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-16306604.963628057</v>
      </c>
      <c r="L2196" s="444">
        <f t="shared" ca="1" si="142"/>
        <v>-3929891796.2343621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-3929891796.2343621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-16374549.150976511</v>
      </c>
      <c r="L2197" s="444">
        <f t="shared" ca="1" si="142"/>
        <v>-3946266345.3853388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-3946266345.3853388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-16442776.439105576</v>
      </c>
      <c r="L2198" s="444">
        <f t="shared" ca="1" si="142"/>
        <v>-3962709121.8244443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-3962709121.8244443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-16511288.007601853</v>
      </c>
      <c r="L2199" s="444">
        <f t="shared" ca="1" si="142"/>
        <v>-3979220409.832046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-3979220409.832046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-16580085.040966859</v>
      </c>
      <c r="L2200" s="444">
        <f t="shared" ca="1" si="142"/>
        <v>-3995800494.873013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-3995800494.873013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-16649168.728637554</v>
      </c>
      <c r="L2201" s="444">
        <f t="shared" ca="1" si="142"/>
        <v>-4012449663.6016507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-4012449663.6016507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-16718540.265006876</v>
      </c>
      <c r="L2202" s="444">
        <f t="shared" ca="1" si="142"/>
        <v>-4029168203.8666577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-4029168203.8666577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-16788200.849444404</v>
      </c>
      <c r="L2203" s="444">
        <f t="shared" ca="1" si="142"/>
        <v>-4045956404.7161021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-4045956404.7161021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-16858151.686317094</v>
      </c>
      <c r="L2204" s="444">
        <f t="shared" ca="1" si="142"/>
        <v>-4062814556.4024191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-4062814556.4024191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-16928393.98501008</v>
      </c>
      <c r="L2205" s="444">
        <f t="shared" ca="1" si="142"/>
        <v>-4079742950.3874292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-4079742950.3874292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-16998928.95994762</v>
      </c>
      <c r="L2206" s="444">
        <f t="shared" ca="1" si="142"/>
        <v>-4096741879.3473768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-4096741879.3473768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-17069757.830614071</v>
      </c>
      <c r="L2207" s="444">
        <f t="shared" ca="1" si="142"/>
        <v>-4113811637.1779909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-4113811637.1779909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-17140881.82157496</v>
      </c>
      <c r="L2208" s="444">
        <f t="shared" ca="1" si="142"/>
        <v>-4130952518.9995661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-4130952518.9995661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-17212302.162498191</v>
      </c>
      <c r="L2209" s="444">
        <f t="shared" ca="1" si="142"/>
        <v>-4148164821.1620641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-4148164821.1620641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-17284020.088175267</v>
      </c>
      <c r="L2210" s="444">
        <f t="shared" ca="1" si="142"/>
        <v>-4165448841.2502394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-4165448841.2502394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-17356036.838542666</v>
      </c>
      <c r="L2211" s="444">
        <f t="shared" ca="1" si="142"/>
        <v>-4182804878.0887818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-4182804878.0887818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-17428353.658703256</v>
      </c>
      <c r="L2212" s="444">
        <f t="shared" ca="1" si="142"/>
        <v>-4200233231.7474852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-4200233231.7474852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-17500971.798947856</v>
      </c>
      <c r="L2213" s="444">
        <f t="shared" ca="1" si="142"/>
        <v>-4217734203.546433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-4217734203.546433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-17573892.514776804</v>
      </c>
      <c r="L2214" s="444">
        <f t="shared" ca="1" si="142"/>
        <v>-4235308096.0612097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-4235308096.0612097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-17647117.066921707</v>
      </c>
      <c r="L2215" s="444">
        <f t="shared" ca="1" si="142"/>
        <v>-4252955213.1281314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-4252955213.1281314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-17720646.721367214</v>
      </c>
      <c r="L2216" s="444">
        <f t="shared" ca="1" si="142"/>
        <v>-4270675859.8494987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-4270675859.8494987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-17794482.749372911</v>
      </c>
      <c r="L2217" s="444">
        <f t="shared" ca="1" si="142"/>
        <v>-4288470342.5988717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-4288470342.5988717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-17868626.427495297</v>
      </c>
      <c r="L2218" s="444">
        <f t="shared" ca="1" si="142"/>
        <v>-4306338969.0263672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-4306338969.0263672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-17943079.037609864</v>
      </c>
      <c r="L2219" s="444">
        <f t="shared" ca="1" si="142"/>
        <v>-4324282048.0639772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-4324282048.0639772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-18017841.866933238</v>
      </c>
      <c r="L2220" s="444">
        <f t="shared" ca="1" si="142"/>
        <v>-4342299889.9309101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-4342299889.9309101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-18092916.20804546</v>
      </c>
      <c r="L2221" s="444">
        <f t="shared" ca="1" si="142"/>
        <v>-4360392806.1389551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-4360392806.1389551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-18168303.358912311</v>
      </c>
      <c r="L2222" s="444">
        <f t="shared" ca="1" si="142"/>
        <v>-4378561109.4978676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-4378561109.4978676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-18244004.62290778</v>
      </c>
      <c r="L2223" s="444">
        <f t="shared" ca="1" si="142"/>
        <v>-4396805114.1207752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-4396805114.1207752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-18320021.308836564</v>
      </c>
      <c r="L2224" s="444">
        <f t="shared" ca="1" si="142"/>
        <v>-4415125135.4296122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-4415125135.4296122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-18396354.730956718</v>
      </c>
      <c r="L2225" s="444">
        <f t="shared" ca="1" si="142"/>
        <v>-4433521490.1605692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-4433521490.1605692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-18473006.209002372</v>
      </c>
      <c r="L2226" s="444">
        <f t="shared" ca="1" si="142"/>
        <v>-4451994496.3695717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-4451994496.3695717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-18549977.068206549</v>
      </c>
      <c r="L2227" s="444">
        <f t="shared" ca="1" si="142"/>
        <v>-4470544473.4377785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-4470544473.4377785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-18627268.639324076</v>
      </c>
      <c r="L2228" s="444">
        <f t="shared" ca="1" si="142"/>
        <v>-4489171742.0771027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-4489171742.0771027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-18704882.258654594</v>
      </c>
      <c r="L2229" s="444">
        <f t="shared" ca="1" si="142"/>
        <v>-4507876624.3357573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-4507876624.3357573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-18782819.268065654</v>
      </c>
      <c r="L2230" s="444">
        <f t="shared" ca="1" si="142"/>
        <v>-4526659443.6038227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-4526659443.6038227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-18861081.015015926</v>
      </c>
      <c r="L2231" s="444">
        <f t="shared" ca="1" si="142"/>
        <v>-4545520524.6188383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-4545520524.6188383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-18939668.852578491</v>
      </c>
      <c r="L2232" s="444">
        <f t="shared" ca="1" si="142"/>
        <v>-4564460193.4714165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-4564460193.4714165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-19018584.139464237</v>
      </c>
      <c r="L2233" s="444">
        <f t="shared" ca="1" si="142"/>
        <v>-4583478777.6108809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-4583478777.6108809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-19097828.240045335</v>
      </c>
      <c r="L2234" s="444">
        <f t="shared" ca="1" si="142"/>
        <v>-4602576605.8509264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-4602576605.8509264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-19177402.524378859</v>
      </c>
      <c r="L2235" s="444">
        <f t="shared" ca="1" si="142"/>
        <v>-4621754008.3753052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-4621754008.3753052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-19257308.36823044</v>
      </c>
      <c r="L2236" s="444">
        <f t="shared" ca="1" si="142"/>
        <v>-4641011316.743536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-4641011316.743536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-19337547.153098065</v>
      </c>
      <c r="L2237" s="444">
        <f t="shared" ca="1" si="142"/>
        <v>-4660348863.8966341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-4660348863.8966341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-19418120.266235974</v>
      </c>
      <c r="L2238" s="444">
        <f t="shared" ca="1" si="142"/>
        <v>-4679766984.1628704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-4679766984.1628704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-19499029.100678626</v>
      </c>
      <c r="L2239" s="444">
        <f t="shared" ca="1" si="142"/>
        <v>-4699266013.2635489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-4699266013.2635489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-19580275.055264786</v>
      </c>
      <c r="L2240" s="444">
        <f t="shared" ca="1" si="142"/>
        <v>-4718846288.3188133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-4718846288.3188133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-19661859.534661721</v>
      </c>
      <c r="L2241" s="444">
        <f t="shared" ca="1" si="142"/>
        <v>-4738508147.8534746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-4738508147.8534746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-19743783.949389476</v>
      </c>
      <c r="L2242" s="444">
        <f t="shared" ca="1" si="142"/>
        <v>-4758251931.8028641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-4758251931.8028641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-19826049.715845268</v>
      </c>
      <c r="L2243" s="444">
        <f t="shared" ca="1" si="142"/>
        <v>-4778077981.5187092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-4778077981.5187092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-19908658.256327953</v>
      </c>
      <c r="L2244" s="444">
        <f t="shared" ca="1" si="142"/>
        <v>-4797986639.7750368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-4797986639.7750368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-19991610.999062654</v>
      </c>
      <c r="L2245" s="444">
        <f t="shared" ca="1" si="142"/>
        <v>-4817978250.7740993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-4817978250.7740993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-20074909.378225412</v>
      </c>
      <c r="L2246" s="444">
        <f t="shared" ca="1" si="142"/>
        <v>-4838053160.1523247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-4838053160.1523247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-20158554.833968021</v>
      </c>
      <c r="L2247" s="444">
        <f t="shared" ca="1" si="142"/>
        <v>-4858211714.9862928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-4858211714.9862928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-20242548.812442888</v>
      </c>
      <c r="L2248" s="444">
        <f t="shared" ca="1" si="142"/>
        <v>-4878454263.7987356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-4878454263.7987356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-20326892.765828066</v>
      </c>
      <c r="L2249" s="444">
        <f t="shared" ca="1" si="142"/>
        <v>-4898781156.5645638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-4898781156.5645638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-20411588.152352348</v>
      </c>
      <c r="L2250" s="444">
        <f t="shared" ca="1" si="142"/>
        <v>-4919192744.7169161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-4919192744.7169161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-20496636.436320484</v>
      </c>
      <c r="L2251" s="444">
        <f t="shared" ca="1" si="142"/>
        <v>-4939689381.1532364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-4939689381.1532364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-20582039.088138483</v>
      </c>
      <c r="L2252" s="444">
        <f t="shared" ca="1" si="142"/>
        <v>-4960271420.241375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-4960271420.241375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-20667797.584339064</v>
      </c>
      <c r="L2253" s="444">
        <f t="shared" ca="1" si="142"/>
        <v>-4980939217.8257141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-4980939217.8257141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-20753913.407607142</v>
      </c>
      <c r="L2254" s="444">
        <f t="shared" ca="1" si="142"/>
        <v>-5001693131.2333212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-5001693131.2333212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-20840388.046805505</v>
      </c>
      <c r="L2255" s="444">
        <f t="shared" ca="1" si="142"/>
        <v>-5022533519.2801266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-5022533519.2801266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-20927222.997000527</v>
      </c>
      <c r="L2256" s="444">
        <f t="shared" ca="1" si="142"/>
        <v>-5043460742.2771273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-5043460742.2771273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-21014419.759488031</v>
      </c>
      <c r="L2257" s="444">
        <f t="shared" ca="1" si="142"/>
        <v>-5064475162.0366154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-5064475162.0366154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-21101979.84181923</v>
      </c>
      <c r="L2258" s="444">
        <f t="shared" ca="1" si="142"/>
        <v>-5085577141.8784342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-5085577141.8784342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-21189904.757826809</v>
      </c>
      <c r="L2259" s="444">
        <f t="shared" ca="1" si="142"/>
        <v>-5106767046.636261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-5106767046.636261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-21278196.027651086</v>
      </c>
      <c r="L2260" s="444">
        <f t="shared" ca="1" si="142"/>
        <v>-5128045242.6639118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-5128045242.6639118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-21366855.177766301</v>
      </c>
      <c r="L2261" s="444">
        <f t="shared" ca="1" si="142"/>
        <v>-5149412097.8416777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-5149412097.8416777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-21455883.741006989</v>
      </c>
      <c r="L2262" s="444">
        <f t="shared" ca="1" si="142"/>
        <v>-5170867981.5826845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-5170867981.5826845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-21545283.25659452</v>
      </c>
      <c r="L2263" s="444">
        <f t="shared" ca="1" si="142"/>
        <v>-5192413264.8392792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-5192413264.8392792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-21635055.270163663</v>
      </c>
      <c r="L2264" s="444">
        <f t="shared" ca="1" si="142"/>
        <v>-5214048320.1094427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-5214048320.1094427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-21725201.333789345</v>
      </c>
      <c r="L2265" s="444">
        <f t="shared" ca="1" si="142"/>
        <v>-5235773521.4432316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-5235773521.4432316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-21815723.006013464</v>
      </c>
      <c r="L2266" s="444">
        <f t="shared" ca="1" si="142"/>
        <v>-5257589244.4492455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-5257589244.4492455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-21906621.851871856</v>
      </c>
      <c r="L2267" s="444">
        <f t="shared" ca="1" si="142"/>
        <v>-5279495866.3011169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-5279495866.3011169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-21997899.442921322</v>
      </c>
      <c r="L2268" s="444">
        <f t="shared" ca="1" si="142"/>
        <v>-5301493765.7440386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-5301493765.7440386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-22089557.357266828</v>
      </c>
      <c r="L2269" s="444">
        <f t="shared" ca="1" si="142"/>
        <v>-5323583323.101305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-5323583323.101305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-22181597.179588772</v>
      </c>
      <c r="L2270" s="444">
        <f t="shared" ca="1" si="142"/>
        <v>-5345764920.2808933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-5345764920.2808933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-22274020.501170389</v>
      </c>
      <c r="L2271" s="444">
        <f t="shared" ca="1" si="142"/>
        <v>-5368038940.7820635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-5368038940.7820635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-22366828.919925265</v>
      </c>
      <c r="L2272" s="444">
        <f t="shared" ca="1" si="142"/>
        <v>-5390405769.7019892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-5390405769.7019892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-22460024.040424954</v>
      </c>
      <c r="L2273" s="444">
        <f t="shared" ca="1" si="142"/>
        <v>-5412865793.7424145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-5412865793.7424145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-22553607.473926727</v>
      </c>
      <c r="L2274" s="444">
        <f t="shared" ca="1" si="142"/>
        <v>-5435419401.216341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-5435419401.216341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-22647580.838401422</v>
      </c>
      <c r="L2275" s="444">
        <f t="shared" ca="1" si="142"/>
        <v>-5458066982.0547428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-5458066982.0547428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-22741945.758561429</v>
      </c>
      <c r="L2276" s="444">
        <f t="shared" ca="1" si="142"/>
        <v>-5480808927.8133039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-5480808927.8133039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-22836703.865888767</v>
      </c>
      <c r="L2277" s="444">
        <f t="shared" ca="1" si="142"/>
        <v>-5503645631.6791925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-5503645631.6791925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-22931856.798663303</v>
      </c>
      <c r="L2278" s="444">
        <f t="shared" ca="1" si="142"/>
        <v>-5526577488.4778557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-5526577488.4778557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-23027406.201991066</v>
      </c>
      <c r="L2279" s="444">
        <f t="shared" ca="1" si="142"/>
        <v>-5549604894.6798468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-5549604894.6798468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-23123353.727832694</v>
      </c>
      <c r="L2280" s="444">
        <f t="shared" ca="1" si="142"/>
        <v>-5572728248.4076796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-5572728248.4076796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-23219701.035031997</v>
      </c>
      <c r="L2281" s="444">
        <f t="shared" ca="1" si="142"/>
        <v>-5595947949.4427118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-5595947949.4427118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-23316449.789344631</v>
      </c>
      <c r="L2282" s="444">
        <f t="shared" ca="1" si="142"/>
        <v>-5619264399.2320566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-5619264399.2320566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-23413601.663466901</v>
      </c>
      <c r="L2283" s="444">
        <f t="shared" ca="1" si="142"/>
        <v>-5642678000.8955231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-5642678000.8955231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-23511158.33706468</v>
      </c>
      <c r="L2284" s="444">
        <f t="shared" ca="1" si="142"/>
        <v>-5666189159.2325878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-5666189159.2325878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-23609121.496802449</v>
      </c>
      <c r="L2285" s="444">
        <f t="shared" ca="1" si="142"/>
        <v>-5689798280.7293901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-5689798280.7293901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-23707492.836372457</v>
      </c>
      <c r="L2286" s="444">
        <f t="shared" ca="1" si="142"/>
        <v>-5713505773.5657625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-5713505773.5657625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-23806274.056524009</v>
      </c>
      <c r="L2287" s="444">
        <f t="shared" ca="1" si="142"/>
        <v>-5737312047.6222868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-5737312047.6222868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-23905466.865092862</v>
      </c>
      <c r="L2288" s="444">
        <f t="shared" ca="1" si="142"/>
        <v>-5761217514.48738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-5761217514.48738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-24005072.97703075</v>
      </c>
      <c r="L2289" s="444">
        <f t="shared" ca="1" si="142"/>
        <v>-5785222587.4644108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-5785222587.4644108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-24105094.114435043</v>
      </c>
      <c r="L2290" s="444">
        <f t="shared" ca="1" si="142"/>
        <v>-5809327681.578846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-5809327681.578846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-24205532.006578524</v>
      </c>
      <c r="L2291" s="444">
        <f t="shared" ca="1" si="142"/>
        <v>-5833533213.5854244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-5833533213.5854244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-24306388.389939267</v>
      </c>
      <c r="L2292" s="444">
        <f t="shared" ca="1" si="142"/>
        <v>-5857839601.9753637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-5857839601.9753637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-24407665.008230682</v>
      </c>
      <c r="L2293" s="444">
        <f t="shared" ca="1" si="142"/>
        <v>-5882247266.9835939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-5882247266.9835939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-24509363.612431642</v>
      </c>
      <c r="L2294" s="444">
        <f t="shared" ca="1" si="142"/>
        <v>-5906756630.5960255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-5906756630.5960255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-24611485.960816771</v>
      </c>
      <c r="L2295" s="444">
        <f t="shared" ca="1" si="142"/>
        <v>-5931368116.5568419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-5931368116.5568419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-24714033.818986841</v>
      </c>
      <c r="L2296" s="444">
        <f t="shared" ca="1" si="142"/>
        <v>-5956082150.3758287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-5956082150.3758287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-24817008.959899288</v>
      </c>
      <c r="L2297" s="444">
        <f t="shared" ca="1" si="142"/>
        <v>-5980899159.3357277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-5980899159.3357277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-24920413.163898867</v>
      </c>
      <c r="L2298" s="444">
        <f t="shared" ca="1" si="142"/>
        <v>-6005819572.4996262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-6005819572.4996262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-25024248.218748443</v>
      </c>
      <c r="L2299" s="444">
        <f t="shared" ca="1" si="142"/>
        <v>-6030843820.7183743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-6030843820.7183743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-25128515.919659894</v>
      </c>
      <c r="L2300" s="444">
        <f t="shared" ca="1" si="142"/>
        <v>-6055972336.6380339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-6055972336.6380339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-25233218.069325142</v>
      </c>
      <c r="L2301" s="444">
        <f t="shared" ca="1" si="142"/>
        <v>-6081205554.7073593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-6081205554.7073593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-25338356.477947332</v>
      </c>
      <c r="L2302" s="444">
        <f t="shared" ca="1" si="142"/>
        <v>-6106543911.1853065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-6106543911.1853065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-25443932.96327211</v>
      </c>
      <c r="L2303" s="444">
        <f t="shared" ref="L2303:L2557" ca="1" si="147">I2303-J2303+K2303</f>
        <v>-6131987844.1485786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-6131987844.1485786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-25549949.350619078</v>
      </c>
      <c r="L2304" s="444">
        <f t="shared" ca="1" si="147"/>
        <v>-6157537793.499198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-6157537793.499198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-25656407.472913325</v>
      </c>
      <c r="L2305" s="444">
        <f t="shared" ca="1" si="147"/>
        <v>-6183194200.9721117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-6183194200.9721117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-25763309.170717131</v>
      </c>
      <c r="L2306" s="444">
        <f t="shared" ca="1" si="147"/>
        <v>-6208957510.1428289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-6208957510.1428289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-25870656.292261787</v>
      </c>
      <c r="L2307" s="444">
        <f t="shared" ca="1" si="147"/>
        <v>-6234828166.435091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-6234828166.435091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-25978450.693479545</v>
      </c>
      <c r="L2308" s="444">
        <f t="shared" ca="1" si="147"/>
        <v>-6260806617.1285706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-6260806617.1285706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-26086694.238035709</v>
      </c>
      <c r="L2309" s="444">
        <f t="shared" ca="1" si="147"/>
        <v>-6286893311.3666067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-6286893311.3666067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-26195388.79736086</v>
      </c>
      <c r="L2310" s="444">
        <f t="shared" ca="1" si="147"/>
        <v>-6313088700.1639671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-6313088700.1639671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-26304536.250683196</v>
      </c>
      <c r="L2311" s="444">
        <f t="shared" ca="1" si="147"/>
        <v>-6339393236.41465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-6339393236.41465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-26414138.485061042</v>
      </c>
      <c r="L2312" s="444">
        <f t="shared" ca="1" si="147"/>
        <v>-6365807374.8997107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-6365807374.8997107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-26524197.395415463</v>
      </c>
      <c r="L2313" s="444">
        <f t="shared" ca="1" si="147"/>
        <v>-6392331572.295126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-6392331572.295126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-26634714.884563025</v>
      </c>
      <c r="L2314" s="444">
        <f t="shared" ca="1" si="147"/>
        <v>-6418966287.1796894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-6418966287.1796894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-26745692.863248706</v>
      </c>
      <c r="L2315" s="444">
        <f t="shared" ca="1" si="147"/>
        <v>-6445711980.0429382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-6445711980.0429382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-26857133.250178911</v>
      </c>
      <c r="L2316" s="444">
        <f t="shared" ca="1" si="147"/>
        <v>-6472569113.2931175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-6472569113.2931175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-26969037.972054657</v>
      </c>
      <c r="L2317" s="444">
        <f t="shared" ca="1" si="147"/>
        <v>-6499538151.265172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-6499538151.265172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-27081408.963604882</v>
      </c>
      <c r="L2318" s="444">
        <f t="shared" ca="1" si="147"/>
        <v>-6526619560.2287769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-6526619560.2287769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-27194248.167619903</v>
      </c>
      <c r="L2319" s="444">
        <f t="shared" ca="1" si="147"/>
        <v>-6553813808.3963966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-6553813808.3963966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-27307557.534984987</v>
      </c>
      <c r="L2320" s="444">
        <f t="shared" ca="1" si="147"/>
        <v>-6581121365.9313812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-6581121365.9313812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-27421339.024714086</v>
      </c>
      <c r="L2321" s="444">
        <f t="shared" ca="1" si="147"/>
        <v>-6608542704.9560957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-6608542704.9560957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-27535594.60398373</v>
      </c>
      <c r="L2322" s="444">
        <f t="shared" ca="1" si="147"/>
        <v>-6636078299.5600796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-6636078299.5600796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-27650326.248166997</v>
      </c>
      <c r="L2323" s="444">
        <f t="shared" ca="1" si="147"/>
        <v>-6663728625.8082466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-6663728625.8082466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-27765535.940867692</v>
      </c>
      <c r="L2324" s="444">
        <f t="shared" ca="1" si="147"/>
        <v>-6691494161.749114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-6691494161.749114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-27881225.67395464</v>
      </c>
      <c r="L2325" s="444">
        <f t="shared" ca="1" si="147"/>
        <v>-6719375387.423069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-6719375387.423069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-27997397.447596118</v>
      </c>
      <c r="L2326" s="444">
        <f t="shared" ca="1" si="147"/>
        <v>-6747372784.8706656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-6747372784.8706656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-28114053.270294435</v>
      </c>
      <c r="L2327" s="444">
        <f t="shared" ca="1" si="147"/>
        <v>-6775486838.1409597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-6775486838.1409597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-28231195.158920661</v>
      </c>
      <c r="L2328" s="444">
        <f t="shared" ca="1" si="147"/>
        <v>-6803718033.29988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-6803718033.29988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-28348825.138749499</v>
      </c>
      <c r="L2329" s="444">
        <f t="shared" ca="1" si="147"/>
        <v>-6832066858.4386292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-6832066858.4386292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-28466945.243494287</v>
      </c>
      <c r="L2330" s="444">
        <f t="shared" ca="1" si="147"/>
        <v>-6860533803.6821232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-6860533803.6821232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-28585557.515342183</v>
      </c>
      <c r="L2331" s="444">
        <f t="shared" ca="1" si="147"/>
        <v>-6889119361.1974649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-6889119361.1974649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-28704664.004989438</v>
      </c>
      <c r="L2332" s="444">
        <f t="shared" ca="1" si="147"/>
        <v>-6917824025.2024546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-6917824025.2024546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-28824266.771676894</v>
      </c>
      <c r="L2333" s="444">
        <f t="shared" ca="1" si="147"/>
        <v>-6946648291.9741316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-6946648291.9741316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-28944367.883225545</v>
      </c>
      <c r="L2334" s="444">
        <f t="shared" ca="1" si="147"/>
        <v>-6975592659.857357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-6975592659.857357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-29064969.416072316</v>
      </c>
      <c r="L2335" s="444">
        <f t="shared" ca="1" si="147"/>
        <v>-7004657629.2734289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-7004657629.2734289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-29186073.455305949</v>
      </c>
      <c r="L2336" s="444">
        <f t="shared" ca="1" si="147"/>
        <v>-7033843702.728735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-7033843702.728735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-29307682.094703063</v>
      </c>
      <c r="L2337" s="444">
        <f t="shared" ca="1" si="147"/>
        <v>-7063151384.8234377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-7063151384.8234377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-29429797.436764322</v>
      </c>
      <c r="L2338" s="444">
        <f t="shared" ca="1" si="147"/>
        <v>-7092581182.2602024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-7092581182.2602024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-29552421.592750847</v>
      </c>
      <c r="L2339" s="444">
        <f t="shared" ca="1" si="147"/>
        <v>-7122133603.852953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-7122133603.852953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-29675556.682720635</v>
      </c>
      <c r="L2340" s="444">
        <f t="shared" ca="1" si="147"/>
        <v>-7151809160.5356731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-7151809160.5356731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-29799204.83556531</v>
      </c>
      <c r="L2341" s="444">
        <f t="shared" ca="1" si="147"/>
        <v>-7181608365.3712387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-7181608365.3712387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-29923368.189046826</v>
      </c>
      <c r="L2342" s="444">
        <f t="shared" ca="1" si="147"/>
        <v>-7211531733.5602856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-7211531733.5602856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-30048048.889834527</v>
      </c>
      <c r="L2343" s="444">
        <f t="shared" ca="1" si="147"/>
        <v>-7241579782.45012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-7241579782.45012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-30173249.093542166</v>
      </c>
      <c r="L2344" s="444">
        <f t="shared" ca="1" si="147"/>
        <v>-7271753031.5436621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-7271753031.5436621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-30298970.964765258</v>
      </c>
      <c r="L2345" s="444">
        <f t="shared" ca="1" si="147"/>
        <v>-7302052002.5084276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-7302052002.5084276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-30425216.677118447</v>
      </c>
      <c r="L2346" s="444">
        <f t="shared" ca="1" si="147"/>
        <v>-7332477219.1855459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-7332477219.1855459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-30551988.413273107</v>
      </c>
      <c r="L2347" s="444">
        <f t="shared" ca="1" si="147"/>
        <v>-7363029207.5988188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-7363029207.5988188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-30679288.364995077</v>
      </c>
      <c r="L2348" s="444">
        <f t="shared" ca="1" si="147"/>
        <v>-7393708495.9638138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-7393708495.9638138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-30807118.733182553</v>
      </c>
      <c r="L2349" s="444">
        <f t="shared" ca="1" si="147"/>
        <v>-7424515614.6969967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-7424515614.6969967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-30935481.727904152</v>
      </c>
      <c r="L2350" s="444">
        <f t="shared" ca="1" si="147"/>
        <v>-7455451096.424901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-7455451096.424901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-31064379.568437092</v>
      </c>
      <c r="L2351" s="444">
        <f t="shared" ca="1" si="147"/>
        <v>-7486515475.9933376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-7486515475.9933376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-31193814.483305573</v>
      </c>
      <c r="L2352" s="444">
        <f t="shared" ca="1" si="147"/>
        <v>-7517709290.4766436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-7517709290.4766436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-31323788.710319351</v>
      </c>
      <c r="L2353" s="444">
        <f t="shared" ca="1" si="147"/>
        <v>-7549033079.1869631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-7549033079.1869631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-31454304.49661234</v>
      </c>
      <c r="L2354" s="444">
        <f t="shared" ca="1" si="147"/>
        <v>-7580487383.6835756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-7580487383.6835756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-31585364.098681565</v>
      </c>
      <c r="L2355" s="444">
        <f t="shared" ca="1" si="147"/>
        <v>-7612072747.7822571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-7612072747.7822571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-31716969.78242607</v>
      </c>
      <c r="L2356" s="444">
        <f t="shared" ca="1" si="147"/>
        <v>-7643789717.564683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-7643789717.564683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-31849123.823186178</v>
      </c>
      <c r="L2357" s="444">
        <f t="shared" ca="1" si="147"/>
        <v>-7675638841.3878689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-7675638841.3878689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-31981828.505782787</v>
      </c>
      <c r="L2358" s="444">
        <f t="shared" ca="1" si="147"/>
        <v>-7707620669.893652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-7707620669.893652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-32115086.12455688</v>
      </c>
      <c r="L2359" s="444">
        <f t="shared" ca="1" si="147"/>
        <v>-7739735756.0182085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-7739735756.0182085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-32248898.9834092</v>
      </c>
      <c r="L2360" s="444">
        <f t="shared" ca="1" si="147"/>
        <v>-7771984655.0016174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-7771984655.0016174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-32383269.395840067</v>
      </c>
      <c r="L2361" s="444">
        <f t="shared" ca="1" si="147"/>
        <v>-7804367924.3974571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-7804367924.3974571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-32518199.6849894</v>
      </c>
      <c r="L2362" s="444">
        <f t="shared" ca="1" si="147"/>
        <v>-7836886124.0824461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-7836886124.0824461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-32653692.183676854</v>
      </c>
      <c r="L2363" s="444">
        <f t="shared" ca="1" si="147"/>
        <v>-7869539816.2661228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-7869539816.2661228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-32789749.234442178</v>
      </c>
      <c r="L2364" s="444">
        <f t="shared" ca="1" si="147"/>
        <v>-7902329565.5005646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-7902329565.5005646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-32926373.189585686</v>
      </c>
      <c r="L2365" s="444">
        <f t="shared" ca="1" si="147"/>
        <v>-7935255938.6901503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-7935255938.6901503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-33063566.411208957</v>
      </c>
      <c r="L2366" s="444">
        <f t="shared" ca="1" si="147"/>
        <v>-7968319505.1013594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-7968319505.1013594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-33201331.271255665</v>
      </c>
      <c r="L2367" s="444">
        <f t="shared" ca="1" si="147"/>
        <v>-8001520836.3726149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-8001520836.3726149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-33339670.151552562</v>
      </c>
      <c r="L2368" s="444">
        <f t="shared" ca="1" si="147"/>
        <v>-8034860506.5241671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-8034860506.5241671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-33478585.443850696</v>
      </c>
      <c r="L2369" s="444">
        <f t="shared" ca="1" si="147"/>
        <v>-8068339091.9680176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-8068339091.9680176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-33618079.549866736</v>
      </c>
      <c r="L2370" s="444">
        <f t="shared" ca="1" si="147"/>
        <v>-8101957171.5178843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-8101957171.5178843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-33758154.881324515</v>
      </c>
      <c r="L2371" s="444">
        <f t="shared" ca="1" si="147"/>
        <v>-8135715326.399209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-8135715326.399209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-33898813.859996706</v>
      </c>
      <c r="L2372" s="444">
        <f t="shared" ca="1" si="147"/>
        <v>-8169614140.2592058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-8169614140.2592058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-34040058.917746693</v>
      </c>
      <c r="L2373" s="444">
        <f t="shared" ca="1" si="147"/>
        <v>-8203654199.1769524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-8203654199.1769524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-34181892.496570632</v>
      </c>
      <c r="L2374" s="444">
        <f t="shared" ca="1" si="147"/>
        <v>-8237836091.6735229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-8237836091.6735229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-34324317.048639677</v>
      </c>
      <c r="L2375" s="444">
        <f t="shared" ca="1" si="147"/>
        <v>-8272160408.7221622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-8272160408.7221622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-34467335.036342345</v>
      </c>
      <c r="L2376" s="444">
        <f t="shared" ca="1" si="147"/>
        <v>-8306627743.7585049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-8306627743.7585049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-34610948.932327107</v>
      </c>
      <c r="L2377" s="444">
        <f t="shared" ca="1" si="147"/>
        <v>-8341238692.6908321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-8341238692.6908321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-34755161.219545133</v>
      </c>
      <c r="L2378" s="444">
        <f t="shared" ca="1" si="147"/>
        <v>-8375993853.9103775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-8375993853.9103775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-34899974.391293243</v>
      </c>
      <c r="L2379" s="444">
        <f t="shared" ca="1" si="147"/>
        <v>-8410893828.301671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-8410893828.301671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-35045390.951256961</v>
      </c>
      <c r="L2380" s="444">
        <f t="shared" ca="1" si="147"/>
        <v>-8445939219.2529278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-8445939219.2529278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-35191413.413553864</v>
      </c>
      <c r="L2381" s="444">
        <f t="shared" ca="1" si="147"/>
        <v>-8481130632.666482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-8481130632.666482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-35338044.302777007</v>
      </c>
      <c r="L2382" s="444">
        <f t="shared" ca="1" si="147"/>
        <v>-8516468676.9692593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-8516468676.9692593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-35485286.154038578</v>
      </c>
      <c r="L2383" s="444">
        <f t="shared" ca="1" si="147"/>
        <v>-8551953963.1232977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-8551953963.1232977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-35633141.513013743</v>
      </c>
      <c r="L2384" s="444">
        <f t="shared" ca="1" si="147"/>
        <v>-8587587104.6363115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-8587587104.6363115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-35781612.935984634</v>
      </c>
      <c r="L2385" s="444">
        <f t="shared" ca="1" si="147"/>
        <v>-8623368717.5722961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-8623368717.5722961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-35930702.98988457</v>
      </c>
      <c r="L2386" s="444">
        <f t="shared" ca="1" si="147"/>
        <v>-8659299420.5621815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-8659299420.5621815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-36080414.252342425</v>
      </c>
      <c r="L2387" s="444">
        <f t="shared" ca="1" si="147"/>
        <v>-8695379834.8145237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-8695379834.8145237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-36230749.311727181</v>
      </c>
      <c r="L2388" s="444">
        <f t="shared" ca="1" si="147"/>
        <v>-8731610584.1262512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-8731610584.1262512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-36381710.767192714</v>
      </c>
      <c r="L2389" s="444">
        <f t="shared" ca="1" si="147"/>
        <v>-8767992294.8934441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-8767992294.8934441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-36533301.228722684</v>
      </c>
      <c r="L2390" s="444">
        <f t="shared" ca="1" si="147"/>
        <v>-8804525596.1221676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-8804525596.1221676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-36685523.317175701</v>
      </c>
      <c r="L2391" s="444">
        <f t="shared" ca="1" si="147"/>
        <v>-8841211119.4393425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-8841211119.4393425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-36838379.664330594</v>
      </c>
      <c r="L2392" s="444">
        <f t="shared" ca="1" si="147"/>
        <v>-8878049499.1036739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-8878049499.1036739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-36991872.912931971</v>
      </c>
      <c r="L2393" s="444">
        <f t="shared" ca="1" si="147"/>
        <v>-8915041372.0166054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-8915041372.0166054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-37146005.716735855</v>
      </c>
      <c r="L2394" s="444">
        <f t="shared" ca="1" si="147"/>
        <v>-8952187377.7333412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-8952187377.7333412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-37300780.740555584</v>
      </c>
      <c r="L2395" s="444">
        <f t="shared" ca="1" si="147"/>
        <v>-8989488158.473896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-8989488158.473896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-37456200.660307899</v>
      </c>
      <c r="L2396" s="444">
        <f t="shared" ca="1" si="147"/>
        <v>-9026944359.1342049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-9026944359.1342049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-37612268.16305919</v>
      </c>
      <c r="L2397" s="444">
        <f t="shared" ca="1" si="147"/>
        <v>-9064556627.2972641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-9064556627.2972641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-37768985.947071932</v>
      </c>
      <c r="L2398" s="444">
        <f t="shared" ca="1" si="147"/>
        <v>-9102325613.2443352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-9102325613.2443352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-37926356.721851394</v>
      </c>
      <c r="L2399" s="444">
        <f t="shared" ca="1" si="147"/>
        <v>-9140251969.9661865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-9140251969.9661865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-38084383.208192445</v>
      </c>
      <c r="L2400" s="444">
        <f t="shared" ca="1" si="147"/>
        <v>-9178336353.1743793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-9178336353.1743793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-38243068.138226584</v>
      </c>
      <c r="L2401" s="444">
        <f t="shared" ca="1" si="147"/>
        <v>-9216579421.3126068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-9216579421.3126068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-38402414.255469196</v>
      </c>
      <c r="L2402" s="444">
        <f t="shared" ca="1" si="147"/>
        <v>-9254981835.5680752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-9254981835.5680752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-38562424.314866982</v>
      </c>
      <c r="L2403" s="444">
        <f t="shared" ca="1" si="147"/>
        <v>-9293544259.8829422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-9293544259.8829422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-38723101.082845591</v>
      </c>
      <c r="L2404" s="444">
        <f t="shared" ca="1" si="147"/>
        <v>-9332267360.9657879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-9332267360.9657879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-38884447.337357447</v>
      </c>
      <c r="L2405" s="444">
        <f t="shared" ca="1" si="147"/>
        <v>-9371151808.3031445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-9371151808.3031445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-39046465.867929772</v>
      </c>
      <c r="L2406" s="444">
        <f t="shared" ca="1" si="147"/>
        <v>-9410198274.1710739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-9410198274.1710739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-39209159.475712806</v>
      </c>
      <c r="L2407" s="444">
        <f t="shared" ca="1" si="147"/>
        <v>-9449407433.6467876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-9449407433.6467876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-39372530.973528281</v>
      </c>
      <c r="L2408" s="444">
        <f t="shared" ca="1" si="147"/>
        <v>-9488779964.6203156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-9488779964.6203156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-39536583.185917981</v>
      </c>
      <c r="L2409" s="444">
        <f t="shared" ca="1" si="147"/>
        <v>-9528316547.8062344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-9528316547.8062344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-39701318.949192643</v>
      </c>
      <c r="L2410" s="444">
        <f t="shared" ca="1" si="147"/>
        <v>-9568017866.7554264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-9568017866.7554264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-39866741.111480944</v>
      </c>
      <c r="L2411" s="444">
        <f t="shared" ca="1" si="147"/>
        <v>-9607884607.8669071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-9607884607.8669071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-40032852.532778777</v>
      </c>
      <c r="L2412" s="444">
        <f t="shared" ca="1" si="147"/>
        <v>-9647917460.3996868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-9647917460.3996868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-40199656.084998697</v>
      </c>
      <c r="L2413" s="444">
        <f t="shared" ca="1" si="147"/>
        <v>-9688117116.4846859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-9688117116.4846859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-40367154.652019523</v>
      </c>
      <c r="L2414" s="444">
        <f t="shared" ca="1" si="147"/>
        <v>-9728484271.1367054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-9728484271.1367054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-40535351.129736274</v>
      </c>
      <c r="L2415" s="444">
        <f t="shared" ca="1" si="147"/>
        <v>-9769019622.2664413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-9769019622.2664413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-40704248.426110171</v>
      </c>
      <c r="L2416" s="444">
        <f t="shared" ca="1" si="147"/>
        <v>-9809723870.6925507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-9809723870.6925507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-40873849.461218961</v>
      </c>
      <c r="L2417" s="444">
        <f t="shared" ca="1" si="147"/>
        <v>-9850597720.1537704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-9850597720.1537704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-41044157.167307377</v>
      </c>
      <c r="L2418" s="444">
        <f t="shared" ca="1" si="147"/>
        <v>-9891641877.3210773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-9891641877.3210773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-41215174.488837823</v>
      </c>
      <c r="L2419" s="444">
        <f t="shared" ca="1" si="147"/>
        <v>-9932857051.8099155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-9932857051.8099155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-41386904.382541314</v>
      </c>
      <c r="L2420" s="444">
        <f t="shared" ca="1" si="147"/>
        <v>-9974243956.1924572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-9974243956.1924572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-41559349.817468569</v>
      </c>
      <c r="L2421" s="444">
        <f t="shared" ca="1" si="147"/>
        <v>-10015803306.009926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-10015803306.009926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-41732513.775041357</v>
      </c>
      <c r="L2422" s="444">
        <f t="shared" ca="1" si="147"/>
        <v>-10057535819.784967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-10057535819.784967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-41906399.24910403</v>
      </c>
      <c r="L2423" s="444">
        <f t="shared" ca="1" si="147"/>
        <v>-10099442219.034071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-10099442219.034071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-42081009.245975293</v>
      </c>
      <c r="L2424" s="444">
        <f t="shared" ca="1" si="147"/>
        <v>-10141523228.280046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-10141523228.280046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-42256346.784500197</v>
      </c>
      <c r="L2425" s="444">
        <f t="shared" ca="1" si="147"/>
        <v>-10183779575.064547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-10183779575.064547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-42432414.896102279</v>
      </c>
      <c r="L2426" s="444">
        <f t="shared" ca="1" si="147"/>
        <v>-10226211989.960649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-10226211989.960649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-42609216.624836043</v>
      </c>
      <c r="L2427" s="444">
        <f t="shared" ca="1" si="147"/>
        <v>-10268821206.585485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-10268821206.585485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-42786755.02743952</v>
      </c>
      <c r="L2428" s="444">
        <f t="shared" ca="1" si="147"/>
        <v>-10311607961.612925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-10311607961.612925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-42965033.173387185</v>
      </c>
      <c r="L2429" s="444">
        <f t="shared" ca="1" si="147"/>
        <v>-10354572994.786312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-10354572994.786312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-43144054.144942969</v>
      </c>
      <c r="L2430" s="444">
        <f t="shared" ca="1" si="147"/>
        <v>-10397717048.931255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-10397717048.931255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-43323821.037213564</v>
      </c>
      <c r="L2431" s="444">
        <f t="shared" ca="1" si="147"/>
        <v>-10441040869.96847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-10441040869.96847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-43504336.95820196</v>
      </c>
      <c r="L2432" s="444">
        <f t="shared" ca="1" si="147"/>
        <v>-10484545206.926672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-10484545206.926672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-43685605.028861135</v>
      </c>
      <c r="L2433" s="444">
        <f t="shared" ca="1" si="147"/>
        <v>-10528230811.955534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-10528230811.955534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-43867628.383148059</v>
      </c>
      <c r="L2434" s="444">
        <f t="shared" ca="1" si="147"/>
        <v>-10572098440.338682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-10572098440.338682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-44050410.168077841</v>
      </c>
      <c r="L2435" s="444">
        <f t="shared" ca="1" si="147"/>
        <v>-10616148850.50676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-10616148850.50676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-44233953.543778166</v>
      </c>
      <c r="L2436" s="444">
        <f t="shared" ca="1" si="147"/>
        <v>-10660382804.050537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-10660382804.050537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-44418261.683543906</v>
      </c>
      <c r="L2437" s="444">
        <f t="shared" ca="1" si="147"/>
        <v>-10704801065.734081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-10704801065.734081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-44603337.773892008</v>
      </c>
      <c r="L2438" s="444">
        <f t="shared" ca="1" si="147"/>
        <v>-10749404403.507973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-10749404403.507973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-44789185.014616549</v>
      </c>
      <c r="L2439" s="444">
        <f t="shared" ca="1" si="147"/>
        <v>-10794193588.522589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-10794193588.522589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-44975806.618844122</v>
      </c>
      <c r="L2440" s="444">
        <f t="shared" ca="1" si="147"/>
        <v>-10839169395.141434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-10839169395.141434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-45163205.813089304</v>
      </c>
      <c r="L2441" s="444">
        <f t="shared" ca="1" si="147"/>
        <v>-10884332600.954523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-10884332600.954523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-45351385.837310515</v>
      </c>
      <c r="L2442" s="444">
        <f t="shared" ca="1" si="147"/>
        <v>-10929683986.791834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-10929683986.791834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-45540349.944965973</v>
      </c>
      <c r="L2443" s="444">
        <f t="shared" ca="1" si="147"/>
        <v>-10975224336.736799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-10975224336.736799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-45730101.403069995</v>
      </c>
      <c r="L2444" s="444">
        <f t="shared" ca="1" si="147"/>
        <v>-11020954438.13987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-11020954438.13987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-45920643.492249459</v>
      </c>
      <c r="L2445" s="444">
        <f t="shared" ca="1" si="147"/>
        <v>-11066875081.632118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-11066875081.632118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-46111979.506800495</v>
      </c>
      <c r="L2446" s="444">
        <f t="shared" ca="1" si="147"/>
        <v>-11112987061.138918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-11112987061.138918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-46304112.754745491</v>
      </c>
      <c r="L2447" s="444">
        <f t="shared" ca="1" si="147"/>
        <v>-11159291173.893663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-11159291173.893663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-46497046.557890266</v>
      </c>
      <c r="L2448" s="444">
        <f t="shared" ca="1" si="147"/>
        <v>-11205788220.451553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-11205788220.451553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-46690784.251881473</v>
      </c>
      <c r="L2449" s="444">
        <f t="shared" ca="1" si="147"/>
        <v>-11252479004.703434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-11252479004.703434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-46885329.186264306</v>
      </c>
      <c r="L2450" s="444">
        <f t="shared" ca="1" si="147"/>
        <v>-11299364333.889698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-11299364333.889698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-47080684.724540405</v>
      </c>
      <c r="L2451" s="444">
        <f t="shared" ca="1" si="147"/>
        <v>-11346445018.614239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-11346445018.614239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-47276854.244225994</v>
      </c>
      <c r="L2452" s="444">
        <f t="shared" ca="1" si="147"/>
        <v>-11393721872.858465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-11393721872.858465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-47473841.136910275</v>
      </c>
      <c r="L2453" s="444">
        <f t="shared" ca="1" si="147"/>
        <v>-11441195713.995375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-11441195713.995375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-47671648.808314063</v>
      </c>
      <c r="L2454" s="444">
        <f t="shared" ca="1" si="147"/>
        <v>-11488867362.803688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-11488867362.803688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-47870280.678348698</v>
      </c>
      <c r="L2455" s="444">
        <f t="shared" ca="1" si="147"/>
        <v>-11536737643.482037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-11536737643.482037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-48069740.18117515</v>
      </c>
      <c r="L2456" s="444">
        <f t="shared" ca="1" si="147"/>
        <v>-11584807383.663212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-11584807383.663212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-48270030.765263379</v>
      </c>
      <c r="L2457" s="444">
        <f t="shared" ca="1" si="147"/>
        <v>-11633077414.428474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-11633077414.428474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-48471155.893451974</v>
      </c>
      <c r="L2458" s="444">
        <f t="shared" ca="1" si="147"/>
        <v>-11681548570.321926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-11681548570.321926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-48673119.043008022</v>
      </c>
      <c r="L2459" s="444">
        <f t="shared" ca="1" si="147"/>
        <v>-11730221689.364935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-11730221689.364935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-48875923.705687225</v>
      </c>
      <c r="L2460" s="444">
        <f t="shared" ca="1" si="147"/>
        <v>-11779097613.070621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-11779097613.070621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-49079573.387794256</v>
      </c>
      <c r="L2461" s="444">
        <f t="shared" ca="1" si="147"/>
        <v>-11828177186.458416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-11828177186.458416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-49284071.610243402</v>
      </c>
      <c r="L2462" s="444">
        <f t="shared" ca="1" si="147"/>
        <v>-11877461258.068659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-11877461258.068659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-49489421.908619411</v>
      </c>
      <c r="L2463" s="444">
        <f t="shared" ca="1" si="147"/>
        <v>-11926950679.977278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-11926950679.977278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-49695627.833238654</v>
      </c>
      <c r="L2464" s="444">
        <f t="shared" ca="1" si="147"/>
        <v>-11976646307.810516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-11976646307.810516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-49902692.949210487</v>
      </c>
      <c r="L2465" s="444">
        <f t="shared" ca="1" si="147"/>
        <v>-12026549000.759727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-12026549000.759727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-50110620.836498864</v>
      </c>
      <c r="L2466" s="444">
        <f t="shared" ca="1" si="147"/>
        <v>-12076659621.596226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-12076659621.596226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-50319415.089984275</v>
      </c>
      <c r="L2467" s="444">
        <f t="shared" ca="1" si="147"/>
        <v>-12126979036.686211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-12126979036.686211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-50529079.319525875</v>
      </c>
      <c r="L2468" s="444">
        <f t="shared" ca="1" si="147"/>
        <v>-12177508116.005737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-12177508116.005737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-50739617.150023907</v>
      </c>
      <c r="L2469" s="444">
        <f t="shared" ca="1" si="147"/>
        <v>-12228247733.155762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-12228247733.155762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-50951032.221482337</v>
      </c>
      <c r="L2470" s="444">
        <f t="shared" ca="1" si="147"/>
        <v>-12279198765.377245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-12279198765.377245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-51163328.189071856</v>
      </c>
      <c r="L2471" s="444">
        <f t="shared" ca="1" si="147"/>
        <v>-12330362093.566317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-12330362093.566317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-51376508.723192982</v>
      </c>
      <c r="L2472" s="444">
        <f t="shared" ca="1" si="147"/>
        <v>-12381738602.289509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-12381738602.289509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-51590577.509539619</v>
      </c>
      <c r="L2473" s="444">
        <f t="shared" ca="1" si="147"/>
        <v>-12433329179.799049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-12433329179.799049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-51805538.249162704</v>
      </c>
      <c r="L2474" s="444">
        <f t="shared" ca="1" si="147"/>
        <v>-12485134718.048212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-12485134718.048212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-52021394.658534214</v>
      </c>
      <c r="L2475" s="444">
        <f t="shared" ca="1" si="147"/>
        <v>-12537156112.706747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-12537156112.706747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-52238150.469611444</v>
      </c>
      <c r="L2476" s="444">
        <f t="shared" ca="1" si="147"/>
        <v>-12589394263.176359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-12589394263.176359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-52455809.429901496</v>
      </c>
      <c r="L2477" s="444">
        <f t="shared" ca="1" si="147"/>
        <v>-12641850072.60626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-12641850072.60626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-52674375.302526087</v>
      </c>
      <c r="L2478" s="444">
        <f t="shared" ca="1" si="147"/>
        <v>-12694524447.908787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-12694524447.908787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-52893851.866286613</v>
      </c>
      <c r="L2479" s="444">
        <f t="shared" ca="1" si="147"/>
        <v>-12747418299.775074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-12747418299.775074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-53114242.915729478</v>
      </c>
      <c r="L2480" s="444">
        <f t="shared" ca="1" si="147"/>
        <v>-12800532542.690804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-12800532542.690804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-53335552.261211678</v>
      </c>
      <c r="L2481" s="444">
        <f t="shared" ca="1" si="147"/>
        <v>-12853868094.952015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-12853868094.952015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-53557783.728966728</v>
      </c>
      <c r="L2482" s="444">
        <f t="shared" ca="1" si="147"/>
        <v>-12907425878.680983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-12907425878.680983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-53780941.161170758</v>
      </c>
      <c r="L2483" s="444">
        <f t="shared" ca="1" si="147"/>
        <v>-12961206819.842154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-12961206819.842154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-54005028.416008972</v>
      </c>
      <c r="L2484" s="444">
        <f t="shared" ca="1" si="147"/>
        <v>-13015211848.258163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-13015211848.258163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-54230049.367742345</v>
      </c>
      <c r="L2485" s="444">
        <f t="shared" ca="1" si="147"/>
        <v>-13069441897.625906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-13069441897.625906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-54456007.90677461</v>
      </c>
      <c r="L2486" s="444">
        <f t="shared" ca="1" si="147"/>
        <v>-13123897905.532681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-13123897905.532681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-54682907.939719498</v>
      </c>
      <c r="L2487" s="444">
        <f t="shared" ca="1" si="147"/>
        <v>-13178580813.472401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-13178580813.472401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-54910753.389468335</v>
      </c>
      <c r="L2488" s="444">
        <f t="shared" ca="1" si="147"/>
        <v>-13233491566.86187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-13233491566.86187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-55139548.19525779</v>
      </c>
      <c r="L2489" s="444">
        <f t="shared" ca="1" si="147"/>
        <v>-13288631115.057127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-13288631115.057127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-55369296.312738031</v>
      </c>
      <c r="L2490" s="444">
        <f t="shared" ca="1" si="147"/>
        <v>-13344000411.369865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-13344000411.369865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-55600001.714041106</v>
      </c>
      <c r="L2491" s="444">
        <f t="shared" ca="1" si="147"/>
        <v>-13399600413.083906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-13399600413.083906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-55831668.387849614</v>
      </c>
      <c r="L2492" s="444">
        <f t="shared" ca="1" si="147"/>
        <v>-13455432081.471756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-13455432081.471756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-56064300.339465648</v>
      </c>
      <c r="L2493" s="444">
        <f t="shared" ca="1" si="147"/>
        <v>-13511496381.811222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-13511496381.811222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-56297901.590880089</v>
      </c>
      <c r="L2494" s="444">
        <f t="shared" ca="1" si="147"/>
        <v>-13567794283.402102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-13567794283.402102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-56532476.180842094</v>
      </c>
      <c r="L2495" s="444">
        <f t="shared" ca="1" si="147"/>
        <v>-13624326759.582943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-13624326759.582943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-56768028.164928935</v>
      </c>
      <c r="L2496" s="444">
        <f t="shared" ca="1" si="147"/>
        <v>-13681094787.747871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-13681094787.747871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-57004561.615616135</v>
      </c>
      <c r="L2497" s="444">
        <f t="shared" ca="1" si="147"/>
        <v>-13738099349.363487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-13738099349.363487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-57242080.622347862</v>
      </c>
      <c r="L2498" s="444">
        <f t="shared" ca="1" si="147"/>
        <v>-13795341429.985836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-13795341429.985836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-57480589.291607648</v>
      </c>
      <c r="L2499" s="444">
        <f t="shared" ca="1" si="147"/>
        <v>-13852822019.277443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-13852822019.277443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-57720091.74698934</v>
      </c>
      <c r="L2500" s="444">
        <f t="shared" ca="1" si="147"/>
        <v>-13910542111.024433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-13910542111.024433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-57960592.12926846</v>
      </c>
      <c r="L2501" s="444">
        <f t="shared" ca="1" si="147"/>
        <v>-13968502703.153702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-13968502703.153702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-58202094.596473753</v>
      </c>
      <c r="L2502" s="444">
        <f t="shared" ca="1" si="147"/>
        <v>-14026704797.750175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-14026704797.750175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-58444603.32395906</v>
      </c>
      <c r="L2503" s="444">
        <f t="shared" ca="1" si="147"/>
        <v>-14085149401.074135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-14085149401.074135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-58688122.504475564</v>
      </c>
      <c r="L2504" s="444">
        <f t="shared" ca="1" si="147"/>
        <v>-14143837523.578609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-14143837523.578609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-58932656.348244198</v>
      </c>
      <c r="L2505" s="444">
        <f t="shared" ca="1" si="147"/>
        <v>-14202770179.926853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-14202770179.926853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-59178209.083028555</v>
      </c>
      <c r="L2506" s="444">
        <f t="shared" ca="1" si="147"/>
        <v>-14261948389.009882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-14261948389.009882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-59424784.954207838</v>
      </c>
      <c r="L2507" s="444">
        <f t="shared" ca="1" si="147"/>
        <v>-14321373173.96409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-14321373173.96409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-59672388.224850379</v>
      </c>
      <c r="L2508" s="444">
        <f t="shared" ca="1" si="147"/>
        <v>-14381045562.18894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-14381045562.18894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-59921023.175787248</v>
      </c>
      <c r="L2509" s="444">
        <f t="shared" ca="1" si="147"/>
        <v>-14440966585.364727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-14440966585.364727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-60170694.105686359</v>
      </c>
      <c r="L2510" s="444">
        <f t="shared" ca="1" si="147"/>
        <v>-14501137279.470413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-14501137279.470413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-60421405.33112672</v>
      </c>
      <c r="L2511" s="444">
        <f t="shared" ca="1" si="147"/>
        <v>-14561558684.80154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-14561558684.80154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-60673161.186673082</v>
      </c>
      <c r="L2512" s="444">
        <f t="shared" ca="1" si="147"/>
        <v>-14622231845.988213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-14622231845.988213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-60925966.024950884</v>
      </c>
      <c r="L2513" s="444">
        <f t="shared" ca="1" si="147"/>
        <v>-14683157812.013163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-14683157812.013163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-61179824.216721512</v>
      </c>
      <c r="L2514" s="444">
        <f t="shared" ca="1" si="147"/>
        <v>-14744337636.229883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-14744337636.229883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-61434740.150957845</v>
      </c>
      <c r="L2515" s="444">
        <f t="shared" ca="1" si="147"/>
        <v>-14805772376.38084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-14805772376.38084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-61690718.234920174</v>
      </c>
      <c r="L2516" s="444">
        <f t="shared" ca="1" si="147"/>
        <v>-14867463094.615761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-14867463094.615761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-61947762.894232333</v>
      </c>
      <c r="L2517" s="444">
        <f t="shared" ca="1" si="147"/>
        <v>-14929410857.509993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-14929410857.509993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-62205878.572958313</v>
      </c>
      <c r="L2518" s="444">
        <f t="shared" ca="1" si="147"/>
        <v>-14991616736.082951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-14991616736.082951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-62465069.733678959</v>
      </c>
      <c r="L2519" s="444">
        <f t="shared" ca="1" si="147"/>
        <v>-15054081805.816629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-15054081805.816629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-62725340.857569277</v>
      </c>
      <c r="L2520" s="444">
        <f t="shared" ca="1" si="147"/>
        <v>-15116807146.674198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-15116807146.674198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-62986696.444475822</v>
      </c>
      <c r="L2521" s="444">
        <f t="shared" ca="1" si="147"/>
        <v>-15179793843.118673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-15179793843.118673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-63249141.012994468</v>
      </c>
      <c r="L2522" s="444">
        <f t="shared" ca="1" si="147"/>
        <v>-15243042984.131668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-15243042984.131668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-63512679.100548618</v>
      </c>
      <c r="L2523" s="444">
        <f t="shared" ca="1" si="147"/>
        <v>-15306555663.232216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-15306555663.232216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-63777315.263467565</v>
      </c>
      <c r="L2524" s="444">
        <f t="shared" ca="1" si="147"/>
        <v>-15370332978.495684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-15370332978.495684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-64043054.077065356</v>
      </c>
      <c r="L2525" s="444">
        <f t="shared" ca="1" si="147"/>
        <v>-15434376032.572748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-15434376032.572748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-64309900.135719784</v>
      </c>
      <c r="L2526" s="444">
        <f t="shared" ca="1" si="147"/>
        <v>-15498685932.708467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-15498685932.708467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-64577858.052951947</v>
      </c>
      <c r="L2527" s="444">
        <f t="shared" ca="1" si="147"/>
        <v>-15563263790.761419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-15563263790.761419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-64846932.461505905</v>
      </c>
      <c r="L2528" s="444">
        <f t="shared" ca="1" si="147"/>
        <v>-15628110723.222925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-15628110723.222925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-65117128.013428852</v>
      </c>
      <c r="L2529" s="444">
        <f t="shared" ca="1" si="147"/>
        <v>-15693227851.236355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-15693227851.236355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-65388449.38015148</v>
      </c>
      <c r="L2530" s="444">
        <f t="shared" ca="1" si="147"/>
        <v>-15758616300.616507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-15758616300.616507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-65660901.252568774</v>
      </c>
      <c r="L2531" s="444">
        <f t="shared" ca="1" si="147"/>
        <v>-15824277201.869076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-15824277201.869076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-65934488.341121145</v>
      </c>
      <c r="L2532" s="444">
        <f t="shared" ca="1" si="147"/>
        <v>-15890211690.210197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-15890211690.210197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-66209215.375875831</v>
      </c>
      <c r="L2533" s="444">
        <f t="shared" ca="1" si="147"/>
        <v>-15956420905.586073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-15956420905.586073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-66485087.106608637</v>
      </c>
      <c r="L2534" s="444">
        <f t="shared" ca="1" si="147"/>
        <v>-16022905992.692682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-16022905992.692682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-66762108.302886173</v>
      </c>
      <c r="L2535" s="444">
        <f t="shared" ca="1" si="147"/>
        <v>-16089668100.995569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-16089668100.995569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-67040283.754148208</v>
      </c>
      <c r="L2536" s="444">
        <f t="shared" ca="1" si="147"/>
        <v>-16156708384.749718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-16156708384.749718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-67319618.2697905</v>
      </c>
      <c r="L2537" s="444">
        <f t="shared" ca="1" si="147"/>
        <v>-16224028003.019508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-16224028003.019508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-67600116.679247946</v>
      </c>
      <c r="L2538" s="444">
        <f t="shared" ca="1" si="147"/>
        <v>-16291628119.698757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-16291628119.698757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-67881783.832078159</v>
      </c>
      <c r="L2539" s="444">
        <f t="shared" ca="1" si="147"/>
        <v>-16359509903.530836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-16359509903.530836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-68164624.598045141</v>
      </c>
      <c r="L2540" s="444">
        <f t="shared" ca="1" si="147"/>
        <v>-16427674528.128881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-16427674528.128881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-68448643.867203668</v>
      </c>
      <c r="L2541" s="444">
        <f t="shared" ca="1" si="147"/>
        <v>-16496123171.996084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-16496123171.996084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-68733846.54998368</v>
      </c>
      <c r="L2542" s="444">
        <f t="shared" ca="1" si="147"/>
        <v>-16564857018.546068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-16564857018.546068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-69020237.577275276</v>
      </c>
      <c r="L2543" s="444">
        <f t="shared" ca="1" si="147"/>
        <v>-16633877256.123344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-16633877256.123344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-69307821.900513932</v>
      </c>
      <c r="L2544" s="444">
        <f t="shared" ca="1" si="147"/>
        <v>-16703185078.023859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-16703185078.023859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-69596604.49176608</v>
      </c>
      <c r="L2545" s="444">
        <f t="shared" ca="1" si="147"/>
        <v>-16772781682.515625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-16772781682.515625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-69886590.343815118</v>
      </c>
      <c r="L2546" s="444">
        <f t="shared" ca="1" si="147"/>
        <v>-16842668272.85944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-16842668272.85944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-70177784.470247671</v>
      </c>
      <c r="L2547" s="444">
        <f t="shared" ca="1" si="147"/>
        <v>-16912846057.329687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-16912846057.329687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-70470191.905540362</v>
      </c>
      <c r="L2548" s="444">
        <f t="shared" ca="1" si="147"/>
        <v>-16983316249.235228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-16983316249.235228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-70763817.705146775</v>
      </c>
      <c r="L2549" s="444">
        <f t="shared" ca="1" si="147"/>
        <v>-17054080066.940374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-17054080066.940374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-71058666.945584893</v>
      </c>
      <c r="L2550" s="444">
        <f t="shared" ca="1" si="147"/>
        <v>-17125138733.88596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-17125138733.88596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-71354744.724524826</v>
      </c>
      <c r="L2551" s="444">
        <f t="shared" ca="1" si="147"/>
        <v>-17196493478.610485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-17196493478.610485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-71652056.160877019</v>
      </c>
      <c r="L2552" s="444">
        <f t="shared" ca="1" si="147"/>
        <v>-17268145534.771362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-17268145534.771362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-71950606.394880682</v>
      </c>
      <c r="L2553" s="444">
        <f t="shared" ca="1" si="147"/>
        <v>-17340096141.166245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-17340096141.166245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-72250400.588192686</v>
      </c>
      <c r="L2554" s="444">
        <f t="shared" ca="1" si="147"/>
        <v>-17412346541.754436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-17412346541.754436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-72551443.923976824</v>
      </c>
      <c r="L2555" s="444">
        <f t="shared" ca="1" si="147"/>
        <v>-17484897985.678413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-17484897985.678413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-72853741.606993392</v>
      </c>
      <c r="L2556" s="444">
        <f t="shared" ca="1" si="147"/>
        <v>-17557751727.285408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-17557751727.285408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-73157298.863689199</v>
      </c>
      <c r="L2557" s="444">
        <f t="shared" ca="1" si="147"/>
        <v>-17630909026.149097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-17630909026.149097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-73462120.942287907</v>
      </c>
      <c r="L2558" s="444">
        <f t="shared" ref="L2558:L2812" ca="1" si="152">I2558-J2558+K2558</f>
        <v>-17704371147.091385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-17704371147.091385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-73768213.112880766</v>
      </c>
      <c r="L2559" s="444">
        <f t="shared" ca="1" si="152"/>
        <v>-17778139360.204266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-17778139360.204266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-74075580.667517766</v>
      </c>
      <c r="L2560" s="444">
        <f t="shared" ca="1" si="152"/>
        <v>-17852214940.871784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-17852214940.871784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-74384228.920299098</v>
      </c>
      <c r="L2561" s="444">
        <f t="shared" ca="1" si="152"/>
        <v>-17926599169.792084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-17926599169.792084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-74694163.20746702</v>
      </c>
      <c r="L2562" s="444">
        <f t="shared" ca="1" si="152"/>
        <v>-18001293332.99955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-18001293332.99955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-75005388.887498125</v>
      </c>
      <c r="L2563" s="444">
        <f t="shared" ca="1" si="152"/>
        <v>-18076298721.887047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-18076298721.887047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-75317911.34119603</v>
      </c>
      <c r="L2564" s="444">
        <f t="shared" ca="1" si="152"/>
        <v>-18151616633.228241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-18151616633.228241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-75631735.971784338</v>
      </c>
      <c r="L2565" s="444">
        <f t="shared" ca="1" si="152"/>
        <v>-18227248369.200024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-18227248369.200024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-75946868.205000103</v>
      </c>
      <c r="L2566" s="444">
        <f t="shared" ca="1" si="152"/>
        <v>-18303195237.405025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-18303195237.405025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-76263313.489187598</v>
      </c>
      <c r="L2567" s="444">
        <f t="shared" ca="1" si="152"/>
        <v>-18379458550.894215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-18379458550.894215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-76581077.295392558</v>
      </c>
      <c r="L2568" s="444">
        <f t="shared" ca="1" si="152"/>
        <v>-18456039628.189606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-18456039628.189606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-76900165.117456689</v>
      </c>
      <c r="L2569" s="444">
        <f t="shared" ca="1" si="152"/>
        <v>-18532939793.307064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-18532939793.307064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-77220582.47211276</v>
      </c>
      <c r="L2570" s="444">
        <f t="shared" ca="1" si="152"/>
        <v>-18610160375.779179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-18610160375.779179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-77542334.899079904</v>
      </c>
      <c r="L2571" s="444">
        <f t="shared" ca="1" si="152"/>
        <v>-18687702710.678257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-18687702710.678257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-77865427.961159408</v>
      </c>
      <c r="L2572" s="444">
        <f t="shared" ca="1" si="152"/>
        <v>-18765568138.639416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-18765568138.639416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-78189867.244330898</v>
      </c>
      <c r="L2573" s="444">
        <f t="shared" ca="1" si="152"/>
        <v>-18843758005.883747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-18843758005.883747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-78515658.357848942</v>
      </c>
      <c r="L2574" s="444">
        <f t="shared" ca="1" si="152"/>
        <v>-18922273664.241596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-18922273664.241596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-78842806.934339985</v>
      </c>
      <c r="L2575" s="444">
        <f t="shared" ca="1" si="152"/>
        <v>-19001116471.175938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-19001116471.175938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-79171318.62989974</v>
      </c>
      <c r="L2576" s="444">
        <f t="shared" ca="1" si="152"/>
        <v>-19080287789.805836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-19080287789.805836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-79501199.124190986</v>
      </c>
      <c r="L2577" s="444">
        <f t="shared" ca="1" si="152"/>
        <v>-19159788988.930027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-19159788988.930027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-79832454.120541781</v>
      </c>
      <c r="L2578" s="444">
        <f t="shared" ca="1" si="152"/>
        <v>-19239621443.050568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-19239621443.050568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-80165089.346044034</v>
      </c>
      <c r="L2579" s="444">
        <f t="shared" ca="1" si="152"/>
        <v>-19319786532.39661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-19319786532.39661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-80499110.551652536</v>
      </c>
      <c r="L2580" s="444">
        <f t="shared" ca="1" si="152"/>
        <v>-19400285642.948261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-19400285642.948261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-80834523.512284428</v>
      </c>
      <c r="L2581" s="444">
        <f t="shared" ca="1" si="152"/>
        <v>-19481120166.460545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-19481120166.460545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-81171334.026918933</v>
      </c>
      <c r="L2582" s="444">
        <f t="shared" ca="1" si="152"/>
        <v>-19562291500.487465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-19562291500.487465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-81509547.918697774</v>
      </c>
      <c r="L2583" s="444">
        <f t="shared" ca="1" si="152"/>
        <v>-19643801048.406162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-19643801048.406162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-81849171.035025671</v>
      </c>
      <c r="L2584" s="444">
        <f t="shared" ca="1" si="152"/>
        <v>-19725650219.441189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-19725650219.441189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-82190209.247671619</v>
      </c>
      <c r="L2585" s="444">
        <f t="shared" ca="1" si="152"/>
        <v>-19807840428.688862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-19807840428.688862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-82532668.45287025</v>
      </c>
      <c r="L2586" s="444">
        <f t="shared" ca="1" si="152"/>
        <v>-19890373097.141731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-19890373097.141731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-82876554.571423873</v>
      </c>
      <c r="L2587" s="444">
        <f t="shared" ca="1" si="152"/>
        <v>-19973249651.713154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-19973249651.713154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-83221873.548804805</v>
      </c>
      <c r="L2588" s="444">
        <f t="shared" ca="1" si="152"/>
        <v>-20056471525.261959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-20056471525.261959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-83568631.355258167</v>
      </c>
      <c r="L2589" s="444">
        <f t="shared" ca="1" si="152"/>
        <v>-20140040156.617218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-20140040156.617218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-83916833.985905081</v>
      </c>
      <c r="L2590" s="444">
        <f t="shared" ca="1" si="152"/>
        <v>-20223956990.603123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-20223956990.603123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-84266487.46084635</v>
      </c>
      <c r="L2591" s="444">
        <f t="shared" ca="1" si="152"/>
        <v>-20308223478.063969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-20308223478.063969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-84617597.82526654</v>
      </c>
      <c r="L2592" s="444">
        <f t="shared" ca="1" si="152"/>
        <v>-20392841075.889236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-20392841075.889236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-84970171.149538487</v>
      </c>
      <c r="L2593" s="444">
        <f t="shared" ca="1" si="152"/>
        <v>-20477811247.038776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-20477811247.038776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-85324213.529328227</v>
      </c>
      <c r="L2594" s="444">
        <f t="shared" ca="1" si="152"/>
        <v>-20563135460.568104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-20563135460.568104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-85679731.085700437</v>
      </c>
      <c r="L2595" s="444">
        <f t="shared" ca="1" si="152"/>
        <v>-20648815191.653805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-20648815191.653805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-86036729.965224192</v>
      </c>
      <c r="L2596" s="444">
        <f t="shared" ca="1" si="152"/>
        <v>-20734851921.61903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-20734851921.61903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-86395216.340079293</v>
      </c>
      <c r="L2597" s="444">
        <f t="shared" ca="1" si="152"/>
        <v>-20821247137.95911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-20821247137.95911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-86755196.408162951</v>
      </c>
      <c r="L2598" s="444">
        <f t="shared" ca="1" si="152"/>
        <v>-20908002334.367271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-20908002334.367271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-87116676.39319697</v>
      </c>
      <c r="L2599" s="444">
        <f t="shared" ca="1" si="152"/>
        <v>-20995119010.760468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-20995119010.760468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-87479662.544835284</v>
      </c>
      <c r="L2600" s="444">
        <f t="shared" ca="1" si="152"/>
        <v>-21082598673.305302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-21082598673.305302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-87844161.138772085</v>
      </c>
      <c r="L2601" s="444">
        <f t="shared" ca="1" si="152"/>
        <v>-21170442834.444073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-21170442834.444073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-88210178.476850301</v>
      </c>
      <c r="L2602" s="444">
        <f t="shared" ca="1" si="152"/>
        <v>-21258653012.920921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-21258653012.920921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-88577720.887170509</v>
      </c>
      <c r="L2603" s="444">
        <f t="shared" ca="1" si="152"/>
        <v>-21347230733.80809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-21347230733.80809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-88946794.724200368</v>
      </c>
      <c r="L2604" s="444">
        <f t="shared" ca="1" si="152"/>
        <v>-21436177528.532291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-21436177528.532291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-89317406.368884549</v>
      </c>
      <c r="L2605" s="444">
        <f t="shared" ca="1" si="152"/>
        <v>-21525494934.901176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-21525494934.901176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-89689562.228754908</v>
      </c>
      <c r="L2606" s="444">
        <f t="shared" ca="1" si="152"/>
        <v>-21615184497.129932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-21615184497.129932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-90063268.738041386</v>
      </c>
      <c r="L2607" s="444">
        <f t="shared" ca="1" si="152"/>
        <v>-21705247765.867973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-21705247765.867973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-90438532.357783228</v>
      </c>
      <c r="L2608" s="444">
        <f t="shared" ca="1" si="152"/>
        <v>-21795686298.225758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-21795686298.225758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-90815359.575940654</v>
      </c>
      <c r="L2609" s="444">
        <f t="shared" ca="1" si="152"/>
        <v>-21886501657.801697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-21886501657.801697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-91193756.907507062</v>
      </c>
      <c r="L2610" s="444">
        <f t="shared" ca="1" si="152"/>
        <v>-21977695414.709206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-21977695414.709206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-91573730.894621685</v>
      </c>
      <c r="L2611" s="444">
        <f t="shared" ca="1" si="152"/>
        <v>-22069269145.603828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-22069269145.603828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-91955288.106682613</v>
      </c>
      <c r="L2612" s="444">
        <f t="shared" ca="1" si="152"/>
        <v>-22161224433.71051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-22161224433.71051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-92338435.140460461</v>
      </c>
      <c r="L2613" s="444">
        <f t="shared" ca="1" si="152"/>
        <v>-22253562868.850971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-22253562868.850971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-92723178.620212376</v>
      </c>
      <c r="L2614" s="444">
        <f t="shared" ca="1" si="152"/>
        <v>-22346286047.471184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-22346286047.471184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-93109525.197796598</v>
      </c>
      <c r="L2615" s="444">
        <f t="shared" ca="1" si="152"/>
        <v>-22439395572.66898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-22439395572.66898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-93497481.552787408</v>
      </c>
      <c r="L2616" s="444">
        <f t="shared" ca="1" si="152"/>
        <v>-22532893054.221767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-22532893054.221767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-93887054.392590702</v>
      </c>
      <c r="L2617" s="444">
        <f t="shared" ca="1" si="152"/>
        <v>-22626780108.614357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-22626780108.614357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-94278250.452559814</v>
      </c>
      <c r="L2618" s="444">
        <f t="shared" ca="1" si="152"/>
        <v>-22721058359.066917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-22721058359.066917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-94671076.496112153</v>
      </c>
      <c r="L2619" s="444">
        <f t="shared" ca="1" si="152"/>
        <v>-22815729435.56303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-22815729435.56303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-95065539.314845964</v>
      </c>
      <c r="L2620" s="444">
        <f t="shared" ca="1" si="152"/>
        <v>-22910794974.877876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-22910794974.877876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-95461645.728657812</v>
      </c>
      <c r="L2621" s="444">
        <f t="shared" ca="1" si="152"/>
        <v>-23006256620.606533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-23006256620.606533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-95859402.58586055</v>
      </c>
      <c r="L2622" s="444">
        <f t="shared" ca="1" si="152"/>
        <v>-23102116023.192394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-23102116023.192394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-96258816.763301641</v>
      </c>
      <c r="L2623" s="444">
        <f t="shared" ca="1" si="152"/>
        <v>-23198374839.955696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-23198374839.955696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-96659895.166482061</v>
      </c>
      <c r="L2624" s="444">
        <f t="shared" ca="1" si="152"/>
        <v>-23295034735.122177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-23295034735.122177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-97062644.72967574</v>
      </c>
      <c r="L2625" s="444">
        <f t="shared" ca="1" si="152"/>
        <v>-23392097379.851852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-23392097379.851852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-97467072.416049391</v>
      </c>
      <c r="L2626" s="444">
        <f t="shared" ca="1" si="152"/>
        <v>-23489564452.267902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-23489564452.267902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-97873185.21778293</v>
      </c>
      <c r="L2627" s="444">
        <f t="shared" ca="1" si="152"/>
        <v>-23587437637.485683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-23587437637.485683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-98280990.156190351</v>
      </c>
      <c r="L2628" s="444">
        <f t="shared" ca="1" si="152"/>
        <v>-23685718627.641872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-23685718627.641872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-98690494.281841129</v>
      </c>
      <c r="L2629" s="444">
        <f t="shared" ca="1" si="152"/>
        <v>-23784409121.923714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-23784409121.923714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-99101704.67468214</v>
      </c>
      <c r="L2630" s="444">
        <f t="shared" ca="1" si="152"/>
        <v>-23883510826.598396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-23883510826.598396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-99514628.444159985</v>
      </c>
      <c r="L2631" s="444">
        <f t="shared" ca="1" si="152"/>
        <v>-23983025455.042557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-23983025455.042557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-99929272.729343981</v>
      </c>
      <c r="L2632" s="444">
        <f t="shared" ca="1" si="152"/>
        <v>-24082954727.7719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-24082954727.7719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-100345644.69904958</v>
      </c>
      <c r="L2633" s="444">
        <f t="shared" ca="1" si="152"/>
        <v>-24183300372.470951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-24183300372.470951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-100763751.5519623</v>
      </c>
      <c r="L2634" s="444">
        <f t="shared" ca="1" si="152"/>
        <v>-24284064124.022915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-24284064124.022915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-101183600.51676214</v>
      </c>
      <c r="L2635" s="444">
        <f t="shared" ca="1" si="152"/>
        <v>-24385247724.539677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-24385247724.539677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-101605198.85224865</v>
      </c>
      <c r="L2636" s="444">
        <f t="shared" ca="1" si="152"/>
        <v>-24486852923.391926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-24486852923.391926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-102028553.84746635</v>
      </c>
      <c r="L2637" s="444">
        <f t="shared" ca="1" si="152"/>
        <v>-24588881477.239391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-24588881477.239391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-102453672.82183079</v>
      </c>
      <c r="L2638" s="444">
        <f t="shared" ca="1" si="152"/>
        <v>-24691335150.061222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-24691335150.061222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-102880563.12525509</v>
      </c>
      <c r="L2639" s="444">
        <f t="shared" ca="1" si="152"/>
        <v>-24794215713.186478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-24794215713.186478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-103309232.13827699</v>
      </c>
      <c r="L2640" s="444">
        <f t="shared" ca="1" si="152"/>
        <v>-24897524945.324753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-24897524945.324753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-103739687.27218647</v>
      </c>
      <c r="L2641" s="444">
        <f t="shared" ca="1" si="152"/>
        <v>-25001264632.596939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-25001264632.596939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-104171935.96915391</v>
      </c>
      <c r="L2642" s="444">
        <f t="shared" ca="1" si="152"/>
        <v>-25105436568.566093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-25105436568.566093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-104605985.70235872</v>
      </c>
      <c r="L2643" s="444">
        <f t="shared" ca="1" si="152"/>
        <v>-25210042554.268452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-25210042554.268452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-105041843.97611855</v>
      </c>
      <c r="L2644" s="444">
        <f t="shared" ca="1" si="152"/>
        <v>-25315084398.244572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-25315084398.244572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-105479518.32601905</v>
      </c>
      <c r="L2645" s="444">
        <f t="shared" ca="1" si="152"/>
        <v>-25420563916.570591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-25420563916.570591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-105919016.31904413</v>
      </c>
      <c r="L2646" s="444">
        <f t="shared" ca="1" si="152"/>
        <v>-25526482932.889637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-25526482932.889637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-106360345.55370682</v>
      </c>
      <c r="L2647" s="444">
        <f t="shared" ca="1" si="152"/>
        <v>-25632843278.443344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-25632843278.443344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-106803513.6601806</v>
      </c>
      <c r="L2648" s="444">
        <f t="shared" ca="1" si="152"/>
        <v>-25739646792.103523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-25739646792.103523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-107248528.30043134</v>
      </c>
      <c r="L2649" s="444">
        <f t="shared" ca="1" si="152"/>
        <v>-25846895320.403954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-25846895320.403954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-107695397.1683498</v>
      </c>
      <c r="L2650" s="444">
        <f t="shared" ca="1" si="152"/>
        <v>-25954590717.572304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-25954590717.572304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-108144127.9898846</v>
      </c>
      <c r="L2651" s="444">
        <f t="shared" ca="1" si="152"/>
        <v>-26062734845.562187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-26062734845.562187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-108594728.52317578</v>
      </c>
      <c r="L2652" s="444">
        <f t="shared" ca="1" si="152"/>
        <v>-26171329574.085361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-26171329574.085361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-109047206.558689</v>
      </c>
      <c r="L2653" s="444">
        <f t="shared" ca="1" si="152"/>
        <v>-26280376780.644051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-26280376780.644051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-109501569.91935021</v>
      </c>
      <c r="L2654" s="444">
        <f t="shared" ca="1" si="152"/>
        <v>-26389878350.5634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-26389878350.5634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-109957826.46068083</v>
      </c>
      <c r="L2655" s="444">
        <f t="shared" ca="1" si="152"/>
        <v>-26499836177.024082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-26499836177.024082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-110415984.07093367</v>
      </c>
      <c r="L2656" s="444">
        <f t="shared" ca="1" si="152"/>
        <v>-26610252161.095016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-26610252161.095016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-110876050.67122923</v>
      </c>
      <c r="L2657" s="444">
        <f t="shared" ca="1" si="152"/>
        <v>-26721128211.766247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-26721128211.766247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-111338034.2156927</v>
      </c>
      <c r="L2658" s="444">
        <f t="shared" ca="1" si="152"/>
        <v>-26832466245.981941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-26832466245.981941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-111801942.6915914</v>
      </c>
      <c r="L2659" s="444">
        <f t="shared" ca="1" si="152"/>
        <v>-26944268188.673534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-26944268188.673534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-112267784.11947306</v>
      </c>
      <c r="L2660" s="444">
        <f t="shared" ca="1" si="152"/>
        <v>-27056535972.793007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-27056535972.793007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-112735566.5533042</v>
      </c>
      <c r="L2661" s="444">
        <f t="shared" ca="1" si="152"/>
        <v>-27169271539.34631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-27169271539.34631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-113205298.08060963</v>
      </c>
      <c r="L2662" s="444">
        <f t="shared" ca="1" si="152"/>
        <v>-27282476837.426918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-27282476837.426918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-113676986.82261214</v>
      </c>
      <c r="L2663" s="444">
        <f t="shared" ca="1" si="152"/>
        <v>-27396153824.249531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-27396153824.249531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-114150640.93437304</v>
      </c>
      <c r="L2664" s="444">
        <f t="shared" ca="1" si="152"/>
        <v>-27510304465.183903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-27510304465.183903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-114626268.60493295</v>
      </c>
      <c r="L2665" s="444">
        <f t="shared" ca="1" si="152"/>
        <v>-27624930733.788837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-27624930733.788837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-115103878.05745348</v>
      </c>
      <c r="L2666" s="444">
        <f t="shared" ca="1" si="152"/>
        <v>-27740034611.846291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-27740034611.846291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-115583477.54935955</v>
      </c>
      <c r="L2667" s="444">
        <f t="shared" ca="1" si="152"/>
        <v>-27855618089.395649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-27855618089.395649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-116065075.37248187</v>
      </c>
      <c r="L2668" s="444">
        <f t="shared" ca="1" si="152"/>
        <v>-27971683164.768131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-27971683164.768131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-116548679.85320054</v>
      </c>
      <c r="L2669" s="444">
        <f t="shared" ca="1" si="152"/>
        <v>-28088231844.62133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-28088231844.62133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-117034299.35258888</v>
      </c>
      <c r="L2670" s="444">
        <f t="shared" ca="1" si="152"/>
        <v>-28205266143.973919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-28205266143.973919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-117521942.26655799</v>
      </c>
      <c r="L2671" s="444">
        <f t="shared" ca="1" si="152"/>
        <v>-28322788086.240479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-28322788086.240479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-118011617.02600199</v>
      </c>
      <c r="L2672" s="444">
        <f t="shared" ca="1" si="152"/>
        <v>-28440799703.266479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-28440799703.266479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-118503332.09694368</v>
      </c>
      <c r="L2673" s="444">
        <f t="shared" ca="1" si="152"/>
        <v>-28559303035.363422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-28559303035.363422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-118997095.98068093</v>
      </c>
      <c r="L2674" s="444">
        <f t="shared" ca="1" si="152"/>
        <v>-28678300131.344105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-28678300131.344105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-119492917.21393375</v>
      </c>
      <c r="L2675" s="444">
        <f t="shared" ca="1" si="152"/>
        <v>-28797793048.558037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-28797793048.558037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-119990804.36899182</v>
      </c>
      <c r="L2676" s="444">
        <f t="shared" ca="1" si="152"/>
        <v>-28917783852.927029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-28917783852.927029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-120490766.05386263</v>
      </c>
      <c r="L2677" s="444">
        <f t="shared" ca="1" si="152"/>
        <v>-29038274618.980892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-29038274618.980892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-120992810.91242038</v>
      </c>
      <c r="L2678" s="444">
        <f t="shared" ca="1" si="152"/>
        <v>-29159267429.893314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-29159267429.893314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-121496947.62455547</v>
      </c>
      <c r="L2679" s="444">
        <f t="shared" ca="1" si="152"/>
        <v>-29280764377.517868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-29280764377.517868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-122003184.90632445</v>
      </c>
      <c r="L2680" s="444">
        <f t="shared" ca="1" si="152"/>
        <v>-29402767562.424194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-29402767562.424194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-122511531.51010081</v>
      </c>
      <c r="L2681" s="444">
        <f t="shared" ca="1" si="152"/>
        <v>-29525279093.934296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-29525279093.934296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-123021996.22472622</v>
      </c>
      <c r="L2682" s="444">
        <f t="shared" ca="1" si="152"/>
        <v>-29648301090.159023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-29648301090.159023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-123534587.8756626</v>
      </c>
      <c r="L2683" s="444">
        <f t="shared" ca="1" si="152"/>
        <v>-29771835678.034687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-29771835678.034687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-124049315.32514453</v>
      </c>
      <c r="L2684" s="444">
        <f t="shared" ca="1" si="152"/>
        <v>-29895884993.359833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-29895884993.359833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-124566187.47233261</v>
      </c>
      <c r="L2685" s="444">
        <f t="shared" ca="1" si="152"/>
        <v>-30020451180.832165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-30020451180.832165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-125085213.25346734</v>
      </c>
      <c r="L2686" s="444">
        <f t="shared" ca="1" si="152"/>
        <v>-30145536394.085632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-30145536394.085632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-125606401.64202349</v>
      </c>
      <c r="L2687" s="444">
        <f t="shared" ca="1" si="152"/>
        <v>-30271142795.727657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-30271142795.727657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-126129761.64886524</v>
      </c>
      <c r="L2688" s="444">
        <f t="shared" ca="1" si="152"/>
        <v>-30397272557.376522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-30397272557.376522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-126655302.32240218</v>
      </c>
      <c r="L2689" s="444">
        <f t="shared" ca="1" si="152"/>
        <v>-30523927859.698925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-30523927859.698925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-127183032.74874552</v>
      </c>
      <c r="L2690" s="444">
        <f t="shared" ca="1" si="152"/>
        <v>-30651110892.44767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-30651110892.44767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-127712962.05186528</v>
      </c>
      <c r="L2691" s="444">
        <f t="shared" ca="1" si="152"/>
        <v>-30778823854.499535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-30778823854.499535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-128245099.39374804</v>
      </c>
      <c r="L2692" s="444">
        <f t="shared" ca="1" si="152"/>
        <v>-30907068953.893284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-30907068953.893284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-128779453.97455534</v>
      </c>
      <c r="L2693" s="444">
        <f t="shared" ca="1" si="152"/>
        <v>-31035848407.86784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-31035848407.86784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-129316035.03278266</v>
      </c>
      <c r="L2694" s="444">
        <f t="shared" ca="1" si="152"/>
        <v>-31165164442.900623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-31165164442.900623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-129854851.84541927</v>
      </c>
      <c r="L2695" s="444">
        <f t="shared" ca="1" si="152"/>
        <v>-31295019294.746044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-31295019294.746044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-130395913.72810853</v>
      </c>
      <c r="L2696" s="444">
        <f t="shared" ca="1" si="152"/>
        <v>-31425415208.474152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-31425415208.474152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-130939230.03530896</v>
      </c>
      <c r="L2697" s="444">
        <f t="shared" ca="1" si="152"/>
        <v>-31556354438.50946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-31556354438.50946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-131484810.16045611</v>
      </c>
      <c r="L2698" s="444">
        <f t="shared" ca="1" si="152"/>
        <v>-31687839248.669918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-31687839248.669918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-132032663.53612468</v>
      </c>
      <c r="L2699" s="444">
        <f t="shared" ca="1" si="152"/>
        <v>-31819871912.206043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-31819871912.206043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-132582799.63419184</v>
      </c>
      <c r="L2700" s="444">
        <f t="shared" ca="1" si="152"/>
        <v>-31952454711.840237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-31952454711.840237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-133135227.966001</v>
      </c>
      <c r="L2701" s="444">
        <f t="shared" ca="1" si="152"/>
        <v>-32085589939.806236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-32085589939.806236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-133689958.08252598</v>
      </c>
      <c r="L2702" s="444">
        <f t="shared" ca="1" si="152"/>
        <v>-32219279897.888763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-32219279897.888763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-134246999.5745365</v>
      </c>
      <c r="L2703" s="444">
        <f t="shared" ca="1" si="152"/>
        <v>-32353526897.463299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-32353526897.463299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-134806362.07276374</v>
      </c>
      <c r="L2704" s="444">
        <f t="shared" ca="1" si="152"/>
        <v>-32488333259.536064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-32488333259.536064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-135368055.24806693</v>
      </c>
      <c r="L2705" s="444">
        <f t="shared" ca="1" si="152"/>
        <v>-32623701314.78413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-32623701314.78413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-135932088.81160054</v>
      </c>
      <c r="L2706" s="444">
        <f t="shared" ca="1" si="152"/>
        <v>-32759633403.59573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-32759633403.59573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-136498472.51498219</v>
      </c>
      <c r="L2707" s="444">
        <f t="shared" ca="1" si="152"/>
        <v>-32896131876.11071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-32896131876.11071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-137067216.15046129</v>
      </c>
      <c r="L2708" s="444">
        <f t="shared" ca="1" si="152"/>
        <v>-33033199092.261173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-33033199092.261173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-137638329.55108821</v>
      </c>
      <c r="L2709" s="444">
        <f t="shared" ca="1" si="152"/>
        <v>-33170837421.81226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-33170837421.81226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-138211822.59088442</v>
      </c>
      <c r="L2710" s="444">
        <f t="shared" ca="1" si="152"/>
        <v>-33309049244.403145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-33309049244.403145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-138787705.18501312</v>
      </c>
      <c r="L2711" s="444">
        <f t="shared" ca="1" si="152"/>
        <v>-33447836949.588158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-33447836949.588158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-139365987.28995067</v>
      </c>
      <c r="L2712" s="444">
        <f t="shared" ca="1" si="152"/>
        <v>-33587202936.878109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-33587202936.878109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-139946678.90365878</v>
      </c>
      <c r="L2713" s="444">
        <f t="shared" ca="1" si="152"/>
        <v>-33727149615.781769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-33727149615.781769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-140529790.06575739</v>
      </c>
      <c r="L2714" s="444">
        <f t="shared" ca="1" si="152"/>
        <v>-33867679405.847527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-33867679405.847527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-141115330.85769802</v>
      </c>
      <c r="L2715" s="444">
        <f t="shared" ca="1" si="152"/>
        <v>-34008794736.705223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-34008794736.705223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-141703311.40293843</v>
      </c>
      <c r="L2716" s="444">
        <f t="shared" ca="1" si="152"/>
        <v>-34150498048.108162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-34150498048.108162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-142293741.86711735</v>
      </c>
      <c r="L2717" s="444">
        <f t="shared" ca="1" si="152"/>
        <v>-34292791789.975281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-34292791789.975281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-142886632.45823035</v>
      </c>
      <c r="L2718" s="444">
        <f t="shared" ca="1" si="152"/>
        <v>-34435678422.43351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-34435678422.43351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-143481993.4268063</v>
      </c>
      <c r="L2719" s="444">
        <f t="shared" ca="1" si="152"/>
        <v>-34579160415.860313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-34579160415.860313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-144079835.06608462</v>
      </c>
      <c r="L2720" s="444">
        <f t="shared" ca="1" si="152"/>
        <v>-34723240250.926399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-34723240250.926399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-144680167.71219334</v>
      </c>
      <c r="L2721" s="444">
        <f t="shared" ca="1" si="152"/>
        <v>-34867920418.638596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-34867920418.638596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-145283001.74432749</v>
      </c>
      <c r="L2722" s="444">
        <f t="shared" ca="1" si="152"/>
        <v>-35013203420.382919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-35013203420.382919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-145888347.58492884</v>
      </c>
      <c r="L2723" s="444">
        <f t="shared" ca="1" si="152"/>
        <v>-35159091767.96785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-35159091767.96785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-146496215.69986603</v>
      </c>
      <c r="L2724" s="444">
        <f t="shared" ca="1" si="152"/>
        <v>-35305587983.667717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-35305587983.667717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-147106616.5986155</v>
      </c>
      <c r="L2725" s="444">
        <f t="shared" ca="1" si="152"/>
        <v>-35452694600.266335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-35452694600.266335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-147719560.83444306</v>
      </c>
      <c r="L2726" s="444">
        <f t="shared" ca="1" si="152"/>
        <v>-35600414161.100777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-35600414161.100777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-148335059.00458658</v>
      </c>
      <c r="L2727" s="444">
        <f t="shared" ca="1" si="152"/>
        <v>-35748749220.105362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-35748749220.105362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-148953121.75043902</v>
      </c>
      <c r="L2728" s="444">
        <f t="shared" ca="1" si="152"/>
        <v>-35897702341.855804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-35897702341.855804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-149573759.75773251</v>
      </c>
      <c r="L2729" s="444">
        <f t="shared" ca="1" si="152"/>
        <v>-36047276101.613541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-36047276101.613541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-150196983.75672308</v>
      </c>
      <c r="L2730" s="444">
        <f t="shared" ca="1" si="152"/>
        <v>-36197473085.370262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-36197473085.370262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-150822804.52237609</v>
      </c>
      <c r="L2731" s="444">
        <f t="shared" ca="1" si="152"/>
        <v>-36348295889.892639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-36348295889.892639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-151451232.87455267</v>
      </c>
      <c r="L2732" s="444">
        <f t="shared" ca="1" si="152"/>
        <v>-36499747122.767189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-36499747122.767189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-152082279.67819661</v>
      </c>
      <c r="L2733" s="444">
        <f t="shared" ca="1" si="152"/>
        <v>-36651829402.445389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-36651829402.445389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-152715955.84352246</v>
      </c>
      <c r="L2734" s="444">
        <f t="shared" ca="1" si="152"/>
        <v>-36804545358.28891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-36804545358.28891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-153352272.32620379</v>
      </c>
      <c r="L2735" s="444">
        <f t="shared" ca="1" si="152"/>
        <v>-36957897630.615112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-36957897630.615112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-153991240.12756297</v>
      </c>
      <c r="L2736" s="444">
        <f t="shared" ca="1" si="152"/>
        <v>-37111888870.742676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-37111888870.742676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-154632870.29476115</v>
      </c>
      <c r="L2737" s="444">
        <f t="shared" ca="1" si="152"/>
        <v>-37266521741.037437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-37266521741.037437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-155277173.92098933</v>
      </c>
      <c r="L2738" s="444">
        <f t="shared" ca="1" si="152"/>
        <v>-37421798914.958427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-37421798914.958427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-155924162.1456601</v>
      </c>
      <c r="L2739" s="444">
        <f t="shared" ca="1" si="152"/>
        <v>-37577723077.104088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-37577723077.104088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-156573846.15460035</v>
      </c>
      <c r="L2740" s="444">
        <f t="shared" ca="1" si="152"/>
        <v>-37734296923.25869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-37734296923.25869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-157226237.18024454</v>
      </c>
      <c r="L2741" s="444">
        <f t="shared" ca="1" si="152"/>
        <v>-37891523160.438934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-37891523160.438934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-157881346.50182888</v>
      </c>
      <c r="L2742" s="444">
        <f t="shared" ca="1" si="152"/>
        <v>-38049404506.940765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-38049404506.940765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-158539185.44558653</v>
      </c>
      <c r="L2743" s="444">
        <f t="shared" ca="1" si="152"/>
        <v>-38207943692.386353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-38207943692.386353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-159199765.38494313</v>
      </c>
      <c r="L2744" s="444">
        <f t="shared" ca="1" si="152"/>
        <v>-38367143457.771294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-38367143457.771294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-159863097.74071372</v>
      </c>
      <c r="L2745" s="444">
        <f t="shared" ca="1" si="152"/>
        <v>-38527006555.512009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-38527006555.512009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-160529193.98130003</v>
      </c>
      <c r="L2746" s="444">
        <f t="shared" ca="1" si="152"/>
        <v>-38687535749.493309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-38687535749.493309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-161198065.62288877</v>
      </c>
      <c r="L2747" s="444">
        <f t="shared" ca="1" si="152"/>
        <v>-38848733815.116196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-38848733815.116196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-161869724.22965083</v>
      </c>
      <c r="L2748" s="444">
        <f t="shared" ca="1" si="152"/>
        <v>-39010603539.345848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-39010603539.345848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-162544181.41394103</v>
      </c>
      <c r="L2749" s="444">
        <f t="shared" ca="1" si="152"/>
        <v>-39173147720.759789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-39173147720.759789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-163221448.83649912</v>
      </c>
      <c r="L2750" s="444">
        <f t="shared" ca="1" si="152"/>
        <v>-39336369169.596291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-39336369169.596291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-163901538.20665121</v>
      </c>
      <c r="L2751" s="444">
        <f t="shared" ca="1" si="152"/>
        <v>-39500270707.80294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-39500270707.80294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-164584461.28251225</v>
      </c>
      <c r="L2752" s="444">
        <f t="shared" ca="1" si="152"/>
        <v>-39664855169.085449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-39664855169.085449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-165270229.87118936</v>
      </c>
      <c r="L2753" s="444">
        <f t="shared" ca="1" si="152"/>
        <v>-39830125398.956642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-39830125398.956642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-165958855.82898602</v>
      </c>
      <c r="L2754" s="444">
        <f t="shared" ca="1" si="152"/>
        <v>-39996084254.785629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-39996084254.785629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-166650351.06160679</v>
      </c>
      <c r="L2755" s="444">
        <f t="shared" ca="1" si="152"/>
        <v>-40162734605.847237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-40162734605.847237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-167344727.52436349</v>
      </c>
      <c r="L2756" s="444">
        <f t="shared" ca="1" si="152"/>
        <v>-40330079333.371597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-40330079333.371597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-168041997.22238165</v>
      </c>
      <c r="L2757" s="444">
        <f t="shared" ca="1" si="152"/>
        <v>-40498121330.593979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-40498121330.593979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-168742172.21080825</v>
      </c>
      <c r="L2758" s="444">
        <f t="shared" ca="1" si="152"/>
        <v>-40666863502.804787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-40666863502.804787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-169445264.59501994</v>
      </c>
      <c r="L2759" s="444">
        <f t="shared" ca="1" si="152"/>
        <v>-40836308767.399803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-40836308767.399803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-170151286.5308325</v>
      </c>
      <c r="L2760" s="444">
        <f t="shared" ca="1" si="152"/>
        <v>-41006460053.930634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-41006460053.930634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-170860250.22471097</v>
      </c>
      <c r="L2761" s="444">
        <f t="shared" ca="1" si="152"/>
        <v>-41177320304.155342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-41177320304.155342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-171572167.93398058</v>
      </c>
      <c r="L2762" s="444">
        <f t="shared" ca="1" si="152"/>
        <v>-41348892472.089325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-41348892472.089325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-172287051.96703884</v>
      </c>
      <c r="L2763" s="444">
        <f t="shared" ca="1" si="152"/>
        <v>-41521179524.056366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-41521179524.056366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-173004914.68356818</v>
      </c>
      <c r="L2764" s="444">
        <f t="shared" ca="1" si="152"/>
        <v>-41694184438.739937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-41694184438.739937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-173725768.49474972</v>
      </c>
      <c r="L2765" s="444">
        <f t="shared" ca="1" si="152"/>
        <v>-41867910207.234688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-41867910207.234688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-174449625.86347786</v>
      </c>
      <c r="L2766" s="444">
        <f t="shared" ca="1" si="152"/>
        <v>-42042359833.098167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-42042359833.098167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-175176499.30457568</v>
      </c>
      <c r="L2767" s="444">
        <f t="shared" ca="1" si="152"/>
        <v>-42217536332.40274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-42217536332.40274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-175906401.3850114</v>
      </c>
      <c r="L2768" s="444">
        <f t="shared" ca="1" si="152"/>
        <v>-42393442733.78775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-42393442733.78775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-176639344.72411561</v>
      </c>
      <c r="L2769" s="444">
        <f t="shared" ca="1" si="152"/>
        <v>-42570082078.511864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-42570082078.511864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-177375341.99379942</v>
      </c>
      <c r="L2770" s="444">
        <f t="shared" ca="1" si="152"/>
        <v>-42747457420.505661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-42747457420.505661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-178114405.91877359</v>
      </c>
      <c r="L2771" s="444">
        <f t="shared" ca="1" si="152"/>
        <v>-42925571826.424431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-42925571826.424431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-178856549.27676845</v>
      </c>
      <c r="L2772" s="444">
        <f t="shared" ca="1" si="152"/>
        <v>-43104428375.701202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-43104428375.701202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-179601784.89875501</v>
      </c>
      <c r="L2773" s="444">
        <f t="shared" ca="1" si="152"/>
        <v>-43284030160.59996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-43284030160.59996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-180350125.66916651</v>
      </c>
      <c r="L2774" s="444">
        <f t="shared" ca="1" si="152"/>
        <v>-43464380286.269127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-43464380286.269127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-181101584.52612135</v>
      </c>
      <c r="L2775" s="444">
        <f t="shared" ca="1" si="152"/>
        <v>-43645481870.79525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-43645481870.79525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-181856174.46164688</v>
      </c>
      <c r="L2776" s="444">
        <f t="shared" ca="1" si="152"/>
        <v>-43827338045.256897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-43827338045.256897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-182613908.52190372</v>
      </c>
      <c r="L2777" s="444">
        <f t="shared" ca="1" si="152"/>
        <v>-44009951953.778801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-44009951953.778801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-183374799.80741167</v>
      </c>
      <c r="L2778" s="444">
        <f t="shared" ca="1" si="152"/>
        <v>-44193326753.586212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-44193326753.586212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-184138861.47327587</v>
      </c>
      <c r="L2779" s="444">
        <f t="shared" ca="1" si="152"/>
        <v>-44377465615.059486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-44377465615.059486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-184906106.72941452</v>
      </c>
      <c r="L2780" s="444">
        <f t="shared" ca="1" si="152"/>
        <v>-44562371721.788902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-44562371721.788902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-185676548.84078708</v>
      </c>
      <c r="L2781" s="444">
        <f t="shared" ca="1" si="152"/>
        <v>-44748048270.629692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-44748048270.629692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-186450201.12762371</v>
      </c>
      <c r="L2782" s="444">
        <f t="shared" ca="1" si="152"/>
        <v>-44934498471.757317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-44934498471.757317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-187227076.96565548</v>
      </c>
      <c r="L2783" s="444">
        <f t="shared" ca="1" si="152"/>
        <v>-45121725548.722969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-45121725548.722969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-188007189.78634569</v>
      </c>
      <c r="L2784" s="444">
        <f t="shared" ca="1" si="152"/>
        <v>-45309732738.509315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-45309732738.509315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-188790553.07712215</v>
      </c>
      <c r="L2785" s="444">
        <f t="shared" ca="1" si="152"/>
        <v>-45498523291.586441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-45498523291.586441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-189577180.38161016</v>
      </c>
      <c r="L2786" s="444">
        <f t="shared" ca="1" si="152"/>
        <v>-45688100471.968048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-45688100471.968048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-190367085.29986686</v>
      </c>
      <c r="L2787" s="444">
        <f t="shared" ca="1" si="152"/>
        <v>-45878467557.267914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-45878467557.267914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-191160281.48861632</v>
      </c>
      <c r="L2788" s="444">
        <f t="shared" ca="1" si="152"/>
        <v>-46069627838.756531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-46069627838.756531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-191956782.66148555</v>
      </c>
      <c r="L2789" s="444">
        <f t="shared" ca="1" si="152"/>
        <v>-46261584621.418015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-46261584621.418015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-192756602.58924171</v>
      </c>
      <c r="L2790" s="444">
        <f t="shared" ca="1" si="152"/>
        <v>-46454341224.007256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-46454341224.007256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-193559755.10003024</v>
      </c>
      <c r="L2791" s="444">
        <f t="shared" ca="1" si="152"/>
        <v>-46647900979.107285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-46647900979.107285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-194366254.07961369</v>
      </c>
      <c r="L2792" s="444">
        <f t="shared" ca="1" si="152"/>
        <v>-46842267233.186897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-46842267233.186897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-195176113.47161207</v>
      </c>
      <c r="L2793" s="444">
        <f t="shared" ca="1" si="152"/>
        <v>-47037443346.658508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-47037443346.658508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-195989347.27774379</v>
      </c>
      <c r="L2794" s="444">
        <f t="shared" ca="1" si="152"/>
        <v>-47233432693.936249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-47233432693.936249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-196805969.55806771</v>
      </c>
      <c r="L2795" s="444">
        <f t="shared" ca="1" si="152"/>
        <v>-47430238663.494316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-47430238663.494316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-197625994.43122631</v>
      </c>
      <c r="L2796" s="444">
        <f t="shared" ca="1" si="152"/>
        <v>-47627864657.925545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-47627864657.925545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-198449436.07468978</v>
      </c>
      <c r="L2797" s="444">
        <f t="shared" ca="1" si="152"/>
        <v>-47826314094.000237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-47826314094.000237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-199276308.72500098</v>
      </c>
      <c r="L2798" s="444">
        <f t="shared" ca="1" si="152"/>
        <v>-48025590402.725235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-48025590402.725235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-200106626.67802182</v>
      </c>
      <c r="L2799" s="444">
        <f t="shared" ca="1" si="152"/>
        <v>-48225697029.403259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-48225697029.403259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-200940404.28918025</v>
      </c>
      <c r="L2800" s="444">
        <f t="shared" ca="1" si="152"/>
        <v>-48426637433.692436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-48426637433.692436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-201777655.97371849</v>
      </c>
      <c r="L2801" s="444">
        <f t="shared" ca="1" si="152"/>
        <v>-48628415089.666153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-48628415089.666153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-202618396.20694229</v>
      </c>
      <c r="L2802" s="444">
        <f t="shared" ca="1" si="152"/>
        <v>-48831033485.873093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-48831033485.873093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-203462639.52447122</v>
      </c>
      <c r="L2803" s="444">
        <f t="shared" ca="1" si="152"/>
        <v>-49034496125.39756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-49034496125.39756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-204310400.52248985</v>
      </c>
      <c r="L2804" s="444">
        <f t="shared" ca="1" si="152"/>
        <v>-49238806525.920052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-49238806525.920052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-205161693.85800022</v>
      </c>
      <c r="L2805" s="444">
        <f t="shared" ca="1" si="152"/>
        <v>-49443968219.778053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-49443968219.778053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-206016534.24907523</v>
      </c>
      <c r="L2806" s="444">
        <f t="shared" ca="1" si="152"/>
        <v>-49649984754.02713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-49649984754.02713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-206874936.47511303</v>
      </c>
      <c r="L2807" s="444">
        <f t="shared" ca="1" si="152"/>
        <v>-49856859690.502243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-49856859690.502243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-207736915.37709269</v>
      </c>
      <c r="L2808" s="444">
        <f t="shared" ca="1" si="152"/>
        <v>-50064596605.879333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-50064596605.879333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-208602485.85783055</v>
      </c>
      <c r="L2809" s="444">
        <f t="shared" ca="1" si="152"/>
        <v>-50273199091.737167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-50273199091.737167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-209471662.88223821</v>
      </c>
      <c r="L2810" s="444">
        <f t="shared" ca="1" si="152"/>
        <v>-50482670754.619408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-50482670754.619408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-210344461.47758088</v>
      </c>
      <c r="L2811" s="444">
        <f t="shared" ca="1" si="152"/>
        <v>-50693015216.096985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-50693015216.096985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-211220896.73373744</v>
      </c>
      <c r="L2812" s="444">
        <f t="shared" ca="1" si="152"/>
        <v>-50904236112.830719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-50904236112.830719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-212100983.80346131</v>
      </c>
      <c r="L2813" s="444">
        <f t="shared" ref="L2813:L3067" ca="1" si="157">I2813-J2813+K2813</f>
        <v>-51116337096.634178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-51116337096.634178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-212984737.9026424</v>
      </c>
      <c r="L2814" s="444">
        <f t="shared" ca="1" si="157"/>
        <v>-51329321834.536819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-51329321834.536819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-213872174.31057009</v>
      </c>
      <c r="L2815" s="444">
        <f t="shared" ca="1" si="157"/>
        <v>-51543194008.847389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-51543194008.847389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-214763308.37019745</v>
      </c>
      <c r="L2816" s="444">
        <f t="shared" ca="1" si="157"/>
        <v>-51757957317.21759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-51757957317.21759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-215658155.48840663</v>
      </c>
      <c r="L2817" s="444">
        <f t="shared" ca="1" si="157"/>
        <v>-51973615472.705994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-51973615472.705994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-216556731.13627496</v>
      </c>
      <c r="L2818" s="444">
        <f t="shared" ca="1" si="157"/>
        <v>-52190172203.84227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-52190172203.84227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-217459050.84934279</v>
      </c>
      <c r="L2819" s="444">
        <f t="shared" ca="1" si="157"/>
        <v>-52407631254.691612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-52407631254.691612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-218365130.2278817</v>
      </c>
      <c r="L2820" s="444">
        <f t="shared" ca="1" si="157"/>
        <v>-52625996384.919495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-52625996384.919495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-219274984.93716455</v>
      </c>
      <c r="L2821" s="444">
        <f t="shared" ca="1" si="157"/>
        <v>-52845271369.856659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-52845271369.856659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-220188630.70773607</v>
      </c>
      <c r="L2822" s="444">
        <f t="shared" ca="1" si="157"/>
        <v>-53065460000.564392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-53065460000.564392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-221106083.33568496</v>
      </c>
      <c r="L2823" s="444">
        <f t="shared" ca="1" si="157"/>
        <v>-53286566083.900078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-53286566083.900078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-222027358.682917</v>
      </c>
      <c r="L2824" s="444">
        <f t="shared" ca="1" si="157"/>
        <v>-53508593442.582993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-53508593442.582993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-222952472.67742914</v>
      </c>
      <c r="L2825" s="444">
        <f t="shared" ca="1" si="157"/>
        <v>-53731545915.260422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-53731545915.260422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-223881441.31358507</v>
      </c>
      <c r="L2826" s="444">
        <f t="shared" ca="1" si="157"/>
        <v>-53955427356.574005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-53955427356.574005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-224814280.65239167</v>
      </c>
      <c r="L2827" s="444">
        <f t="shared" ca="1" si="157"/>
        <v>-54180241637.226395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-54180241637.226395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-225751006.82177663</v>
      </c>
      <c r="L2828" s="444">
        <f t="shared" ca="1" si="157"/>
        <v>-54405992644.048172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-54405992644.048172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-226691636.01686737</v>
      </c>
      <c r="L2829" s="444">
        <f t="shared" ca="1" si="157"/>
        <v>-54632684280.065041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-54632684280.065041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-227636184.50027099</v>
      </c>
      <c r="L2830" s="444">
        <f t="shared" ca="1" si="157"/>
        <v>-54860320464.565315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-54860320464.565315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-228584668.60235548</v>
      </c>
      <c r="L2831" s="444">
        <f t="shared" ca="1" si="157"/>
        <v>-55088905133.167671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-55088905133.167671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-229537104.72153196</v>
      </c>
      <c r="L2832" s="444">
        <f t="shared" ca="1" si="157"/>
        <v>-55318442237.889206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-55318442237.889206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-230493509.32453835</v>
      </c>
      <c r="L2833" s="444">
        <f t="shared" ca="1" si="157"/>
        <v>-55548935747.213745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-55548935747.213745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-231453898.94672394</v>
      </c>
      <c r="L2834" s="444">
        <f t="shared" ca="1" si="157"/>
        <v>-55780389646.160469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-55780389646.160469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-232418290.19233525</v>
      </c>
      <c r="L2835" s="444">
        <f t="shared" ca="1" si="157"/>
        <v>-56012807936.352806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-56012807936.352806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-233386699.73480332</v>
      </c>
      <c r="L2836" s="444">
        <f t="shared" ca="1" si="157"/>
        <v>-56246194636.087608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-56246194636.087608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-234359144.31703171</v>
      </c>
      <c r="L2837" s="444">
        <f t="shared" ca="1" si="157"/>
        <v>-56480553780.40464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-56480553780.40464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-235335640.75168601</v>
      </c>
      <c r="L2838" s="444">
        <f t="shared" ca="1" si="157"/>
        <v>-56715889421.156326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-56715889421.156326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-236316205.92148468</v>
      </c>
      <c r="L2839" s="444">
        <f t="shared" ca="1" si="157"/>
        <v>-56952205627.077812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-56952205627.077812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-237300856.77949092</v>
      </c>
      <c r="L2840" s="444">
        <f t="shared" ca="1" si="157"/>
        <v>-57189506483.8573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-57189506483.8573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-238289610.34940541</v>
      </c>
      <c r="L2841" s="444">
        <f t="shared" ca="1" si="157"/>
        <v>-57427796094.206703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-57427796094.206703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-239282483.72586125</v>
      </c>
      <c r="L2842" s="444">
        <f t="shared" ca="1" si="157"/>
        <v>-57667078577.932564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-57667078577.932564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-240279494.07471901</v>
      </c>
      <c r="L2843" s="444">
        <f t="shared" ca="1" si="157"/>
        <v>-57907358072.007286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-57907358072.007286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-241280658.63336369</v>
      </c>
      <c r="L2844" s="444">
        <f t="shared" ca="1" si="157"/>
        <v>-58148638730.640648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-58148638730.640648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-242285994.71100271</v>
      </c>
      <c r="L2845" s="444">
        <f t="shared" ca="1" si="157"/>
        <v>-58390924725.351654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-58390924725.351654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-243295519.68896523</v>
      </c>
      <c r="L2846" s="444">
        <f t="shared" ca="1" si="157"/>
        <v>-58634220245.040619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-58634220245.040619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-244309251.02100256</v>
      </c>
      <c r="L2847" s="444">
        <f t="shared" ca="1" si="157"/>
        <v>-58878529496.061623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-58878529496.061623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-245327206.2335901</v>
      </c>
      <c r="L2848" s="444">
        <f t="shared" ca="1" si="157"/>
        <v>-59123856702.295212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-59123856702.295212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-246349402.92623004</v>
      </c>
      <c r="L2849" s="444">
        <f t="shared" ca="1" si="157"/>
        <v>-59370206105.221443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-59370206105.221443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-247375858.77175602</v>
      </c>
      <c r="L2850" s="444">
        <f t="shared" ca="1" si="157"/>
        <v>-59617581963.993202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-59617581963.993202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-248406591.51663834</v>
      </c>
      <c r="L2851" s="444">
        <f t="shared" ca="1" si="157"/>
        <v>-59865988555.509842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-59865988555.509842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-249441618.98129097</v>
      </c>
      <c r="L2852" s="444">
        <f t="shared" ca="1" si="157"/>
        <v>-60115430174.491135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-60115430174.491135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-250480959.06037968</v>
      </c>
      <c r="L2853" s="444">
        <f t="shared" ca="1" si="157"/>
        <v>-60365911133.551514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-60365911133.551514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-251524629.7231313</v>
      </c>
      <c r="L2854" s="444">
        <f t="shared" ca="1" si="157"/>
        <v>-60617435763.274643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-60617435763.274643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-252572649.01364434</v>
      </c>
      <c r="L2855" s="444">
        <f t="shared" ca="1" si="157"/>
        <v>-60870008412.288284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-60870008412.288284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-253625035.05120119</v>
      </c>
      <c r="L2856" s="444">
        <f t="shared" ca="1" si="157"/>
        <v>-61123633447.339485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-61123633447.339485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-254681806.03058118</v>
      </c>
      <c r="L2857" s="444">
        <f t="shared" ca="1" si="157"/>
        <v>-61378315253.370064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-61378315253.370064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-255742980.22237527</v>
      </c>
      <c r="L2858" s="444">
        <f t="shared" ca="1" si="157"/>
        <v>-61634058233.592438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-61634058233.592438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-256808575.9733018</v>
      </c>
      <c r="L2859" s="444">
        <f t="shared" ca="1" si="157"/>
        <v>-61890866809.565742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-61890866809.565742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-257878611.70652393</v>
      </c>
      <c r="L2860" s="444">
        <f t="shared" ca="1" si="157"/>
        <v>-62148745421.27227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-62148745421.27227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-258953105.92196777</v>
      </c>
      <c r="L2861" s="444">
        <f t="shared" ca="1" si="157"/>
        <v>-62407698527.194237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-62407698527.194237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-260032077.19664264</v>
      </c>
      <c r="L2862" s="444">
        <f t="shared" ca="1" si="157"/>
        <v>-62667730604.390877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-62667730604.390877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-261115544.184962</v>
      </c>
      <c r="L2863" s="444">
        <f t="shared" ca="1" si="157"/>
        <v>-62928846148.575836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-62928846148.575836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-262203525.61906594</v>
      </c>
      <c r="L2864" s="444">
        <f t="shared" ca="1" si="157"/>
        <v>-63191049674.194901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-63191049674.194901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-263296040.30914542</v>
      </c>
      <c r="L2865" s="444">
        <f t="shared" ca="1" si="157"/>
        <v>-63454345714.504044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-63454345714.504044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-264393107.14376685</v>
      </c>
      <c r="L2866" s="444">
        <f t="shared" ca="1" si="157"/>
        <v>-63718738821.647812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-63718738821.647812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-265494745.09019923</v>
      </c>
      <c r="L2867" s="444">
        <f t="shared" ca="1" si="157"/>
        <v>-63984233566.738014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-63984233566.738014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-266600973.19474173</v>
      </c>
      <c r="L2868" s="444">
        <f t="shared" ca="1" si="157"/>
        <v>-64250834539.932755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-64250834539.932755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-267711810.58305314</v>
      </c>
      <c r="L2869" s="444">
        <f t="shared" ca="1" si="157"/>
        <v>-64518546350.515808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-64518546350.515808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-268827276.46048254</v>
      </c>
      <c r="L2870" s="444">
        <f t="shared" ca="1" si="157"/>
        <v>-64787373626.976288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-64787373626.976288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-269947390.11240119</v>
      </c>
      <c r="L2871" s="444">
        <f t="shared" ca="1" si="157"/>
        <v>-65057321017.088692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-65057321017.088692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-271072170.90453619</v>
      </c>
      <c r="L2872" s="444">
        <f t="shared" ca="1" si="157"/>
        <v>-65328393187.993225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-65328393187.993225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-272201638.28330505</v>
      </c>
      <c r="L2873" s="444">
        <f t="shared" ca="1" si="157"/>
        <v>-65600594826.276527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-65600594826.276527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-273335811.77615225</v>
      </c>
      <c r="L2874" s="444">
        <f t="shared" ca="1" si="157"/>
        <v>-65873930638.052681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-65873930638.052681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-274474710.99188614</v>
      </c>
      <c r="L2875" s="444">
        <f t="shared" ca="1" si="157"/>
        <v>-66148405349.044571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-66148405349.044571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-275618355.62101907</v>
      </c>
      <c r="L2876" s="444">
        <f t="shared" ca="1" si="157"/>
        <v>-66424023704.665588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-66424023704.665588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-276766765.43610662</v>
      </c>
      <c r="L2877" s="444">
        <f t="shared" ca="1" si="157"/>
        <v>-66700790470.101692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-66700790470.101692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-277919960.29209036</v>
      </c>
      <c r="L2878" s="444">
        <f t="shared" ca="1" si="157"/>
        <v>-66978710430.393784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-66978710430.393784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-279077960.12664074</v>
      </c>
      <c r="L2879" s="444">
        <f t="shared" ca="1" si="157"/>
        <v>-67257788390.520424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-67257788390.520424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-280240784.96050179</v>
      </c>
      <c r="L2880" s="444">
        <f t="shared" ca="1" si="157"/>
        <v>-67538029175.480927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-67538029175.480927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-281408454.89783716</v>
      </c>
      <c r="L2881" s="444">
        <f t="shared" ca="1" si="157"/>
        <v>-67819437630.378761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-67819437630.378761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-282580990.12657821</v>
      </c>
      <c r="L2882" s="444">
        <f t="shared" ca="1" si="157"/>
        <v>-68102018620.505341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-68102018620.505341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-283758410.91877222</v>
      </c>
      <c r="L2883" s="444">
        <f t="shared" ca="1" si="157"/>
        <v>-68385777031.42411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-68385777031.42411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-284940737.63093376</v>
      </c>
      <c r="L2884" s="444">
        <f t="shared" ca="1" si="157"/>
        <v>-68670717769.055046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-68670717769.055046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-286127990.70439601</v>
      </c>
      <c r="L2885" s="444">
        <f t="shared" ca="1" si="157"/>
        <v>-68956845759.759445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-68956845759.759445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-287320190.66566437</v>
      </c>
      <c r="L2886" s="444">
        <f t="shared" ca="1" si="157"/>
        <v>-69244165950.42511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-69244165950.42511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-288517358.12677127</v>
      </c>
      <c r="L2887" s="444">
        <f t="shared" ca="1" si="157"/>
        <v>-69532683308.55188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-69532683308.55188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-289719513.78563285</v>
      </c>
      <c r="L2888" s="444">
        <f t="shared" ca="1" si="157"/>
        <v>-69822402822.337509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-69822402822.337509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-290926678.42640626</v>
      </c>
      <c r="L2889" s="444">
        <f t="shared" ca="1" si="157"/>
        <v>-70113329500.763916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-70113329500.763916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-292138872.91984963</v>
      </c>
      <c r="L2890" s="444">
        <f t="shared" ca="1" si="157"/>
        <v>-70405468373.683762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-70405468373.683762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-293356118.22368234</v>
      </c>
      <c r="L2891" s="444">
        <f t="shared" ca="1" si="157"/>
        <v>-70698824491.90744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-70698824491.90744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-294578435.38294768</v>
      </c>
      <c r="L2892" s="444">
        <f t="shared" ca="1" si="157"/>
        <v>-70993402927.29039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-70993402927.29039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-295805845.53037661</v>
      </c>
      <c r="L2893" s="444">
        <f t="shared" ca="1" si="157"/>
        <v>-71289208772.82077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-71289208772.82077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-297038369.8867532</v>
      </c>
      <c r="L2894" s="444">
        <f t="shared" ca="1" si="157"/>
        <v>-71586247142.70752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-71586247142.70752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-298276029.76128131</v>
      </c>
      <c r="L2895" s="444">
        <f t="shared" ca="1" si="157"/>
        <v>-71884523172.468796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-71884523172.468796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-299518846.55195332</v>
      </c>
      <c r="L2896" s="444">
        <f t="shared" ca="1" si="157"/>
        <v>-72184042019.020752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-72184042019.020752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-300766841.74591982</v>
      </c>
      <c r="L2897" s="444">
        <f t="shared" ca="1" si="157"/>
        <v>-72484808860.766678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-72484808860.766678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-302020036.91986114</v>
      </c>
      <c r="L2898" s="444">
        <f t="shared" ca="1" si="157"/>
        <v>-72786828897.686539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-72786828897.686539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-303278453.74036056</v>
      </c>
      <c r="L2899" s="444">
        <f t="shared" ca="1" si="157"/>
        <v>-73090107351.426895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-73090107351.426895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-304542113.9642787</v>
      </c>
      <c r="L2900" s="444">
        <f t="shared" ca="1" si="157"/>
        <v>-73394649465.391174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-73394649465.391174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-305811039.43912989</v>
      </c>
      <c r="L2901" s="444">
        <f t="shared" ca="1" si="157"/>
        <v>-73700460504.830307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-73700460504.830307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-307085252.1034596</v>
      </c>
      <c r="L2902" s="444">
        <f t="shared" ca="1" si="157"/>
        <v>-74007545756.933762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-74007545756.933762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-308364773.98722398</v>
      </c>
      <c r="L2903" s="444">
        <f t="shared" ca="1" si="157"/>
        <v>-74315910530.92099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-74315910530.92099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-309649627.21217078</v>
      </c>
      <c r="L2904" s="444">
        <f t="shared" ca="1" si="157"/>
        <v>-74625560158.133163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-74625560158.133163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-310939833.99222153</v>
      </c>
      <c r="L2905" s="444">
        <f t="shared" ca="1" si="157"/>
        <v>-74936499992.125381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-74936499992.125381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-312235416.63385576</v>
      </c>
      <c r="L2906" s="444">
        <f t="shared" ca="1" si="157"/>
        <v>-75248735408.759232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-75248735408.759232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-313536397.53649682</v>
      </c>
      <c r="L2907" s="444">
        <f t="shared" ca="1" si="157"/>
        <v>-75562271806.295731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-75562271806.295731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-314842799.19289887</v>
      </c>
      <c r="L2908" s="444">
        <f t="shared" ca="1" si="157"/>
        <v>-75877114605.488632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-75877114605.488632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-316154644.18953598</v>
      </c>
      <c r="L2909" s="444">
        <f t="shared" ca="1" si="157"/>
        <v>-76193269249.678162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-76193269249.678162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-317471955.20699233</v>
      </c>
      <c r="L2910" s="444">
        <f t="shared" ca="1" si="157"/>
        <v>-76510741204.885147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-76510741204.885147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-318794755.02035475</v>
      </c>
      <c r="L2911" s="444">
        <f t="shared" ca="1" si="157"/>
        <v>-76829535959.905502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-76829535959.905502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-320123066.49960625</v>
      </c>
      <c r="L2912" s="444">
        <f t="shared" ca="1" si="157"/>
        <v>-77149659026.405106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-77149659026.405106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-321456912.61002129</v>
      </c>
      <c r="L2913" s="444">
        <f t="shared" ca="1" si="157"/>
        <v>-77471115939.015121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-77471115939.015121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-322796316.41256303</v>
      </c>
      <c r="L2914" s="444">
        <f t="shared" ca="1" si="157"/>
        <v>-77793912255.427689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-77793912255.427689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-324141301.06428206</v>
      </c>
      <c r="L2915" s="444">
        <f t="shared" ca="1" si="157"/>
        <v>-78118053556.491974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-78118053556.491974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-325491889.81871653</v>
      </c>
      <c r="L2916" s="444">
        <f t="shared" ca="1" si="157"/>
        <v>-78443545446.310684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-78443545446.310684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-326848106.02629453</v>
      </c>
      <c r="L2917" s="444">
        <f t="shared" ca="1" si="157"/>
        <v>-78770393552.336975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-78770393552.336975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-328209973.13473737</v>
      </c>
      <c r="L2918" s="444">
        <f t="shared" ca="1" si="157"/>
        <v>-79098603525.47171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-79098603525.47171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-329577514.68946546</v>
      </c>
      <c r="L2919" s="444">
        <f t="shared" ca="1" si="157"/>
        <v>-79428181040.161179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-79428181040.161179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-330950754.33400488</v>
      </c>
      <c r="L2920" s="444">
        <f t="shared" ca="1" si="157"/>
        <v>-79759131794.495178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-79759131794.495178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-332329715.81039655</v>
      </c>
      <c r="L2921" s="444">
        <f t="shared" ca="1" si="157"/>
        <v>-80091461510.305573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-80091461510.305573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-333714422.95960653</v>
      </c>
      <c r="L2922" s="444">
        <f t="shared" ca="1" si="157"/>
        <v>-80425175933.265182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-80425175933.265182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-335104899.72193825</v>
      </c>
      <c r="L2923" s="444">
        <f t="shared" ca="1" si="157"/>
        <v>-80760280832.987122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-80760280832.987122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-336501170.13744634</v>
      </c>
      <c r="L2924" s="444">
        <f t="shared" ca="1" si="157"/>
        <v>-81096782003.124573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-81096782003.124573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-337903258.3463524</v>
      </c>
      <c r="L2925" s="444">
        <f t="shared" ca="1" si="157"/>
        <v>-81434685261.470932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-81434685261.470932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-339311188.58946222</v>
      </c>
      <c r="L2926" s="444">
        <f t="shared" ca="1" si="157"/>
        <v>-81773996450.060394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-81773996450.060394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-340724985.20858496</v>
      </c>
      <c r="L2927" s="444">
        <f t="shared" ca="1" si="157"/>
        <v>-82114721435.268982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-82114721435.268982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-342144672.64695406</v>
      </c>
      <c r="L2928" s="444">
        <f t="shared" ca="1" si="157"/>
        <v>-82456866107.915939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-82456866107.915939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-343570275.44964975</v>
      </c>
      <c r="L2929" s="444">
        <f t="shared" ca="1" si="157"/>
        <v>-82800436383.365585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-82800436383.365585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-345001818.26402324</v>
      </c>
      <c r="L2930" s="444">
        <f t="shared" ca="1" si="157"/>
        <v>-83145438201.629608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-83145438201.629608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-346439325.84012336</v>
      </c>
      <c r="L2931" s="444">
        <f t="shared" ca="1" si="157"/>
        <v>-83491877527.469727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-83491877527.469727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-347882823.03112388</v>
      </c>
      <c r="L2932" s="444">
        <f t="shared" ca="1" si="157"/>
        <v>-83839760350.500854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-83839760350.500854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-349332334.79375356</v>
      </c>
      <c r="L2933" s="444">
        <f t="shared" ca="1" si="157"/>
        <v>-84189092685.294601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-84189092685.294601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-350787886.1887275</v>
      </c>
      <c r="L2934" s="444">
        <f t="shared" ca="1" si="157"/>
        <v>-84539880571.483322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-84539880571.483322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-352249502.38118052</v>
      </c>
      <c r="L2935" s="444">
        <f t="shared" ca="1" si="157"/>
        <v>-84892130073.864502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-84892130073.864502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-353717208.64110208</v>
      </c>
      <c r="L2936" s="444">
        <f t="shared" ca="1" si="157"/>
        <v>-85245847282.5056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-85245847282.5056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-355191030.34377331</v>
      </c>
      <c r="L2937" s="444">
        <f t="shared" ca="1" si="157"/>
        <v>-85601038312.84938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-85601038312.84938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-356670992.97020572</v>
      </c>
      <c r="L2938" s="444">
        <f t="shared" ca="1" si="157"/>
        <v>-85957709305.81958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-85957709305.81958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-358157122.10758156</v>
      </c>
      <c r="L2939" s="444">
        <f t="shared" ca="1" si="157"/>
        <v>-86315866427.927155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-86315866427.927155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-359649443.44969648</v>
      </c>
      <c r="L2940" s="444">
        <f t="shared" ca="1" si="157"/>
        <v>-86675515871.376846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-86675515871.376846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-361147982.79740351</v>
      </c>
      <c r="L2941" s="444">
        <f t="shared" ca="1" si="157"/>
        <v>-87036663854.174255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-87036663854.174255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-362652766.05905938</v>
      </c>
      <c r="L2942" s="444">
        <f t="shared" ca="1" si="157"/>
        <v>-87399316620.233322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-87399316620.233322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-364163819.25097215</v>
      </c>
      <c r="L2943" s="444">
        <f t="shared" ca="1" si="157"/>
        <v>-87763480439.484299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-87763480439.484299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-365681168.49785125</v>
      </c>
      <c r="L2944" s="444">
        <f t="shared" ca="1" si="157"/>
        <v>-88129161607.982147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-88129161607.982147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-367204840.03325891</v>
      </c>
      <c r="L2945" s="444">
        <f t="shared" ca="1" si="157"/>
        <v>-88496366448.015411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-88496366448.015411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-368734860.20006418</v>
      </c>
      <c r="L2946" s="444">
        <f t="shared" ca="1" si="157"/>
        <v>-88865101308.215469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-88865101308.215469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-370271255.45089781</v>
      </c>
      <c r="L2947" s="444">
        <f t="shared" ca="1" si="157"/>
        <v>-89235372563.666367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-89235372563.666367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-371814052.34860986</v>
      </c>
      <c r="L2948" s="444">
        <f t="shared" ca="1" si="157"/>
        <v>-89607186616.014969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-89607186616.014969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-373363277.56672901</v>
      </c>
      <c r="L2949" s="444">
        <f t="shared" ca="1" si="157"/>
        <v>-89980549893.581696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-89980549893.581696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-374918957.88992375</v>
      </c>
      <c r="L2950" s="444">
        <f t="shared" ca="1" si="157"/>
        <v>-90355468851.471619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-90355468851.471619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-376481120.21446508</v>
      </c>
      <c r="L2951" s="444">
        <f t="shared" ca="1" si="157"/>
        <v>-90731949971.686081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-90731949971.686081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-378049791.54869199</v>
      </c>
      <c r="L2952" s="444">
        <f t="shared" ca="1" si="157"/>
        <v>-91109999763.234772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-91109999763.234772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-379624999.01347822</v>
      </c>
      <c r="L2953" s="444">
        <f t="shared" ca="1" si="157"/>
        <v>-91489624762.248245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-91489624762.248245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-381206769.84270102</v>
      </c>
      <c r="L2954" s="444">
        <f t="shared" ca="1" si="157"/>
        <v>-91870831532.090942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-91870831532.090942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-382795131.38371223</v>
      </c>
      <c r="L2955" s="444">
        <f t="shared" ca="1" si="157"/>
        <v>-92253626663.474655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-92253626663.474655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-384390111.09781104</v>
      </c>
      <c r="L2956" s="444">
        <f t="shared" ca="1" si="157"/>
        <v>-92638016774.572464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-92638016774.572464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-385991736.5607186</v>
      </c>
      <c r="L2957" s="444">
        <f t="shared" ca="1" si="157"/>
        <v>-93024008511.133179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-93024008511.133179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-387600035.4630549</v>
      </c>
      <c r="L2958" s="444">
        <f t="shared" ca="1" si="157"/>
        <v>-93411608546.596237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-93411608546.596237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-389215035.61081767</v>
      </c>
      <c r="L2959" s="444">
        <f t="shared" ca="1" si="157"/>
        <v>-93800823582.207062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-93800823582.207062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-390836764.92586273</v>
      </c>
      <c r="L2960" s="444">
        <f t="shared" ca="1" si="157"/>
        <v>-94191660347.132919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-94191660347.132919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-392465251.44638717</v>
      </c>
      <c r="L2961" s="444">
        <f t="shared" ca="1" si="157"/>
        <v>-94584125598.5793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-94584125598.5793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-394100523.32741374</v>
      </c>
      <c r="L2962" s="444">
        <f t="shared" ca="1" si="157"/>
        <v>-94978226121.906708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-94978226121.906708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-395742608.84127796</v>
      </c>
      <c r="L2963" s="444">
        <f t="shared" ca="1" si="157"/>
        <v>-95373968730.747986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-95373968730.747986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-397391536.37811661</v>
      </c>
      <c r="L2964" s="444">
        <f t="shared" ca="1" si="157"/>
        <v>-95771360267.126099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-95771360267.126099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-399047334.44635874</v>
      </c>
      <c r="L2965" s="444">
        <f t="shared" ca="1" si="157"/>
        <v>-96170407601.572464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-96170407601.572464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-400710031.67321861</v>
      </c>
      <c r="L2966" s="444">
        <f t="shared" ca="1" si="157"/>
        <v>-96571117633.245682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-96571117633.245682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-402379656.80519032</v>
      </c>
      <c r="L2967" s="444">
        <f t="shared" ca="1" si="157"/>
        <v>-96973497290.050873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-96973497290.050873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-404056238.70854533</v>
      </c>
      <c r="L2968" s="444">
        <f t="shared" ca="1" si="157"/>
        <v>-97377553528.759415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-97377553528.759415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-405739806.36983091</v>
      </c>
      <c r="L2969" s="444">
        <f t="shared" ca="1" si="157"/>
        <v>-97783293335.129242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-97783293335.129242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-407430388.89637184</v>
      </c>
      <c r="L2970" s="444">
        <f t="shared" ca="1" si="157"/>
        <v>-98190723724.02562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-98190723724.02562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-409128015.5167734</v>
      </c>
      <c r="L2971" s="444">
        <f t="shared" ca="1" si="157"/>
        <v>-98599851739.542389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-98599851739.542389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-410832715.58142662</v>
      </c>
      <c r="L2972" s="444">
        <f t="shared" ca="1" si="157"/>
        <v>-99010684455.12381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-99010684455.12381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-412544518.56301588</v>
      </c>
      <c r="L2973" s="444">
        <f t="shared" ca="1" si="157"/>
        <v>-99423228973.686829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-99423228973.686829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-414263454.05702847</v>
      </c>
      <c r="L2974" s="444">
        <f t="shared" ca="1" si="157"/>
        <v>-99837492427.743851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-99837492427.743851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-415989551.78226602</v>
      </c>
      <c r="L2975" s="444">
        <f t="shared" ca="1" si="157"/>
        <v>-100253481979.52612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-100253481979.52612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-417722841.58135885</v>
      </c>
      <c r="L2976" s="444">
        <f t="shared" ca="1" si="157"/>
        <v>-100671204821.10748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-100671204821.10748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-419463353.42128116</v>
      </c>
      <c r="L2977" s="444">
        <f t="shared" ca="1" si="157"/>
        <v>-101090668174.52876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-101090668174.52876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-421211117.39386982</v>
      </c>
      <c r="L2978" s="444">
        <f t="shared" ca="1" si="157"/>
        <v>-101511879291.92264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-101511879291.92264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-422966163.7163443</v>
      </c>
      <c r="L2979" s="444">
        <f t="shared" ca="1" si="157"/>
        <v>-101934845455.63898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-101934845455.63898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-424728522.73182905</v>
      </c>
      <c r="L2980" s="444">
        <f t="shared" ca="1" si="157"/>
        <v>-102359573978.3708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-102359573978.3708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-426498224.90987837</v>
      </c>
      <c r="L2981" s="444">
        <f t="shared" ca="1" si="157"/>
        <v>-102786072203.28069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-102786072203.28069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-428275300.84700286</v>
      </c>
      <c r="L2982" s="444">
        <f t="shared" ca="1" si="157"/>
        <v>-103214347504.12769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-103214347504.12769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-430059781.26719868</v>
      </c>
      <c r="L2983" s="444">
        <f t="shared" ca="1" si="157"/>
        <v>-103644407285.39488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-103644407285.39488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-431851697.02247864</v>
      </c>
      <c r="L2984" s="444">
        <f t="shared" ca="1" si="157"/>
        <v>-104076258982.41736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-104076258982.41736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-433651079.09340566</v>
      </c>
      <c r="L2985" s="444">
        <f t="shared" ca="1" si="157"/>
        <v>-104509910061.51076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-104509910061.51076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-435457958.58962816</v>
      </c>
      <c r="L2986" s="444">
        <f t="shared" ca="1" si="157"/>
        <v>-104945368020.10039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-104945368020.10039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-437272366.75041825</v>
      </c>
      <c r="L2987" s="444">
        <f t="shared" ca="1" si="157"/>
        <v>-105382640386.8508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-105382640386.8508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-439094334.94521165</v>
      </c>
      <c r="L2988" s="444">
        <f t="shared" ca="1" si="157"/>
        <v>-105821734721.79601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-105821734721.79601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-440923894.67414999</v>
      </c>
      <c r="L2989" s="444">
        <f t="shared" ca="1" si="157"/>
        <v>-106262658616.47015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-106262658616.47015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-442761077.56862563</v>
      </c>
      <c r="L2990" s="444">
        <f t="shared" ca="1" si="157"/>
        <v>-106705419694.03877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-106705419694.03877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-444605915.39182824</v>
      </c>
      <c r="L2991" s="444">
        <f t="shared" ca="1" si="157"/>
        <v>-107150025609.4306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-107150025609.4306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-446458440.03929418</v>
      </c>
      <c r="L2992" s="444">
        <f t="shared" ca="1" si="157"/>
        <v>-107596484049.46989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-107596484049.46989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-448318683.53945798</v>
      </c>
      <c r="L2993" s="444">
        <f t="shared" ca="1" si="157"/>
        <v>-108044802733.00935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-108044802733.00935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-450186678.05420566</v>
      </c>
      <c r="L2994" s="444">
        <f t="shared" ca="1" si="157"/>
        <v>-108494989411.06355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-108494989411.06355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-452062455.87943149</v>
      </c>
      <c r="L2995" s="444">
        <f t="shared" ca="1" si="157"/>
        <v>-108947051866.94298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-108947051866.94298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-453946049.44559574</v>
      </c>
      <c r="L2996" s="444">
        <f t="shared" ca="1" si="157"/>
        <v>-109400997916.38858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-109400997916.38858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-455837491.31828582</v>
      </c>
      <c r="L2997" s="444">
        <f t="shared" ca="1" si="157"/>
        <v>-109856835407.70686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-109856835407.70686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-457736814.19877857</v>
      </c>
      <c r="L2998" s="444">
        <f t="shared" ca="1" si="157"/>
        <v>-110314572221.90564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-110314572221.90564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-459644050.9246068</v>
      </c>
      <c r="L2999" s="444">
        <f t="shared" ca="1" si="157"/>
        <v>-110774216272.83025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-110774216272.83025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-461559234.47012603</v>
      </c>
      <c r="L3000" s="444">
        <f t="shared" ca="1" si="157"/>
        <v>-111235775507.30037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-111235775507.30037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-463482397.94708484</v>
      </c>
      <c r="L3001" s="444">
        <f t="shared" ca="1" si="157"/>
        <v>-111699257905.24745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-111699257905.24745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-465413574.60519773</v>
      </c>
      <c r="L3002" s="444">
        <f t="shared" ca="1" si="157"/>
        <v>-112164671479.85265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-112164671479.85265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-467352797.83271933</v>
      </c>
      <c r="L3003" s="444">
        <f t="shared" ca="1" si="157"/>
        <v>-112632024277.68536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-112632024277.68536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-469300101.15702242</v>
      </c>
      <c r="L3004" s="444">
        <f t="shared" ca="1" si="157"/>
        <v>-113101324378.84239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-113101324378.84239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-471255518.24517661</v>
      </c>
      <c r="L3005" s="444">
        <f t="shared" ca="1" si="157"/>
        <v>-113572579897.08757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-113572579897.08757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-473219082.90453148</v>
      </c>
      <c r="L3006" s="444">
        <f t="shared" ca="1" si="157"/>
        <v>-114045798979.9921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-114045798979.9921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-475190829.08330047</v>
      </c>
      <c r="L3007" s="444">
        <f t="shared" ca="1" si="157"/>
        <v>-114520989809.07539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-114520989809.07539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-477170790.87114745</v>
      </c>
      <c r="L3008" s="444">
        <f t="shared" ca="1" si="157"/>
        <v>-114998160599.94655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-114998160599.94655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-479159002.49977726</v>
      </c>
      <c r="L3009" s="444">
        <f t="shared" ca="1" si="157"/>
        <v>-115477319602.44632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-115477319602.44632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-481155498.34352636</v>
      </c>
      <c r="L3010" s="444">
        <f t="shared" ca="1" si="157"/>
        <v>-115958475100.78984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-115958475100.78984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-483160312.91995764</v>
      </c>
      <c r="L3011" s="444">
        <f t="shared" ca="1" si="157"/>
        <v>-116441635413.70979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-116441635413.70979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-485173480.89045745</v>
      </c>
      <c r="L3012" s="444">
        <f t="shared" ca="1" si="157"/>
        <v>-116926808894.60025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-116926808894.60025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-487195037.06083441</v>
      </c>
      <c r="L3013" s="444">
        <f t="shared" ca="1" si="157"/>
        <v>-117414003931.66109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-117414003931.66109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-489225016.38192117</v>
      </c>
      <c r="L3014" s="444">
        <f t="shared" ca="1" si="157"/>
        <v>-117903228948.04301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-117903228948.04301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-491263453.95017922</v>
      </c>
      <c r="L3015" s="444">
        <f t="shared" ca="1" si="157"/>
        <v>-118394492401.99319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-118394492401.99319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-493310385.00830501</v>
      </c>
      <c r="L3016" s="444">
        <f t="shared" ca="1" si="157"/>
        <v>-118887802787.0015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-118887802787.0015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-495365844.94583958</v>
      </c>
      <c r="L3017" s="444">
        <f t="shared" ca="1" si="157"/>
        <v>-119383168631.94734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-119383168631.94734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-497429869.29978055</v>
      </c>
      <c r="L3018" s="444">
        <f t="shared" ca="1" si="157"/>
        <v>-119880598501.24712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-119880598501.24712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-499502493.75519627</v>
      </c>
      <c r="L3019" s="444">
        <f t="shared" ca="1" si="157"/>
        <v>-120380100995.00232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-120380100995.00232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-501583754.14584297</v>
      </c>
      <c r="L3020" s="444">
        <f t="shared" ca="1" si="157"/>
        <v>-120881684749.14816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-120881684749.14816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-503673686.45478398</v>
      </c>
      <c r="L3021" s="444">
        <f t="shared" ca="1" si="157"/>
        <v>-121385358435.60295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-121385358435.60295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-505772326.81501228</v>
      </c>
      <c r="L3022" s="444">
        <f t="shared" ca="1" si="157"/>
        <v>-121891130762.41797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-121891130762.41797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-507879711.51007485</v>
      </c>
      <c r="L3023" s="444">
        <f t="shared" ca="1" si="157"/>
        <v>-122399010473.92804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-122399010473.92804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-509995876.97470009</v>
      </c>
      <c r="L3024" s="444">
        <f t="shared" ca="1" si="157"/>
        <v>-122909006350.90274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-122909006350.90274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-512120859.7954281</v>
      </c>
      <c r="L3025" s="444">
        <f t="shared" ca="1" si="157"/>
        <v>-123421127210.69817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-123421127210.69817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-514254696.71124238</v>
      </c>
      <c r="L3026" s="444">
        <f t="shared" ca="1" si="157"/>
        <v>-123935381907.40941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-123935381907.40941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-516397424.6142059</v>
      </c>
      <c r="L3027" s="444">
        <f t="shared" ca="1" si="157"/>
        <v>-124451779332.02362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-124451779332.02362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-518549080.55009848</v>
      </c>
      <c r="L3028" s="444">
        <f t="shared" ca="1" si="157"/>
        <v>-124970328412.57372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-124970328412.57372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-520709701.71905708</v>
      </c>
      <c r="L3029" s="444">
        <f t="shared" ca="1" si="157"/>
        <v>-125491038114.29277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-125491038114.29277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-522879325.47621989</v>
      </c>
      <c r="L3030" s="444">
        <f t="shared" ca="1" si="157"/>
        <v>-126013917439.769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-126013917439.769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-525057989.33237082</v>
      </c>
      <c r="L3031" s="444">
        <f t="shared" ca="1" si="157"/>
        <v>-126538975429.10136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-126538975429.10136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-527245730.95458901</v>
      </c>
      <c r="L3032" s="444">
        <f t="shared" ca="1" si="157"/>
        <v>-127066221160.05595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-127066221160.05595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-529442588.1668998</v>
      </c>
      <c r="L3033" s="444">
        <f t="shared" ca="1" si="157"/>
        <v>-127595663748.22285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-127595663748.22285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-531648598.95092851</v>
      </c>
      <c r="L3034" s="444">
        <f t="shared" ca="1" si="157"/>
        <v>-128127312347.17378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-128127312347.17378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-533863801.44655746</v>
      </c>
      <c r="L3035" s="444">
        <f t="shared" ca="1" si="157"/>
        <v>-128661176148.62035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-128661176148.62035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-536088233.95258474</v>
      </c>
      <c r="L3036" s="444">
        <f t="shared" ca="1" si="157"/>
        <v>-129197264382.57294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-129197264382.57294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-538321934.92738724</v>
      </c>
      <c r="L3037" s="444">
        <f t="shared" ca="1" si="157"/>
        <v>-129735586317.50032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-129735586317.50032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-540564942.98958468</v>
      </c>
      <c r="L3038" s="444">
        <f t="shared" ca="1" si="157"/>
        <v>-130276151260.4899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-130276151260.4899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-542817296.91870785</v>
      </c>
      <c r="L3039" s="444">
        <f t="shared" ca="1" si="157"/>
        <v>-130818968557.4086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-130818968557.4086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-545079035.65586913</v>
      </c>
      <c r="L3040" s="444">
        <f t="shared" ca="1" si="157"/>
        <v>-131364047593.06447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-131364047593.06447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-547350198.30443525</v>
      </c>
      <c r="L3041" s="444">
        <f t="shared" ca="1" si="157"/>
        <v>-131911397791.3689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-131911397791.3689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-549630824.13070381</v>
      </c>
      <c r="L3042" s="444">
        <f t="shared" ca="1" si="157"/>
        <v>-132461028615.4996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-132461028615.4996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-551920952.56458163</v>
      </c>
      <c r="L3043" s="444">
        <f t="shared" ca="1" si="157"/>
        <v>-133012949568.06418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-133012949568.06418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-554220623.20026743</v>
      </c>
      <c r="L3044" s="444">
        <f t="shared" ca="1" si="157"/>
        <v>-133567170191.26445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-133567170191.26445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-556529875.7969352</v>
      </c>
      <c r="L3045" s="444">
        <f t="shared" ca="1" si="157"/>
        <v>-134123700067.06139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-134123700067.06139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-558848750.2794224</v>
      </c>
      <c r="L3046" s="444">
        <f t="shared" ca="1" si="157"/>
        <v>-134682548817.34081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-134682548817.34081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-561177286.73891997</v>
      </c>
      <c r="L3047" s="444">
        <f t="shared" ca="1" si="157"/>
        <v>-135243726104.07973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-135243726104.07973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-563515525.43366551</v>
      </c>
      <c r="L3048" s="444">
        <f t="shared" ca="1" si="157"/>
        <v>-135807241629.5134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-135807241629.5134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-565863506.78963912</v>
      </c>
      <c r="L3049" s="444">
        <f t="shared" ca="1" si="157"/>
        <v>-136373105136.30304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-136373105136.30304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-568221271.40126264</v>
      </c>
      <c r="L3050" s="444">
        <f t="shared" ca="1" si="157"/>
        <v>-136941326407.7043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-136941326407.7043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-570588860.03210115</v>
      </c>
      <c r="L3051" s="444">
        <f t="shared" ca="1" si="157"/>
        <v>-137511915267.73639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-137511915267.73639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-572966313.61556828</v>
      </c>
      <c r="L3052" s="444">
        <f t="shared" ca="1" si="157"/>
        <v>-138084881581.35196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-138084881581.35196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-575353673.25563312</v>
      </c>
      <c r="L3053" s="444">
        <f t="shared" ca="1" si="157"/>
        <v>-138660235254.6076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-138660235254.6076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-577750980.22753167</v>
      </c>
      <c r="L3054" s="444">
        <f t="shared" ca="1" si="157"/>
        <v>-139237986234.83514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-139237986234.83514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-580158275.97847974</v>
      </c>
      <c r="L3055" s="444">
        <f t="shared" ca="1" si="157"/>
        <v>-139818144510.81363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-139818144510.81363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-582575602.12839007</v>
      </c>
      <c r="L3056" s="444">
        <f t="shared" ca="1" si="157"/>
        <v>-140400720112.94202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-140400720112.94202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-585003000.47059178</v>
      </c>
      <c r="L3057" s="444">
        <f t="shared" ca="1" si="157"/>
        <v>-140985723113.4126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-140985723113.4126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-587440512.97255254</v>
      </c>
      <c r="L3058" s="444">
        <f t="shared" ca="1" si="157"/>
        <v>-141573163626.38516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-141573163626.38516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-589888181.77660489</v>
      </c>
      <c r="L3059" s="444">
        <f t="shared" ca="1" si="157"/>
        <v>-142163051808.16177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-142163051808.16177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-592346049.20067406</v>
      </c>
      <c r="L3060" s="444">
        <f t="shared" ca="1" si="157"/>
        <v>-142755397857.36246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-142755397857.36246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-594814157.73901021</v>
      </c>
      <c r="L3061" s="444">
        <f t="shared" ca="1" si="157"/>
        <v>-143350212015.10147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-143350212015.10147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-597292550.06292284</v>
      </c>
      <c r="L3062" s="444">
        <f t="shared" ca="1" si="157"/>
        <v>-143947504565.1644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-143947504565.1644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-599781269.02151835</v>
      </c>
      <c r="L3063" s="444">
        <f t="shared" ca="1" si="157"/>
        <v>-144547285834.18591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-144547285834.18591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-602280357.64244127</v>
      </c>
      <c r="L3064" s="444">
        <f t="shared" ca="1" si="157"/>
        <v>-145149566191.82837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-145149566191.82837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-604789859.13261819</v>
      </c>
      <c r="L3065" s="444">
        <f t="shared" ca="1" si="157"/>
        <v>-145754356050.961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-145754356050.961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-607309816.87900412</v>
      </c>
      <c r="L3066" s="444">
        <f t="shared" ca="1" si="157"/>
        <v>-146361665867.84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-146361665867.84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-609840274.44933331</v>
      </c>
      <c r="L3067" s="444">
        <f t="shared" ca="1" si="157"/>
        <v>-146971506142.28934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-146971506142.28934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-612381275.59287226</v>
      </c>
      <c r="L3068" s="444">
        <f t="shared" ref="L3068:L3322" ca="1" si="162">I3068-J3068+K3068</f>
        <v>-147583887417.8822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-147583887417.8822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-614932864.24117589</v>
      </c>
      <c r="L3069" s="444">
        <f t="shared" ca="1" si="162"/>
        <v>-148198820282.12338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-148198820282.12338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-617495084.50884748</v>
      </c>
      <c r="L3070" s="444">
        <f t="shared" ca="1" si="162"/>
        <v>-148816315366.63223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-148816315366.63223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-620067980.69430101</v>
      </c>
      <c r="L3071" s="444">
        <f t="shared" ca="1" si="162"/>
        <v>-149436383347.32654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-149436383347.32654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-622651597.28052723</v>
      </c>
      <c r="L3072" s="444">
        <f t="shared" ca="1" si="162"/>
        <v>-150059034944.60706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-150059034944.60706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-625245978.93586278</v>
      </c>
      <c r="L3073" s="444">
        <f t="shared" ca="1" si="162"/>
        <v>-150684280923.54291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-150684280923.54291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-627851170.51476216</v>
      </c>
      <c r="L3074" s="444">
        <f t="shared" ca="1" si="162"/>
        <v>-151312132094.05768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-151312132094.05768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-630467217.0585736</v>
      </c>
      <c r="L3075" s="444">
        <f t="shared" ca="1" si="162"/>
        <v>-151942599311.11624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-151942599311.11624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-633094163.7963177</v>
      </c>
      <c r="L3076" s="444">
        <f t="shared" ca="1" si="162"/>
        <v>-152575693474.91257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-152575693474.91257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-635732056.14546907</v>
      </c>
      <c r="L3077" s="444">
        <f t="shared" ca="1" si="162"/>
        <v>-153211425531.05804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-153211425531.05804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-638380939.71274185</v>
      </c>
      <c r="L3078" s="444">
        <f t="shared" ca="1" si="162"/>
        <v>-153849806470.77078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-153849806470.77078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-641040860.29487824</v>
      </c>
      <c r="L3079" s="444">
        <f t="shared" ca="1" si="162"/>
        <v>-154490847331.06567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-154490847331.06567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-643711863.87944031</v>
      </c>
      <c r="L3080" s="444">
        <f t="shared" ca="1" si="162"/>
        <v>-155134559194.94513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-155134559194.94513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-646393996.64560473</v>
      </c>
      <c r="L3081" s="444">
        <f t="shared" ca="1" si="162"/>
        <v>-155780953191.59073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-155780953191.59073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-649087304.96496141</v>
      </c>
      <c r="L3082" s="444">
        <f t="shared" ca="1" si="162"/>
        <v>-156430040496.55569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-156430040496.55569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-651791835.40231538</v>
      </c>
      <c r="L3083" s="444">
        <f t="shared" ca="1" si="162"/>
        <v>-157081832331.95801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-157081832331.95801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-654507634.7164917</v>
      </c>
      <c r="L3084" s="444">
        <f t="shared" ca="1" si="162"/>
        <v>-157736339966.6745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-157736339966.6745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-657234749.86114371</v>
      </c>
      <c r="L3085" s="444">
        <f t="shared" ca="1" si="162"/>
        <v>-158393574716.53564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-158393574716.53564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-659973227.98556519</v>
      </c>
      <c r="L3086" s="444">
        <f t="shared" ca="1" si="162"/>
        <v>-159053547944.52121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-159053547944.52121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-662723116.43550503</v>
      </c>
      <c r="L3087" s="444">
        <f t="shared" ca="1" si="162"/>
        <v>-159716271060.95673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-159716271060.95673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-665484462.75398636</v>
      </c>
      <c r="L3088" s="444">
        <f t="shared" ca="1" si="162"/>
        <v>-160381755523.71072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-160381755523.71072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-668257314.68212795</v>
      </c>
      <c r="L3089" s="444">
        <f t="shared" ca="1" si="162"/>
        <v>-161050012838.39285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-161050012838.39285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-671041720.15997016</v>
      </c>
      <c r="L3090" s="444">
        <f t="shared" ca="1" si="162"/>
        <v>-161721054558.55283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-161721054558.55283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-673837727.32730341</v>
      </c>
      <c r="L3091" s="444">
        <f t="shared" ca="1" si="162"/>
        <v>-162394892285.88013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-162394892285.88013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-676645384.52450049</v>
      </c>
      <c r="L3092" s="444">
        <f t="shared" ca="1" si="162"/>
        <v>-163071537670.40463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-163071537670.40463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-679464740.2933526</v>
      </c>
      <c r="L3093" s="444">
        <f t="shared" ca="1" si="162"/>
        <v>-163751002410.698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-163751002410.698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-682295843.37790835</v>
      </c>
      <c r="L3094" s="444">
        <f t="shared" ca="1" si="162"/>
        <v>-164433298254.0759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-164433298254.0759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-685138742.72531629</v>
      </c>
      <c r="L3095" s="444">
        <f t="shared" ca="1" si="162"/>
        <v>-165118436996.80121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-165118436996.80121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-687993487.48667169</v>
      </c>
      <c r="L3096" s="444">
        <f t="shared" ca="1" si="162"/>
        <v>-165806430484.28787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-165806430484.28787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-690860127.01786613</v>
      </c>
      <c r="L3097" s="444">
        <f t="shared" ca="1" si="162"/>
        <v>-166497290611.30573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-166497290611.30573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-693738710.88044047</v>
      </c>
      <c r="L3098" s="444">
        <f t="shared" ca="1" si="162"/>
        <v>-167191029322.18616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-167191029322.18616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-696629288.84244227</v>
      </c>
      <c r="L3099" s="444">
        <f t="shared" ca="1" si="162"/>
        <v>-167887658611.02859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-167887658611.02859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-699531910.87928581</v>
      </c>
      <c r="L3100" s="444">
        <f t="shared" ca="1" si="162"/>
        <v>-168587190521.90787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-168587190521.90787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-702446627.1746161</v>
      </c>
      <c r="L3101" s="444">
        <f t="shared" ca="1" si="162"/>
        <v>-169289637149.08249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-169289637149.08249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-705373488.12117708</v>
      </c>
      <c r="L3102" s="444">
        <f t="shared" ca="1" si="162"/>
        <v>-169995010637.20367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-169995010637.20367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-708312544.32168198</v>
      </c>
      <c r="L3103" s="444">
        <f t="shared" ca="1" si="162"/>
        <v>-170703323181.52536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-170703323181.52536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-711263846.58968902</v>
      </c>
      <c r="L3104" s="444">
        <f t="shared" ca="1" si="162"/>
        <v>-171414587028.11505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-171414587028.11505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-714227445.95047939</v>
      </c>
      <c r="L3105" s="444">
        <f t="shared" ca="1" si="162"/>
        <v>-172128814474.06552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-172128814474.06552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-717203393.64193964</v>
      </c>
      <c r="L3106" s="444">
        <f t="shared" ca="1" si="162"/>
        <v>-172846017867.70746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-172846017867.70746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-720191741.11544776</v>
      </c>
      <c r="L3107" s="444">
        <f t="shared" ca="1" si="162"/>
        <v>-173566209608.82291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-173566209608.82291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-723192540.03676212</v>
      </c>
      <c r="L3108" s="444">
        <f t="shared" ca="1" si="162"/>
        <v>-174289402148.85968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-174289402148.85968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-726205842.2869153</v>
      </c>
      <c r="L3109" s="444">
        <f t="shared" ca="1" si="162"/>
        <v>-175015607991.14661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-175015607991.14661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-729231699.9631108</v>
      </c>
      <c r="L3110" s="444">
        <f t="shared" ca="1" si="162"/>
        <v>-175744839691.10971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-175744839691.10971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-732270165.37962377</v>
      </c>
      <c r="L3111" s="444">
        <f t="shared" ca="1" si="162"/>
        <v>-176477109856.48935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-176477109856.48935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-735321291.06870556</v>
      </c>
      <c r="L3112" s="444">
        <f t="shared" ca="1" si="162"/>
        <v>-177212431147.55804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-177212431147.55804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-738385129.78149188</v>
      </c>
      <c r="L3113" s="444">
        <f t="shared" ca="1" si="162"/>
        <v>-177950816277.33954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-177950816277.33954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-741461734.48891473</v>
      </c>
      <c r="L3114" s="444">
        <f t="shared" ca="1" si="162"/>
        <v>-178692278011.82846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-178692278011.82846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-744551158.38261855</v>
      </c>
      <c r="L3115" s="444">
        <f t="shared" ca="1" si="162"/>
        <v>-179436829170.21109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-179436829170.21109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-747653454.87587953</v>
      </c>
      <c r="L3116" s="444">
        <f t="shared" ca="1" si="162"/>
        <v>-180184482625.08698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-180184482625.08698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-750768677.60452902</v>
      </c>
      <c r="L3117" s="444">
        <f t="shared" ca="1" si="162"/>
        <v>-180935251302.6915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-180935251302.6915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-753896880.42788124</v>
      </c>
      <c r="L3118" s="444">
        <f t="shared" ca="1" si="162"/>
        <v>-181689148183.11938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-181689148183.11938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-757038117.42966413</v>
      </c>
      <c r="L3119" s="444">
        <f t="shared" ca="1" si="162"/>
        <v>-182446186300.54904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-182446186300.54904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-760192442.91895437</v>
      </c>
      <c r="L3120" s="444">
        <f t="shared" ca="1" si="162"/>
        <v>-183206378743.46799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-183206378743.46799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-763359911.43111658</v>
      </c>
      <c r="L3121" s="444">
        <f t="shared" ca="1" si="162"/>
        <v>-183969738654.89911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-183969738654.89911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-766540577.72874629</v>
      </c>
      <c r="L3122" s="444">
        <f t="shared" ca="1" si="162"/>
        <v>-184736279232.62787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-184736279232.62787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-769734496.80261612</v>
      </c>
      <c r="L3123" s="444">
        <f t="shared" ca="1" si="162"/>
        <v>-185506013729.43048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-185506013729.43048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-772941723.87262702</v>
      </c>
      <c r="L3124" s="444">
        <f t="shared" ca="1" si="162"/>
        <v>-186278955453.3031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-186278955453.3031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-776162314.38876295</v>
      </c>
      <c r="L3125" s="444">
        <f t="shared" ca="1" si="162"/>
        <v>-187055117767.69186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-187055117767.69186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-779396324.03204942</v>
      </c>
      <c r="L3126" s="444">
        <f t="shared" ca="1" si="162"/>
        <v>-187834514091.72391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-187834514091.72391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-782643808.71551633</v>
      </c>
      <c r="L3127" s="444">
        <f t="shared" ca="1" si="162"/>
        <v>-188617157900.43942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-188617157900.43942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-785904824.58516431</v>
      </c>
      <c r="L3128" s="444">
        <f t="shared" ca="1" si="162"/>
        <v>-189403062725.0246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-189403062725.0246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-789179428.02093577</v>
      </c>
      <c r="L3129" s="444">
        <f t="shared" ca="1" si="162"/>
        <v>-190192242153.04553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-190192242153.04553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-792467675.63768971</v>
      </c>
      <c r="L3130" s="444">
        <f t="shared" ca="1" si="162"/>
        <v>-190984709828.68323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-190984709828.68323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-795769624.28618014</v>
      </c>
      <c r="L3131" s="444">
        <f t="shared" ca="1" si="162"/>
        <v>-191780479452.96942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-191780479452.96942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-799085331.05403924</v>
      </c>
      <c r="L3132" s="444">
        <f t="shared" ca="1" si="162"/>
        <v>-192579564784.02347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-192579564784.02347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-802414853.2667644</v>
      </c>
      <c r="L3133" s="444">
        <f t="shared" ca="1" si="162"/>
        <v>-193381979637.29022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-193381979637.29022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-805758248.48870921</v>
      </c>
      <c r="L3134" s="444">
        <f t="shared" ca="1" si="162"/>
        <v>-194187737885.77893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-194187737885.77893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-809115574.52407885</v>
      </c>
      <c r="L3135" s="444">
        <f t="shared" ca="1" si="162"/>
        <v>-194996853460.30301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-194996853460.30301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-812486889.41792917</v>
      </c>
      <c r="L3136" s="444">
        <f t="shared" ca="1" si="162"/>
        <v>-195809340349.72095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-195809340349.72095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-815872251.45717061</v>
      </c>
      <c r="L3137" s="444">
        <f t="shared" ca="1" si="162"/>
        <v>-196625212601.17813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-196625212601.17813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-819271719.17157555</v>
      </c>
      <c r="L3138" s="444">
        <f t="shared" ca="1" si="162"/>
        <v>-197444484320.3497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-197444484320.3497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-822685351.33479047</v>
      </c>
      <c r="L3139" s="444">
        <f t="shared" ca="1" si="162"/>
        <v>-198267169671.68448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-198267169671.68448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-826113206.96535194</v>
      </c>
      <c r="L3140" s="444">
        <f t="shared" ca="1" si="162"/>
        <v>-199093282878.64984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-199093282878.64984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-829555345.32770765</v>
      </c>
      <c r="L3141" s="444">
        <f t="shared" ca="1" si="162"/>
        <v>-199922838223.97754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-199922838223.97754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-833011825.9332397</v>
      </c>
      <c r="L3142" s="444">
        <f t="shared" ca="1" si="162"/>
        <v>-200755850049.91077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-200755850049.91077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-836482708.54129481</v>
      </c>
      <c r="L3143" s="444">
        <f t="shared" ca="1" si="162"/>
        <v>-201592332758.45206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-201592332758.45206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-839968053.16021693</v>
      </c>
      <c r="L3144" s="444">
        <f t="shared" ca="1" si="162"/>
        <v>-202432300811.61227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-202432300811.61227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-843467920.04838443</v>
      </c>
      <c r="L3145" s="444">
        <f t="shared" ca="1" si="162"/>
        <v>-203275768731.66064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-203275768731.66064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-846982369.71525264</v>
      </c>
      <c r="L3146" s="444">
        <f t="shared" ca="1" si="162"/>
        <v>-204122751101.37589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-204122751101.37589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-850511462.92239952</v>
      </c>
      <c r="L3147" s="444">
        <f t="shared" ca="1" si="162"/>
        <v>-204973262564.29828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-204973262564.29828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-854055260.68457615</v>
      </c>
      <c r="L3148" s="444">
        <f t="shared" ca="1" si="162"/>
        <v>-205827317824.98285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-205827317824.98285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-857613824.27076185</v>
      </c>
      <c r="L3149" s="444">
        <f t="shared" ca="1" si="162"/>
        <v>-206684931649.2536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-206684931649.2536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-861187215.20522332</v>
      </c>
      <c r="L3150" s="444">
        <f t="shared" ca="1" si="162"/>
        <v>-207546118864.45883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-207546118864.45883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-864775495.26857841</v>
      </c>
      <c r="L3151" s="444">
        <f t="shared" ca="1" si="162"/>
        <v>-208410894359.72742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-208410894359.72742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-868378726.49886417</v>
      </c>
      <c r="L3152" s="444">
        <f t="shared" ca="1" si="162"/>
        <v>-209279273086.22629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-209279273086.22629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-871996971.19260955</v>
      </c>
      <c r="L3153" s="444">
        <f t="shared" ca="1" si="162"/>
        <v>-210151270057.41888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-210151270057.41888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-875630291.90591204</v>
      </c>
      <c r="L3154" s="444">
        <f t="shared" ca="1" si="162"/>
        <v>-211026900349.3248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-211026900349.3248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-879278751.45552003</v>
      </c>
      <c r="L3155" s="444">
        <f t="shared" ca="1" si="162"/>
        <v>-211906179100.7803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-211906179100.7803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-882942412.91991794</v>
      </c>
      <c r="L3156" s="444">
        <f t="shared" ca="1" si="162"/>
        <v>-212789121513.70023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-212789121513.70023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-886621339.64041758</v>
      </c>
      <c r="L3157" s="444">
        <f t="shared" ca="1" si="162"/>
        <v>-213675742853.34064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-213675742853.34064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-890315595.22225261</v>
      </c>
      <c r="L3158" s="444">
        <f t="shared" ca="1" si="162"/>
        <v>-214566058448.5629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-214566058448.5629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-894025243.53567863</v>
      </c>
      <c r="L3159" s="444">
        <f t="shared" ca="1" si="162"/>
        <v>-215460083692.09857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-215460083692.09857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-897750348.71707737</v>
      </c>
      <c r="L3160" s="444">
        <f t="shared" ca="1" si="162"/>
        <v>-216357834040.81564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-216357834040.81564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-901490975.17006505</v>
      </c>
      <c r="L3161" s="444">
        <f t="shared" ca="1" si="162"/>
        <v>-217259325015.98572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-217259325015.98572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-905247187.56660724</v>
      </c>
      <c r="L3162" s="444">
        <f t="shared" ca="1" si="162"/>
        <v>-218164572203.55234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-218164572203.55234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-909019050.84813476</v>
      </c>
      <c r="L3163" s="444">
        <f t="shared" ca="1" si="162"/>
        <v>-219073591254.40048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-219073591254.40048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-912806630.22666872</v>
      </c>
      <c r="L3164" s="444">
        <f t="shared" ca="1" si="162"/>
        <v>-219986397884.62714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-219986397884.62714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-916609991.18594635</v>
      </c>
      <c r="L3165" s="444">
        <f t="shared" ca="1" si="162"/>
        <v>-220903007875.81308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-220903007875.81308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-920429199.48255455</v>
      </c>
      <c r="L3166" s="444">
        <f t="shared" ca="1" si="162"/>
        <v>-221823437075.29562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-221823437075.29562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-924264321.14706516</v>
      </c>
      <c r="L3167" s="444">
        <f t="shared" ca="1" si="162"/>
        <v>-222747701396.44269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-222747701396.44269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-928115422.48517776</v>
      </c>
      <c r="L3168" s="444">
        <f t="shared" ca="1" si="162"/>
        <v>-223675816818.92786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-223675816818.92786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-931982570.078866</v>
      </c>
      <c r="L3169" s="444">
        <f t="shared" ca="1" si="162"/>
        <v>-224607799389.00671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-224607799389.00671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-935865830.78752792</v>
      </c>
      <c r="L3170" s="444">
        <f t="shared" ca="1" si="162"/>
        <v>-225543665219.79425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-225543665219.79425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-939765271.74914253</v>
      </c>
      <c r="L3171" s="444">
        <f t="shared" ca="1" si="162"/>
        <v>-226483430491.5434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-226483430491.5434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-943680960.38143063</v>
      </c>
      <c r="L3172" s="444">
        <f t="shared" ca="1" si="162"/>
        <v>-227427111451.92484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-227427111451.92484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-947612964.38302028</v>
      </c>
      <c r="L3173" s="444">
        <f t="shared" ca="1" si="162"/>
        <v>-228374724416.30786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-228374724416.30786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-951561351.73461604</v>
      </c>
      <c r="L3174" s="444">
        <f t="shared" ca="1" si="162"/>
        <v>-229326285768.04248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-229326285768.04248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-955526190.70017695</v>
      </c>
      <c r="L3175" s="444">
        <f t="shared" ca="1" si="162"/>
        <v>-230281811958.74265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-230281811958.74265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-959507549.82809448</v>
      </c>
      <c r="L3176" s="444">
        <f t="shared" ca="1" si="162"/>
        <v>-231241319508.57074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-231241319508.57074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-963505497.95237803</v>
      </c>
      <c r="L3177" s="444">
        <f t="shared" ca="1" si="162"/>
        <v>-232204825006.52313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-232204825006.52313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-967520104.19384634</v>
      </c>
      <c r="L3178" s="444">
        <f t="shared" ca="1" si="162"/>
        <v>-233172345110.71698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-233172345110.71698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-971551437.96132076</v>
      </c>
      <c r="L3179" s="444">
        <f t="shared" ca="1" si="162"/>
        <v>-234143896548.67831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-234143896548.67831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-975599568.95282638</v>
      </c>
      <c r="L3180" s="444">
        <f t="shared" ca="1" si="162"/>
        <v>-235119496117.63113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-235119496117.63113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-979664567.15679634</v>
      </c>
      <c r="L3181" s="444">
        <f t="shared" ca="1" si="162"/>
        <v>-236099160684.78793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-236099160684.78793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-983746502.85328305</v>
      </c>
      <c r="L3182" s="444">
        <f t="shared" ca="1" si="162"/>
        <v>-237082907187.6412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-237082907187.6412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-987845446.61517155</v>
      </c>
      <c r="L3183" s="444">
        <f t="shared" ca="1" si="162"/>
        <v>-238070752634.25638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-238070752634.25638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-991961469.30940139</v>
      </c>
      <c r="L3184" s="444">
        <f t="shared" ca="1" si="162"/>
        <v>-239062714103.56577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-239062714103.56577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-996094642.09819067</v>
      </c>
      <c r="L3185" s="444">
        <f t="shared" ca="1" si="162"/>
        <v>-240058808745.66397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-240058808745.66397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-1000245036.4402665</v>
      </c>
      <c r="L3186" s="444">
        <f t="shared" ca="1" si="162"/>
        <v>-241059053782.10425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-241059053782.10425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-1004412724.092101</v>
      </c>
      <c r="L3187" s="444">
        <f t="shared" ca="1" si="162"/>
        <v>-242063466506.19635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-242063466506.19635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-1008597777.1091515</v>
      </c>
      <c r="L3188" s="444">
        <f t="shared" ca="1" si="162"/>
        <v>-243072064283.30551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-243072064283.30551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-1012800267.8471063</v>
      </c>
      <c r="L3189" s="444">
        <f t="shared" ca="1" si="162"/>
        <v>-244084864551.15262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-244084864551.15262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-1017020268.9631358</v>
      </c>
      <c r="L3190" s="444">
        <f t="shared" ca="1" si="162"/>
        <v>-245101884820.11575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-245101884820.11575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-1021257853.4171489</v>
      </c>
      <c r="L3191" s="444">
        <f t="shared" ca="1" si="162"/>
        <v>-246123142673.5329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-246123142673.5329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-1025513094.4730536</v>
      </c>
      <c r="L3192" s="444">
        <f t="shared" ca="1" si="162"/>
        <v>-247148655768.00595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-247148655768.00595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-1029786065.700025</v>
      </c>
      <c r="L3193" s="444">
        <f t="shared" ca="1" si="162"/>
        <v>-248178441833.70596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-248178441833.70596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-1034076840.9737748</v>
      </c>
      <c r="L3194" s="444">
        <f t="shared" ca="1" si="162"/>
        <v>-249212518674.67975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-249212518674.67975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-1038385494.4778323</v>
      </c>
      <c r="L3195" s="444">
        <f t="shared" ca="1" si="162"/>
        <v>-250250904169.15759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-250250904169.15759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-1042712100.7048231</v>
      </c>
      <c r="L3196" s="444">
        <f t="shared" ca="1" si="162"/>
        <v>-251293616269.86243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-251293616269.86243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-1047056734.4577601</v>
      </c>
      <c r="L3197" s="444">
        <f t="shared" ca="1" si="162"/>
        <v>-252340673004.32019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-252340673004.32019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-1051419470.8513341</v>
      </c>
      <c r="L3198" s="444">
        <f t="shared" ca="1" si="162"/>
        <v>-253392092475.17154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-253392092475.17154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-1055800385.3132148</v>
      </c>
      <c r="L3199" s="444">
        <f t="shared" ca="1" si="162"/>
        <v>-254447892860.48474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-254447892860.48474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-1060199553.585353</v>
      </c>
      <c r="L3200" s="444">
        <f t="shared" ca="1" si="162"/>
        <v>-255508092414.0701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-255508092414.0701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-1064617051.7252921</v>
      </c>
      <c r="L3201" s="444">
        <f t="shared" ca="1" si="162"/>
        <v>-256572709465.79538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-256572709465.79538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-1069052956.1074808</v>
      </c>
      <c r="L3202" s="444">
        <f t="shared" ca="1" si="162"/>
        <v>-257641762421.90286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-257641762421.90286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-1073507343.4245952</v>
      </c>
      <c r="L3203" s="444">
        <f t="shared" ca="1" si="162"/>
        <v>-258715269765.32745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-258715269765.32745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-1077980290.6888645</v>
      </c>
      <c r="L3204" s="444">
        <f t="shared" ca="1" si="162"/>
        <v>-259793250056.01633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-259793250056.01633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-1082471875.2334013</v>
      </c>
      <c r="L3205" s="444">
        <f t="shared" ca="1" si="162"/>
        <v>-260875721931.24973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-260875721931.24973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-1086982174.7135403</v>
      </c>
      <c r="L3206" s="444">
        <f t="shared" ca="1" si="162"/>
        <v>-261962704105.96326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-261962704105.96326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-1091511267.1081803</v>
      </c>
      <c r="L3207" s="444">
        <f t="shared" ca="1" si="162"/>
        <v>-263054215373.07144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-263054215373.07144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-1096059230.7211311</v>
      </c>
      <c r="L3208" s="444">
        <f t="shared" ca="1" si="162"/>
        <v>-264150274603.79257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-264150274603.79257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-1100626144.1824691</v>
      </c>
      <c r="L3209" s="444">
        <f t="shared" ca="1" si="162"/>
        <v>-265250900747.97504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-265250900747.97504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-1105212086.4498959</v>
      </c>
      <c r="L3210" s="444">
        <f t="shared" ca="1" si="162"/>
        <v>-266356112834.42493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-266356112834.42493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-1109817136.8101037</v>
      </c>
      <c r="L3211" s="444">
        <f t="shared" ca="1" si="162"/>
        <v>-267465929971.23502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-267465929971.23502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-1114441374.8801458</v>
      </c>
      <c r="L3212" s="444">
        <f t="shared" ca="1" si="162"/>
        <v>-268580371346.11517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-268580371346.11517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-1119084880.6088133</v>
      </c>
      <c r="L3213" s="444">
        <f t="shared" ca="1" si="162"/>
        <v>-269699456226.724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-269699456226.724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-1123747734.2780166</v>
      </c>
      <c r="L3214" s="444">
        <f t="shared" ca="1" si="162"/>
        <v>-270823203961.00201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-270823203961.00201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-1128430016.5041749</v>
      </c>
      <c r="L3215" s="444">
        <f t="shared" ca="1" si="162"/>
        <v>-271951633977.5062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-271951633977.5062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-1133131808.2396092</v>
      </c>
      <c r="L3216" s="444">
        <f t="shared" ca="1" si="162"/>
        <v>-273084765785.74582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-273084765785.74582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-1137853190.7739408</v>
      </c>
      <c r="L3217" s="444">
        <f t="shared" ca="1" si="162"/>
        <v>-274222618976.51974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-274222618976.51974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-1142594245.7354991</v>
      </c>
      <c r="L3218" s="444">
        <f t="shared" ca="1" si="162"/>
        <v>-275365213222.25525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-275365213222.25525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-1147355055.0927303</v>
      </c>
      <c r="L3219" s="444">
        <f t="shared" ca="1" si="162"/>
        <v>-276512568277.34796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-276512568277.34796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-1152135701.1556165</v>
      </c>
      <c r="L3220" s="444">
        <f t="shared" ca="1" si="162"/>
        <v>-277664703978.5036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-277664703978.5036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-1156936266.5770984</v>
      </c>
      <c r="L3221" s="444">
        <f t="shared" ca="1" si="162"/>
        <v>-278821640245.08069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-278821640245.08069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-1161756834.3545029</v>
      </c>
      <c r="L3222" s="444">
        <f t="shared" ca="1" si="162"/>
        <v>-279983397079.43518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-279983397079.43518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-1166597487.8309798</v>
      </c>
      <c r="L3223" s="444">
        <f t="shared" ca="1" si="162"/>
        <v>-281149994567.26617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-281149994567.26617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-1171458310.6969423</v>
      </c>
      <c r="L3224" s="444">
        <f t="shared" ca="1" si="162"/>
        <v>-282321452877.96313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-282321452877.96313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-1176339386.991513</v>
      </c>
      <c r="L3225" s="444">
        <f t="shared" ca="1" si="162"/>
        <v>-283497792264.95465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-283497792264.95465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-1181240801.1039777</v>
      </c>
      <c r="L3226" s="444">
        <f t="shared" ca="1" si="162"/>
        <v>-284679033066.05865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-284679033066.05865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-1186162637.7752445</v>
      </c>
      <c r="L3227" s="444">
        <f t="shared" ca="1" si="162"/>
        <v>-285865195703.83392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-285865195703.83392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-1191104982.099308</v>
      </c>
      <c r="L3228" s="444">
        <f t="shared" ca="1" si="162"/>
        <v>-287056300685.93323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-287056300685.93323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-1196067919.5247219</v>
      </c>
      <c r="L3229" s="444">
        <f t="shared" ca="1" si="162"/>
        <v>-288252368605.45795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-288252368605.45795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-1201051535.8560748</v>
      </c>
      <c r="L3230" s="444">
        <f t="shared" ca="1" si="162"/>
        <v>-289453420141.31403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-289453420141.31403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-1206055917.255475</v>
      </c>
      <c r="L3231" s="444">
        <f t="shared" ca="1" si="162"/>
        <v>-290659476058.56952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-290659476058.56952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-1211081150.2440395</v>
      </c>
      <c r="L3232" s="444">
        <f t="shared" ca="1" si="162"/>
        <v>-291870557208.81354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-291870557208.81354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-1216127321.7033896</v>
      </c>
      <c r="L3233" s="444">
        <f t="shared" ca="1" si="162"/>
        <v>-293086684530.51691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-293086684530.51691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-1221194518.8771539</v>
      </c>
      <c r="L3234" s="444">
        <f t="shared" ca="1" si="162"/>
        <v>-294307879049.39404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-294307879049.39404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-1226282829.3724751</v>
      </c>
      <c r="L3235" s="444">
        <f t="shared" ca="1" si="162"/>
        <v>-295534161878.76654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-295534161878.76654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-1231392341.1615272</v>
      </c>
      <c r="L3236" s="444">
        <f t="shared" ca="1" si="162"/>
        <v>-296765554219.92804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-296765554219.92804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-1236523142.5830336</v>
      </c>
      <c r="L3237" s="444">
        <f t="shared" ca="1" si="162"/>
        <v>-298002077362.51105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-298002077362.51105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-1241675322.343796</v>
      </c>
      <c r="L3238" s="444">
        <f t="shared" ca="1" si="162"/>
        <v>-299243752684.85486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-299243752684.85486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-1246848969.5202286</v>
      </c>
      <c r="L3239" s="444">
        <f t="shared" ca="1" si="162"/>
        <v>-300490601654.37506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-300490601654.37506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-1252044173.559896</v>
      </c>
      <c r="L3240" s="444">
        <f t="shared" ca="1" si="162"/>
        <v>-301742645827.93494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-301742645827.93494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-1257261024.2830622</v>
      </c>
      <c r="L3241" s="444">
        <f t="shared" ca="1" si="162"/>
        <v>-302999906852.21802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-302999906852.21802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-1262499611.8842418</v>
      </c>
      <c r="L3242" s="444">
        <f t="shared" ca="1" si="162"/>
        <v>-304262406464.10223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-304262406464.10223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-1267760026.9337592</v>
      </c>
      <c r="L3243" s="444">
        <f t="shared" ca="1" si="162"/>
        <v>-305530166491.03601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-305530166491.03601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-1273042360.3793168</v>
      </c>
      <c r="L3244" s="444">
        <f t="shared" ca="1" si="162"/>
        <v>-306803208851.41534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-306803208851.41534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-1278346703.547564</v>
      </c>
      <c r="L3245" s="444">
        <f t="shared" ca="1" si="162"/>
        <v>-308081555554.96289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-308081555554.96289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-1283673148.1456788</v>
      </c>
      <c r="L3246" s="444">
        <f t="shared" ca="1" si="162"/>
        <v>-309365228703.10858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-309365228703.10858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-1289021786.2629523</v>
      </c>
      <c r="L3247" s="444">
        <f t="shared" ca="1" si="162"/>
        <v>-310654250489.37152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-310654250489.37152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-1294392710.3723812</v>
      </c>
      <c r="L3248" s="444">
        <f t="shared" ca="1" si="162"/>
        <v>-311948643199.7439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-311948643199.7439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-1299786013.3322663</v>
      </c>
      <c r="L3249" s="444">
        <f t="shared" ca="1" si="162"/>
        <v>-313248429213.07617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-313248429213.07617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-1305201788.3878174</v>
      </c>
      <c r="L3250" s="444">
        <f t="shared" ca="1" si="162"/>
        <v>-314553631001.46399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-314553631001.46399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-1310640129.1727667</v>
      </c>
      <c r="L3251" s="444">
        <f t="shared" ca="1" si="162"/>
        <v>-315864271130.63678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-315864271130.63678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-1316101129.7109866</v>
      </c>
      <c r="L3252" s="444">
        <f t="shared" ca="1" si="162"/>
        <v>-317180372260.34778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-317180372260.34778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-1321584884.4181156</v>
      </c>
      <c r="L3253" s="444">
        <f t="shared" ca="1" si="162"/>
        <v>-318501957144.76587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-318501957144.76587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-1327091488.1031911</v>
      </c>
      <c r="L3254" s="444">
        <f t="shared" ca="1" si="162"/>
        <v>-319829048632.86908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-319829048632.86908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-1332621035.9702878</v>
      </c>
      <c r="L3255" s="444">
        <f t="shared" ca="1" si="162"/>
        <v>-321161669668.83936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-321161669668.83936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-1338173623.6201639</v>
      </c>
      <c r="L3256" s="444">
        <f t="shared" ca="1" si="162"/>
        <v>-322499843292.45953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-322499843292.45953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-1343749347.0519147</v>
      </c>
      <c r="L3257" s="444">
        <f t="shared" ca="1" si="162"/>
        <v>-323843592639.51147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-323843592639.51147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-1349348302.6646311</v>
      </c>
      <c r="L3258" s="444">
        <f t="shared" ca="1" si="162"/>
        <v>-325192940942.17609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-325192940942.17609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-1354970587.2590671</v>
      </c>
      <c r="L3259" s="444">
        <f t="shared" ca="1" si="162"/>
        <v>-326547911529.43518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-326547911529.43518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-1360616298.0393133</v>
      </c>
      <c r="L3260" s="444">
        <f t="shared" ca="1" si="162"/>
        <v>-327908527827.47449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-327908527827.47449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-1366285532.6144769</v>
      </c>
      <c r="L3261" s="444">
        <f t="shared" ca="1" si="162"/>
        <v>-329274813360.08899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-329274813360.08899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-1371978389.0003707</v>
      </c>
      <c r="L3262" s="444">
        <f t="shared" ca="1" si="162"/>
        <v>-330646791749.08936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-330646791749.08936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-1377694965.6212056</v>
      </c>
      <c r="L3263" s="444">
        <f t="shared" ca="1" si="162"/>
        <v>-332024486714.71057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-332024486714.71057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-1383435361.3112941</v>
      </c>
      <c r="L3264" s="444">
        <f t="shared" ca="1" si="162"/>
        <v>-333407922076.02185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-333407922076.02185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-1389199675.3167577</v>
      </c>
      <c r="L3265" s="444">
        <f t="shared" ca="1" si="162"/>
        <v>-334797121751.33862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-334797121751.33862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-1394988007.2972443</v>
      </c>
      <c r="L3266" s="444">
        <f t="shared" ca="1" si="162"/>
        <v>-336192109758.63586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-336192109758.63586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-1400800457.3276494</v>
      </c>
      <c r="L3267" s="444">
        <f t="shared" ca="1" si="162"/>
        <v>-337592910215.9635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-337592910215.9635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-1406637125.899848</v>
      </c>
      <c r="L3268" s="444">
        <f t="shared" ca="1" si="162"/>
        <v>-338999547341.86334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-338999547341.86334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-1412498113.9244306</v>
      </c>
      <c r="L3269" s="444">
        <f t="shared" ca="1" si="162"/>
        <v>-340412045455.78778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-340412045455.78778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-1418383522.7324491</v>
      </c>
      <c r="L3270" s="444">
        <f t="shared" ca="1" si="162"/>
        <v>-341830428978.5202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-341830428978.5202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-1424293454.0771675</v>
      </c>
      <c r="L3271" s="444">
        <f t="shared" ca="1" si="162"/>
        <v>-343254722432.59735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-343254722432.59735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-1430228010.1358223</v>
      </c>
      <c r="L3272" s="444">
        <f t="shared" ca="1" si="162"/>
        <v>-344684950442.73315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-344684950442.73315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-1436187293.5113881</v>
      </c>
      <c r="L3273" s="444">
        <f t="shared" ca="1" si="162"/>
        <v>-346121137736.24457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-346121137736.24457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-1442171407.2343524</v>
      </c>
      <c r="L3274" s="444">
        <f t="shared" ca="1" si="162"/>
        <v>-347563309143.47894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-347563309143.47894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-1448180454.7644956</v>
      </c>
      <c r="L3275" s="444">
        <f t="shared" ca="1" si="162"/>
        <v>-349011489598.24341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-349011489598.24341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-1454214539.9926808</v>
      </c>
      <c r="L3276" s="444">
        <f t="shared" ca="1" si="162"/>
        <v>-350465704138.23608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-350465704138.23608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-1460273767.2426503</v>
      </c>
      <c r="L3277" s="444">
        <f t="shared" ca="1" si="162"/>
        <v>-351925977905.47876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-351925977905.47876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-1466358241.2728281</v>
      </c>
      <c r="L3278" s="444">
        <f t="shared" ca="1" si="162"/>
        <v>-353392336146.75159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-353392336146.75159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-1472468067.2781315</v>
      </c>
      <c r="L3279" s="444">
        <f t="shared" ca="1" si="162"/>
        <v>-354864804214.02972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-354864804214.02972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-1478603350.8917904</v>
      </c>
      <c r="L3280" s="444">
        <f t="shared" ca="1" si="162"/>
        <v>-356343407564.92151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-356343407564.92151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-1484764198.1871729</v>
      </c>
      <c r="L3281" s="444">
        <f t="shared" ca="1" si="162"/>
        <v>-357828171763.1087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-357828171763.1087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-1490950715.6796196</v>
      </c>
      <c r="L3282" s="444">
        <f t="shared" ca="1" si="162"/>
        <v>-359319122478.78833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-359319122478.78833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-1497163010.3282847</v>
      </c>
      <c r="L3283" s="444">
        <f t="shared" ca="1" si="162"/>
        <v>-360816285489.11664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-360816285489.11664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-1503401189.537986</v>
      </c>
      <c r="L3284" s="444">
        <f t="shared" ca="1" si="162"/>
        <v>-362319686678.6546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-362319686678.6546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-1509665361.1610608</v>
      </c>
      <c r="L3285" s="444">
        <f t="shared" ca="1" si="162"/>
        <v>-363829352039.81567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-363829352039.81567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-1515955633.4992321</v>
      </c>
      <c r="L3286" s="444">
        <f t="shared" ca="1" si="162"/>
        <v>-365345307673.31488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-365345307673.31488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-1522272115.3054786</v>
      </c>
      <c r="L3287" s="444">
        <f t="shared" ca="1" si="162"/>
        <v>-366867579788.62036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-366867579788.62036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-1528614915.7859182</v>
      </c>
      <c r="L3288" s="444">
        <f t="shared" ca="1" si="162"/>
        <v>-368396194704.40625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-368396194704.40625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-1534984144.6016927</v>
      </c>
      <c r="L3289" s="444">
        <f t="shared" ca="1" si="162"/>
        <v>-369931178849.00793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-369931178849.00793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-1541379911.8708663</v>
      </c>
      <c r="L3290" s="444">
        <f t="shared" ca="1" si="162"/>
        <v>-371472558760.87878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-371472558760.87878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-1547802328.1703281</v>
      </c>
      <c r="L3291" s="444">
        <f t="shared" ca="1" si="162"/>
        <v>-373020361089.04913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-373020361089.04913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-1554251504.5377047</v>
      </c>
      <c r="L3292" s="444">
        <f t="shared" ca="1" si="162"/>
        <v>-374574612593.58685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-374574612593.58685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-1560727552.4732785</v>
      </c>
      <c r="L3293" s="444">
        <f t="shared" ca="1" si="162"/>
        <v>-376135340146.06012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-376135340146.06012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-1567230583.9419172</v>
      </c>
      <c r="L3294" s="444">
        <f t="shared" ca="1" si="162"/>
        <v>-377702570730.00201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-377702570730.00201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-1573760711.3750083</v>
      </c>
      <c r="L3295" s="444">
        <f t="shared" ca="1" si="162"/>
        <v>-379276331441.37701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-379276331441.37701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-1580318047.6724043</v>
      </c>
      <c r="L3296" s="444">
        <f t="shared" ca="1" si="162"/>
        <v>-380856649489.04944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-380856649489.04944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-1586902706.2043726</v>
      </c>
      <c r="L3297" s="444">
        <f t="shared" ca="1" si="162"/>
        <v>-382443552195.25378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-382443552195.25378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-1593514800.8135574</v>
      </c>
      <c r="L3298" s="444">
        <f t="shared" ca="1" si="162"/>
        <v>-384037066996.06732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-384037066996.06732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-1600154445.8169472</v>
      </c>
      <c r="L3299" s="444">
        <f t="shared" ca="1" si="162"/>
        <v>-385637221441.88428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-385637221441.88428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-1606821756.0078511</v>
      </c>
      <c r="L3300" s="444">
        <f t="shared" ca="1" si="162"/>
        <v>-387244043197.89215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-387244043197.89215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-1613516846.6578839</v>
      </c>
      <c r="L3301" s="444">
        <f t="shared" ca="1" si="162"/>
        <v>-388857560044.55005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-388857560044.55005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-1620239833.5189586</v>
      </c>
      <c r="L3302" s="444">
        <f t="shared" ca="1" si="162"/>
        <v>-390477799878.06903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-390477799878.06903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-1626990832.8252876</v>
      </c>
      <c r="L3303" s="444">
        <f t="shared" ca="1" si="162"/>
        <v>-392104790710.89435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-392104790710.89435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-1633769961.295393</v>
      </c>
      <c r="L3304" s="444">
        <f t="shared" ca="1" si="162"/>
        <v>-393738560672.18976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-393738560672.18976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-1640577336.134124</v>
      </c>
      <c r="L3305" s="444">
        <f t="shared" ca="1" si="162"/>
        <v>-395379138008.32385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-395379138008.32385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-1647413075.0346828</v>
      </c>
      <c r="L3306" s="444">
        <f t="shared" ca="1" si="162"/>
        <v>-397026551083.35852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-397026551083.35852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-1654277296.1806605</v>
      </c>
      <c r="L3307" s="444">
        <f t="shared" ca="1" si="162"/>
        <v>-398680828379.53918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-398680828379.53918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-1661170118.24808</v>
      </c>
      <c r="L3308" s="444">
        <f t="shared" ca="1" si="162"/>
        <v>-400341998497.78729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-400341998497.78729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-1668091660.4074471</v>
      </c>
      <c r="L3309" s="444">
        <f t="shared" ca="1" si="162"/>
        <v>-402010090158.19476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-402010090158.19476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-1675042042.3258114</v>
      </c>
      <c r="L3310" s="444">
        <f t="shared" ca="1" si="162"/>
        <v>-403685132200.52057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-403685132200.52057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-1682021384.1688356</v>
      </c>
      <c r="L3311" s="444">
        <f t="shared" ca="1" si="162"/>
        <v>-405367153584.68939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-405367153584.68939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-1689029806.6028724</v>
      </c>
      <c r="L3312" s="444">
        <f t="shared" ca="1" si="162"/>
        <v>-407056183391.29224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-407056183391.29224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-1696067430.797051</v>
      </c>
      <c r="L3313" s="444">
        <f t="shared" ca="1" si="162"/>
        <v>-408752250822.08929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-408752250822.08929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-1703134378.4253721</v>
      </c>
      <c r="L3314" s="444">
        <f t="shared" ca="1" si="162"/>
        <v>-410455385200.51465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-410455385200.51465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-1710230771.6688111</v>
      </c>
      <c r="L3315" s="444">
        <f t="shared" ca="1" si="162"/>
        <v>-412165615972.18347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-412165615972.18347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-1717356733.2174311</v>
      </c>
      <c r="L3316" s="444">
        <f t="shared" ca="1" si="162"/>
        <v>-413882972705.40088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-413882972705.40088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-1724512386.2725036</v>
      </c>
      <c r="L3317" s="444">
        <f t="shared" ca="1" si="162"/>
        <v>-415607485091.6734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-415607485091.6734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-1731697854.5486391</v>
      </c>
      <c r="L3318" s="444">
        <f t="shared" ca="1" si="162"/>
        <v>-417339182946.22205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-417339182946.22205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-1738913262.2759252</v>
      </c>
      <c r="L3319" s="444">
        <f t="shared" ca="1" si="162"/>
        <v>-419078096208.49799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-419078096208.49799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-1746158734.202075</v>
      </c>
      <c r="L3320" s="444">
        <f t="shared" ca="1" si="162"/>
        <v>-420824254942.70007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-420824254942.70007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-1753434395.5945835</v>
      </c>
      <c r="L3321" s="444">
        <f t="shared" ca="1" si="162"/>
        <v>-422577689338.29468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-422577689338.29468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-1760740372.2428944</v>
      </c>
      <c r="L3322" s="444">
        <f t="shared" ca="1" si="162"/>
        <v>-424338429710.5376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-424338429710.5376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-1768076790.4605732</v>
      </c>
      <c r="L3323" s="444">
        <f t="shared" ref="L3323:L3577" ca="1" si="167">I3323-J3323+K3323</f>
        <v>-426106506500.99817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-426106506500.99817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-1775443777.0874922</v>
      </c>
      <c r="L3324" s="444">
        <f t="shared" ca="1" si="167"/>
        <v>-427881950278.08563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-427881950278.08563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-1782841459.4920235</v>
      </c>
      <c r="L3325" s="444">
        <f t="shared" ca="1" si="167"/>
        <v>-429664791737.57764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-429664791737.57764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-1790269965.57324</v>
      </c>
      <c r="L3326" s="444">
        <f t="shared" ca="1" si="167"/>
        <v>-431455061703.15088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-431455061703.15088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-1797729423.7631285</v>
      </c>
      <c r="L3327" s="444">
        <f t="shared" ca="1" si="167"/>
        <v>-433252791126.914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-433252791126.914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-1805219963.0288084</v>
      </c>
      <c r="L3328" s="444">
        <f t="shared" ca="1" si="167"/>
        <v>-435058011089.94281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-435058011089.94281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-1812741712.8747616</v>
      </c>
      <c r="L3329" s="444">
        <f t="shared" ca="1" si="167"/>
        <v>-436870752802.81757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-436870752802.81757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-1820294803.3450732</v>
      </c>
      <c r="L3330" s="444">
        <f t="shared" ca="1" si="167"/>
        <v>-438691047606.16266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-438691047606.16266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-1827879365.0256777</v>
      </c>
      <c r="L3331" s="444">
        <f t="shared" ca="1" si="167"/>
        <v>-440518926971.18835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-440518926971.18835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-1835495529.0466185</v>
      </c>
      <c r="L3332" s="444">
        <f t="shared" ca="1" si="167"/>
        <v>-442354422500.23499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-442354422500.23499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-1843143427.0843124</v>
      </c>
      <c r="L3333" s="444">
        <f t="shared" ca="1" si="167"/>
        <v>-444197565927.31927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-444197565927.31927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-1850823191.3638303</v>
      </c>
      <c r="L3334" s="444">
        <f t="shared" ca="1" si="167"/>
        <v>-446048389118.68311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-446048389118.68311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-1858534954.6611798</v>
      </c>
      <c r="L3335" s="444">
        <f t="shared" ca="1" si="167"/>
        <v>-447906924073.3443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-447906924073.3443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-1866278850.3056011</v>
      </c>
      <c r="L3336" s="444">
        <f t="shared" ca="1" si="167"/>
        <v>-449773202923.6499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-449773202923.6499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-1874055012.1818745</v>
      </c>
      <c r="L3337" s="444">
        <f t="shared" ca="1" si="167"/>
        <v>-451647257935.83179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-451647257935.83179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-1881863574.7326322</v>
      </c>
      <c r="L3338" s="444">
        <f t="shared" ca="1" si="167"/>
        <v>-453529121510.56439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-453529121510.56439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-1889704672.960685</v>
      </c>
      <c r="L3339" s="444">
        <f t="shared" ca="1" si="167"/>
        <v>-455418826183.52509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-455418826183.52509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-1897578442.4313545</v>
      </c>
      <c r="L3340" s="444">
        <f t="shared" ca="1" si="167"/>
        <v>-457316404625.95642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-457316404625.95642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-1905485019.2748184</v>
      </c>
      <c r="L3341" s="444">
        <f t="shared" ca="1" si="167"/>
        <v>-459221889645.23126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-459221889645.23126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-1913424540.1884634</v>
      </c>
      <c r="L3342" s="444">
        <f t="shared" ca="1" si="167"/>
        <v>-461135314185.41974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-461135314185.41974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-1921397142.4392488</v>
      </c>
      <c r="L3343" s="444">
        <f t="shared" ca="1" si="167"/>
        <v>-463056711327.85901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-463056711327.85901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-1929402963.8660791</v>
      </c>
      <c r="L3344" s="444">
        <f t="shared" ca="1" si="167"/>
        <v>-464986114291.7251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-464986114291.7251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-1937442142.8821878</v>
      </c>
      <c r="L3345" s="444">
        <f t="shared" ca="1" si="167"/>
        <v>-466923556434.6073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-466923556434.6073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-1945514818.4775305</v>
      </c>
      <c r="L3346" s="444">
        <f t="shared" ca="1" si="167"/>
        <v>-468869071253.08484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-468869071253.08484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-1953621130.2211869</v>
      </c>
      <c r="L3347" s="444">
        <f t="shared" ca="1" si="167"/>
        <v>-470822692383.30603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-470822692383.30603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-1961761218.2637753</v>
      </c>
      <c r="L3348" s="444">
        <f t="shared" ca="1" si="167"/>
        <v>-472784453601.56982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-472784453601.56982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-1969935223.3398743</v>
      </c>
      <c r="L3349" s="444">
        <f t="shared" ca="1" si="167"/>
        <v>-474754388824.90967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-474754388824.90967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-1978143286.770457</v>
      </c>
      <c r="L3350" s="444">
        <f t="shared" ca="1" si="167"/>
        <v>-476732532111.68011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-476732532111.68011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-1986385550.4653337</v>
      </c>
      <c r="L3351" s="444">
        <f t="shared" ca="1" si="167"/>
        <v>-478718917662.14545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-478718917662.14545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-1994662156.925606</v>
      </c>
      <c r="L3352" s="444">
        <f t="shared" ca="1" si="167"/>
        <v>-480713579819.07104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-480713579819.07104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-2002973249.2461293</v>
      </c>
      <c r="L3353" s="444">
        <f t="shared" ca="1" si="167"/>
        <v>-482716553068.3172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-482716553068.3172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-2011318971.1179883</v>
      </c>
      <c r="L3354" s="444">
        <f t="shared" ca="1" si="167"/>
        <v>-484727872039.43518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-484727872039.43518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-2019699466.8309796</v>
      </c>
      <c r="L3355" s="444">
        <f t="shared" ca="1" si="167"/>
        <v>-486747571506.26617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-486747571506.26617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-2028114881.2761087</v>
      </c>
      <c r="L3356" s="444">
        <f t="shared" ca="1" si="167"/>
        <v>-488775686387.5423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-488775686387.5423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-2036565359.9480929</v>
      </c>
      <c r="L3357" s="444">
        <f t="shared" ca="1" si="167"/>
        <v>-490812251747.49042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-490812251747.49042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-2045051048.9478769</v>
      </c>
      <c r="L3358" s="444">
        <f t="shared" ca="1" si="167"/>
        <v>-492857302796.43829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-492857302796.43829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-2053572094.9851596</v>
      </c>
      <c r="L3359" s="444">
        <f t="shared" ca="1" si="167"/>
        <v>-494910874891.42346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-494910874891.42346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-2062128645.3809311</v>
      </c>
      <c r="L3360" s="444">
        <f t="shared" ca="1" si="167"/>
        <v>-496973003536.80438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-496973003536.80438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-2070720848.0700183</v>
      </c>
      <c r="L3361" s="444">
        <f t="shared" ca="1" si="167"/>
        <v>-499043724384.87439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-499043724384.87439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-2079348851.6036432</v>
      </c>
      <c r="L3362" s="444">
        <f t="shared" ca="1" si="167"/>
        <v>-501123073236.47803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-501123073236.47803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-2088012805.1519916</v>
      </c>
      <c r="L3363" s="444">
        <f t="shared" ca="1" si="167"/>
        <v>-503211086041.63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-503211086041.63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-2096712858.5067916</v>
      </c>
      <c r="L3364" s="444">
        <f t="shared" ca="1" si="167"/>
        <v>-505307798900.13678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-505307798900.13678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-2105449162.0839031</v>
      </c>
      <c r="L3365" s="444">
        <f t="shared" ca="1" si="167"/>
        <v>-507413248062.2207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-507413248062.2207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-2114221866.9259193</v>
      </c>
      <c r="L3366" s="444">
        <f t="shared" ca="1" si="167"/>
        <v>-509527469929.14661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-509527469929.14661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-2123031124.7047777</v>
      </c>
      <c r="L3367" s="444">
        <f t="shared" ca="1" si="167"/>
        <v>-511650501053.85138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-511650501053.85138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-2131877087.7243805</v>
      </c>
      <c r="L3368" s="444">
        <f t="shared" ca="1" si="167"/>
        <v>-513782378141.57574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-513782378141.57574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-2140759908.9232321</v>
      </c>
      <c r="L3369" s="444">
        <f t="shared" ca="1" si="167"/>
        <v>-515923138050.49896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-515923138050.49896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-2149679741.877079</v>
      </c>
      <c r="L3370" s="444">
        <f t="shared" ca="1" si="167"/>
        <v>-518072817792.37604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-518072817792.37604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-2158636740.8015666</v>
      </c>
      <c r="L3371" s="444">
        <f t="shared" ca="1" si="167"/>
        <v>-520231454533.17761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-520231454533.17761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-2167631060.5549068</v>
      </c>
      <c r="L3372" s="444">
        <f t="shared" ca="1" si="167"/>
        <v>-522399085593.73254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-522399085593.73254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-2176662856.6405525</v>
      </c>
      <c r="L3373" s="444">
        <f t="shared" ca="1" si="167"/>
        <v>-524575748450.37311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-524575748450.37311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-2185732285.209888</v>
      </c>
      <c r="L3374" s="444">
        <f t="shared" ca="1" si="167"/>
        <v>-526761480735.58301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-526761480735.58301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-2194839503.064929</v>
      </c>
      <c r="L3375" s="444">
        <f t="shared" ca="1" si="167"/>
        <v>-528956320238.64795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-528956320238.64795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-2203984667.6610332</v>
      </c>
      <c r="L3376" s="444">
        <f t="shared" ca="1" si="167"/>
        <v>-531160304906.30896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-531160304906.30896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-2213167937.1096206</v>
      </c>
      <c r="L3377" s="444">
        <f t="shared" ca="1" si="167"/>
        <v>-533373472843.41858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-533373472843.41858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-2222389470.1809106</v>
      </c>
      <c r="L3378" s="444">
        <f t="shared" ca="1" si="167"/>
        <v>-535595862313.59949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-535595862313.59949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-2231649426.3066649</v>
      </c>
      <c r="L3379" s="444">
        <f t="shared" ca="1" si="167"/>
        <v>-537827511739.90613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-537827511739.90613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-2240947965.582942</v>
      </c>
      <c r="L3380" s="444">
        <f t="shared" ca="1" si="167"/>
        <v>-540068459705.48907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-540068459705.48907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-2250285248.772871</v>
      </c>
      <c r="L3381" s="444">
        <f t="shared" ca="1" si="167"/>
        <v>-542318744954.26196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-542318744954.26196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-2259661437.3094249</v>
      </c>
      <c r="L3382" s="444">
        <f t="shared" ca="1" si="167"/>
        <v>-544578406391.57141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-544578406391.57141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-2269076693.298214</v>
      </c>
      <c r="L3383" s="444">
        <f t="shared" ca="1" si="167"/>
        <v>-546847483084.86963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-546847483084.86963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-2278531179.5202899</v>
      </c>
      <c r="L3384" s="444">
        <f t="shared" ca="1" si="167"/>
        <v>-549126014264.38989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-549126014264.38989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-2288025059.434958</v>
      </c>
      <c r="L3385" s="444">
        <f t="shared" ca="1" si="167"/>
        <v>-551414039323.82483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-551414039323.82483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-2297558497.1826034</v>
      </c>
      <c r="L3386" s="444">
        <f t="shared" ca="1" si="167"/>
        <v>-553711597821.00745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-553711597821.00745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-2307131657.5875311</v>
      </c>
      <c r="L3387" s="444">
        <f t="shared" ca="1" si="167"/>
        <v>-556018729478.59497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-556018729478.59497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-2316744706.1608124</v>
      </c>
      <c r="L3388" s="444">
        <f t="shared" ca="1" si="167"/>
        <v>-558335474184.75574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-558335474184.75574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-2326397809.1031489</v>
      </c>
      <c r="L3389" s="444">
        <f t="shared" ca="1" si="167"/>
        <v>-560661871993.85889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-560661871993.85889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-2336091133.3077455</v>
      </c>
      <c r="L3390" s="444">
        <f t="shared" ca="1" si="167"/>
        <v>-562997963127.16663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-562997963127.16663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-2345824846.3631945</v>
      </c>
      <c r="L3391" s="444">
        <f t="shared" ca="1" si="167"/>
        <v>-565343787973.52979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-565343787973.52979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-2355599116.5563741</v>
      </c>
      <c r="L3392" s="444">
        <f t="shared" ca="1" si="167"/>
        <v>-567699387090.08618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-567699387090.08618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-2365414112.8753591</v>
      </c>
      <c r="L3393" s="444">
        <f t="shared" ca="1" si="167"/>
        <v>-570064801202.96155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-570064801202.96155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-2375270005.0123396</v>
      </c>
      <c r="L3394" s="444">
        <f t="shared" ca="1" si="167"/>
        <v>-572440071207.97388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-572440071207.97388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-2385166963.3665576</v>
      </c>
      <c r="L3395" s="444">
        <f t="shared" ca="1" si="167"/>
        <v>-574825238171.34045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-574825238171.34045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-2395105159.0472517</v>
      </c>
      <c r="L3396" s="444">
        <f t="shared" ca="1" si="167"/>
        <v>-577220343330.3877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-577220343330.3877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-2405084763.8766155</v>
      </c>
      <c r="L3397" s="444">
        <f t="shared" ca="1" si="167"/>
        <v>-579625428094.26428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-579625428094.26428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-2415105950.3927679</v>
      </c>
      <c r="L3398" s="444">
        <f t="shared" ca="1" si="167"/>
        <v>-582040534044.6571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-582040534044.6571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-2425168891.8527379</v>
      </c>
      <c r="L3399" s="444">
        <f t="shared" ca="1" si="167"/>
        <v>-584465702936.50989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-584465702936.50989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-2435273762.2354579</v>
      </c>
      <c r="L3400" s="444">
        <f t="shared" ca="1" si="167"/>
        <v>-586900976698.74536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-586900976698.74536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-2445420736.2447724</v>
      </c>
      <c r="L3401" s="444">
        <f t="shared" ca="1" si="167"/>
        <v>-589346397434.99011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-589346397434.99011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-2455609989.312459</v>
      </c>
      <c r="L3402" s="444">
        <f t="shared" ca="1" si="167"/>
        <v>-591802007424.30261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-591802007424.30261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-2465841697.6012607</v>
      </c>
      <c r="L3403" s="444">
        <f t="shared" ca="1" si="167"/>
        <v>-594267849121.90393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-594267849121.90393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-2476116038.0079331</v>
      </c>
      <c r="L3404" s="444">
        <f t="shared" ca="1" si="167"/>
        <v>-596743965159.91187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-596743965159.91187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-2486433188.1662993</v>
      </c>
      <c r="L3405" s="444">
        <f t="shared" ca="1" si="167"/>
        <v>-599230398348.07813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-599230398348.07813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-2496793326.4503255</v>
      </c>
      <c r="L3406" s="444">
        <f t="shared" ca="1" si="167"/>
        <v>-601727191674.52844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-601727191674.52844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-2507196631.9772019</v>
      </c>
      <c r="L3407" s="444">
        <f t="shared" ca="1" si="167"/>
        <v>-604234388306.50562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-604234388306.50562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-2517643284.6104403</v>
      </c>
      <c r="L3408" s="444">
        <f t="shared" ca="1" si="167"/>
        <v>-606752031591.11609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-606752031591.11609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-2528133464.9629836</v>
      </c>
      <c r="L3409" s="444">
        <f t="shared" ca="1" si="167"/>
        <v>-609280165056.0791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-609280165056.0791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-2538667354.4003296</v>
      </c>
      <c r="L3410" s="444">
        <f t="shared" ca="1" si="167"/>
        <v>-611818832410.47949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-611818832410.47949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-2549245135.0436645</v>
      </c>
      <c r="L3411" s="444">
        <f t="shared" ca="1" si="167"/>
        <v>-614368077545.52319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-614368077545.52319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-2559866989.7730131</v>
      </c>
      <c r="L3412" s="444">
        <f t="shared" ca="1" si="167"/>
        <v>-616927944535.29626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-616927944535.29626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-2570533102.230401</v>
      </c>
      <c r="L3413" s="444">
        <f t="shared" ca="1" si="167"/>
        <v>-619498477637.52661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-619498477637.52661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-2581243656.8230276</v>
      </c>
      <c r="L3414" s="444">
        <f t="shared" ca="1" si="167"/>
        <v>-622079721294.34961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-622079721294.34961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-2591998838.7264566</v>
      </c>
      <c r="L3415" s="444">
        <f t="shared" ca="1" si="167"/>
        <v>-624671720133.07605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-624671720133.07605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-2602798833.8878169</v>
      </c>
      <c r="L3416" s="444">
        <f t="shared" ca="1" si="167"/>
        <v>-627274518966.96387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-627274518966.96387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-2613643829.029016</v>
      </c>
      <c r="L3417" s="444">
        <f t="shared" ca="1" si="167"/>
        <v>-629888162795.99292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-629888162795.99292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-2624534011.6499705</v>
      </c>
      <c r="L3418" s="444">
        <f t="shared" ca="1" si="167"/>
        <v>-632512696807.64294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-632512696807.64294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-2635469570.0318456</v>
      </c>
      <c r="L3419" s="444">
        <f t="shared" ca="1" si="167"/>
        <v>-635148166377.6748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-635148166377.6748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-2646450693.2403116</v>
      </c>
      <c r="L3420" s="444">
        <f t="shared" ca="1" si="167"/>
        <v>-637794617070.91516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-637794617070.91516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-2657477571.1288133</v>
      </c>
      <c r="L3421" s="444">
        <f t="shared" ca="1" si="167"/>
        <v>-640452094642.04395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-640452094642.04395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-2668550394.3418498</v>
      </c>
      <c r="L3422" s="444">
        <f t="shared" ca="1" si="167"/>
        <v>-643120645036.38574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-643120645036.38574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-2679669354.318274</v>
      </c>
      <c r="L3423" s="444">
        <f t="shared" ca="1" si="167"/>
        <v>-645800314390.70398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-645800314390.70398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-2690834643.2946</v>
      </c>
      <c r="L3424" s="444">
        <f t="shared" ca="1" si="167"/>
        <v>-648491149033.99854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-648491149033.99854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-2702046454.3083272</v>
      </c>
      <c r="L3425" s="444">
        <f t="shared" ca="1" si="167"/>
        <v>-651193195488.30688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-651193195488.30688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-2713304981.2012787</v>
      </c>
      <c r="L3426" s="444">
        <f t="shared" ca="1" si="167"/>
        <v>-653906500469.50818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-653906500469.50818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-2724610418.6229506</v>
      </c>
      <c r="L3427" s="444">
        <f t="shared" ca="1" si="167"/>
        <v>-656631110888.1311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-656631110888.1311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-2735962962.0338798</v>
      </c>
      <c r="L3428" s="444">
        <f t="shared" ca="1" si="167"/>
        <v>-659367073850.16504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-659367073850.16504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-2747362807.7090211</v>
      </c>
      <c r="L3429" s="444">
        <f t="shared" ca="1" si="167"/>
        <v>-662114436657.87402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-662114436657.87402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-2758810152.7411418</v>
      </c>
      <c r="L3430" s="444">
        <f t="shared" ca="1" si="167"/>
        <v>-664873246810.61511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-664873246810.61511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-2770305195.0442295</v>
      </c>
      <c r="L3431" s="444">
        <f t="shared" ca="1" si="167"/>
        <v>-667643552005.6593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-667643552005.6593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-2781848133.3569136</v>
      </c>
      <c r="L3432" s="444">
        <f t="shared" ca="1" si="167"/>
        <v>-670425400139.01624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-670425400139.01624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-2793439167.2459011</v>
      </c>
      <c r="L3433" s="444">
        <f t="shared" ca="1" si="167"/>
        <v>-673218839306.26208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-673218839306.26208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-2805078497.1094255</v>
      </c>
      <c r="L3434" s="444">
        <f t="shared" ca="1" si="167"/>
        <v>-676023917803.37146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-676023917803.37146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-2816766324.1807146</v>
      </c>
      <c r="L3435" s="444">
        <f t="shared" ca="1" si="167"/>
        <v>-678840684127.55212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-678840684127.55212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-2828502850.531467</v>
      </c>
      <c r="L3436" s="444">
        <f t="shared" ca="1" si="167"/>
        <v>-681669186978.08362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-681669186978.08362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-2840288279.0753484</v>
      </c>
      <c r="L3437" s="444">
        <f t="shared" ca="1" si="167"/>
        <v>-684509475257.15894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-684509475257.15894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-2852122813.5714955</v>
      </c>
      <c r="L3438" s="444">
        <f t="shared" ca="1" si="167"/>
        <v>-687361598070.73047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-687361598070.73047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-2864006658.6280437</v>
      </c>
      <c r="L3439" s="444">
        <f t="shared" ca="1" si="167"/>
        <v>-690225604729.35852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-690225604729.35852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-2875940019.7056603</v>
      </c>
      <c r="L3440" s="444">
        <f t="shared" ca="1" si="167"/>
        <v>-693101544749.06421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-693101544749.06421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-2887923103.1211009</v>
      </c>
      <c r="L3441" s="444">
        <f t="shared" ca="1" si="167"/>
        <v>-695989467852.1853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-695989467852.1853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-2899956116.0507722</v>
      </c>
      <c r="L3442" s="444">
        <f t="shared" ca="1" si="167"/>
        <v>-698889423968.23608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-698889423968.23608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-2912039266.534317</v>
      </c>
      <c r="L3443" s="444">
        <f t="shared" ca="1" si="167"/>
        <v>-701801463234.77039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-701801463234.77039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-2924172763.47821</v>
      </c>
      <c r="L3444" s="444">
        <f t="shared" ca="1" si="167"/>
        <v>-704725635998.24854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-704725635998.24854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-2936356816.659369</v>
      </c>
      <c r="L3445" s="444">
        <f t="shared" ca="1" si="167"/>
        <v>-707661992814.90796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-707661992814.90796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-2948591636.7287831</v>
      </c>
      <c r="L3446" s="444">
        <f t="shared" ca="1" si="167"/>
        <v>-710610584451.63672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-710610584451.63672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-2960877435.2151527</v>
      </c>
      <c r="L3447" s="444">
        <f t="shared" ca="1" si="167"/>
        <v>-713571461886.85193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-713571461886.85193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-2973214424.5285497</v>
      </c>
      <c r="L3448" s="444">
        <f t="shared" ca="1" si="167"/>
        <v>-716544676311.38049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-716544676311.38049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-2985602817.9640856</v>
      </c>
      <c r="L3449" s="444">
        <f t="shared" ca="1" si="167"/>
        <v>-719530279129.3446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-719530279129.3446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-2998042829.7056026</v>
      </c>
      <c r="L3450" s="444">
        <f t="shared" ca="1" si="167"/>
        <v>-722528321959.05017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-722528321959.05017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-3010534674.8293757</v>
      </c>
      <c r="L3451" s="444">
        <f t="shared" ca="1" si="167"/>
        <v>-725538856633.87952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-725538856633.87952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-3023078569.3078313</v>
      </c>
      <c r="L3452" s="444">
        <f t="shared" ca="1" si="167"/>
        <v>-728561935203.18738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-728561935203.18738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-3035674730.0132809</v>
      </c>
      <c r="L3453" s="444">
        <f t="shared" ca="1" si="167"/>
        <v>-731597609933.20068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-731597609933.20068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-3048323374.7216697</v>
      </c>
      <c r="L3454" s="444">
        <f t="shared" ca="1" si="167"/>
        <v>-734645933307.92236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-734645933307.92236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-3061024722.116343</v>
      </c>
      <c r="L3455" s="444">
        <f t="shared" ca="1" si="167"/>
        <v>-737706958030.0387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-737706958030.0387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-3073778991.7918277</v>
      </c>
      <c r="L3456" s="444">
        <f t="shared" ca="1" si="167"/>
        <v>-740780737021.83057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-740780737021.83057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-3086586404.2576275</v>
      </c>
      <c r="L3457" s="444">
        <f t="shared" ca="1" si="167"/>
        <v>-743867323426.08813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-743867323426.08813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-3099447180.9420338</v>
      </c>
      <c r="L3458" s="444">
        <f t="shared" ca="1" si="167"/>
        <v>-746966770607.03015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-746966770607.03015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-3112361544.1959591</v>
      </c>
      <c r="L3459" s="444">
        <f t="shared" ca="1" si="167"/>
        <v>-750079132151.22607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-750079132151.22607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-3125329717.2967753</v>
      </c>
      <c r="L3460" s="444">
        <f t="shared" ca="1" si="167"/>
        <v>-753204461868.52283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-753204461868.52283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-3138351924.4521785</v>
      </c>
      <c r="L3461" s="444">
        <f t="shared" ca="1" si="167"/>
        <v>-756342813792.97498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-756342813792.97498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-3151428390.8040624</v>
      </c>
      <c r="L3462" s="444">
        <f t="shared" ca="1" si="167"/>
        <v>-759494242183.77905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-759494242183.77905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-3164559342.4324126</v>
      </c>
      <c r="L3463" s="444">
        <f t="shared" ca="1" si="167"/>
        <v>-762658801526.21143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-762658801526.21143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-3177745006.3592143</v>
      </c>
      <c r="L3464" s="444">
        <f t="shared" ca="1" si="167"/>
        <v>-765836546532.57068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-765836546532.57068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-3190985610.5523777</v>
      </c>
      <c r="L3465" s="444">
        <f t="shared" ca="1" si="167"/>
        <v>-769027532143.12305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-769027532143.12305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-3204281383.9296794</v>
      </c>
      <c r="L3466" s="444">
        <f t="shared" ca="1" si="167"/>
        <v>-772231813527.05273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-772231813527.05273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-3217632556.3627195</v>
      </c>
      <c r="L3467" s="444">
        <f t="shared" ca="1" si="167"/>
        <v>-775449446083.41541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-775449446083.41541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-3231039358.6808977</v>
      </c>
      <c r="L3468" s="444">
        <f t="shared" ca="1" si="167"/>
        <v>-778680485442.09631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-778680485442.09631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-3244502022.6754012</v>
      </c>
      <c r="L3469" s="444">
        <f t="shared" ca="1" si="167"/>
        <v>-781924987464.77173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-781924987464.77173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-3258020781.1032157</v>
      </c>
      <c r="L3470" s="444">
        <f t="shared" ca="1" si="167"/>
        <v>-785183008245.875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-785183008245.875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-3271595867.6911459</v>
      </c>
      <c r="L3471" s="444">
        <f t="shared" ca="1" si="167"/>
        <v>-788454604113.56616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-788454604113.56616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-3285227517.1398592</v>
      </c>
      <c r="L3472" s="444">
        <f t="shared" ca="1" si="167"/>
        <v>-791739831630.70605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-791739831630.70605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-3298915965.1279421</v>
      </c>
      <c r="L3473" s="444">
        <f t="shared" ca="1" si="167"/>
        <v>-795038747595.83398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-795038747595.83398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-3312661448.3159747</v>
      </c>
      <c r="L3474" s="444">
        <f t="shared" ca="1" si="167"/>
        <v>-798351409044.1499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-798351409044.1499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-3326464204.3506246</v>
      </c>
      <c r="L3475" s="444">
        <f t="shared" ca="1" si="167"/>
        <v>-801677873248.50049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-801677873248.50049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-3340324471.868752</v>
      </c>
      <c r="L3476" s="444">
        <f t="shared" ca="1" si="167"/>
        <v>-805018197720.36926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-805018197720.36926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-3354242490.5015388</v>
      </c>
      <c r="L3477" s="444">
        <f t="shared" ca="1" si="167"/>
        <v>-808372440210.87085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-808372440210.87085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-3368218500.8786287</v>
      </c>
      <c r="L3478" s="444">
        <f t="shared" ca="1" si="167"/>
        <v>-811740658711.74951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-811740658711.74951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-3382252744.6322894</v>
      </c>
      <c r="L3479" s="444">
        <f t="shared" ca="1" si="167"/>
        <v>-815122911456.38184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-815122911456.38184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-3396345464.4015908</v>
      </c>
      <c r="L3480" s="444">
        <f t="shared" ca="1" si="167"/>
        <v>-818519256920.78345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-818519256920.78345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-3410496903.8365974</v>
      </c>
      <c r="L3481" s="444">
        <f t="shared" ca="1" si="167"/>
        <v>-821929753824.62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-821929753824.62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-3424707307.6025834</v>
      </c>
      <c r="L3482" s="444">
        <f t="shared" ca="1" si="167"/>
        <v>-825354461132.22253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-825354461132.22253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-3438976921.3842607</v>
      </c>
      <c r="L3483" s="444">
        <f t="shared" ca="1" si="167"/>
        <v>-828793438053.60681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-828793438053.60681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-3453305991.8900285</v>
      </c>
      <c r="L3484" s="444">
        <f t="shared" ca="1" si="167"/>
        <v>-832246744045.49683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-832246744045.49683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-3467694766.8562369</v>
      </c>
      <c r="L3485" s="444">
        <f t="shared" ca="1" si="167"/>
        <v>-835714438812.35303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-835714438812.35303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-3482143495.0514708</v>
      </c>
      <c r="L3486" s="444">
        <f t="shared" ca="1" si="167"/>
        <v>-839196582307.40454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-839196582307.40454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-3496652426.2808523</v>
      </c>
      <c r="L3487" s="444">
        <f t="shared" ca="1" si="167"/>
        <v>-842693234733.68542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-842693234733.68542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-3511221811.3903561</v>
      </c>
      <c r="L3488" s="444">
        <f t="shared" ca="1" si="167"/>
        <v>-846204456545.07581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-846204456545.07581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-3525851902.2711492</v>
      </c>
      <c r="L3489" s="444">
        <f t="shared" ca="1" si="167"/>
        <v>-849730308447.34692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-849730308447.34692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-3540542951.8639455</v>
      </c>
      <c r="L3490" s="444">
        <f t="shared" ca="1" si="167"/>
        <v>-853270851399.21082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-853270851399.21082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-3555295214.1633782</v>
      </c>
      <c r="L3491" s="444">
        <f t="shared" ca="1" si="167"/>
        <v>-856826146613.37415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-856826146613.37415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-3570108944.2223921</v>
      </c>
      <c r="L3492" s="444">
        <f t="shared" ca="1" si="167"/>
        <v>-860396255557.59656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-860396255557.59656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-3584984398.1566525</v>
      </c>
      <c r="L3493" s="444">
        <f t="shared" ca="1" si="167"/>
        <v>-863981239955.75317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-863981239955.75317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-3599921833.1489716</v>
      </c>
      <c r="L3494" s="444">
        <f t="shared" ca="1" si="167"/>
        <v>-867581161788.9021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-867581161788.9021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-3614921507.4537587</v>
      </c>
      <c r="L3495" s="444">
        <f t="shared" ca="1" si="167"/>
        <v>-871196083296.35583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-871196083296.35583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-3629983680.4014826</v>
      </c>
      <c r="L3496" s="444">
        <f t="shared" ca="1" si="167"/>
        <v>-874826066976.75732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-874826066976.75732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-3645108612.4031553</v>
      </c>
      <c r="L3497" s="444">
        <f t="shared" ca="1" si="167"/>
        <v>-878471175589.16052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-878471175589.16052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-3660296564.9548354</v>
      </c>
      <c r="L3498" s="444">
        <f t="shared" ca="1" si="167"/>
        <v>-882131472154.11536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-882131472154.11536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-3675547800.6421466</v>
      </c>
      <c r="L3499" s="444">
        <f t="shared" ca="1" si="167"/>
        <v>-885807019954.75745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-885807019954.75745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-3690862583.1448226</v>
      </c>
      <c r="L3500" s="444">
        <f t="shared" ca="1" si="167"/>
        <v>-889497882537.90222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-889497882537.90222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-3706241177.2412591</v>
      </c>
      <c r="L3501" s="444">
        <f t="shared" ca="1" si="167"/>
        <v>-893204123715.14343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-893204123715.14343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-3721683848.8130975</v>
      </c>
      <c r="L3502" s="444">
        <f t="shared" ca="1" si="167"/>
        <v>-896925807563.95654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-896925807563.95654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-3737190864.8498187</v>
      </c>
      <c r="L3503" s="444">
        <f t="shared" ca="1" si="167"/>
        <v>-900662998428.8064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-900662998428.8064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-3752762493.4533596</v>
      </c>
      <c r="L3504" s="444">
        <f t="shared" ca="1" si="167"/>
        <v>-904415760922.25977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-904415760922.25977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-3768399003.8427491</v>
      </c>
      <c r="L3505" s="444">
        <f t="shared" ca="1" si="167"/>
        <v>-908184159926.10254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-908184159926.10254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-3784100666.3587604</v>
      </c>
      <c r="L3506" s="444">
        <f t="shared" ca="1" si="167"/>
        <v>-911968260592.4613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-911968260592.4613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-3799867752.4685893</v>
      </c>
      <c r="L3507" s="444">
        <f t="shared" ca="1" si="167"/>
        <v>-915768128344.92993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-915768128344.92993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-3815700534.7705412</v>
      </c>
      <c r="L3508" s="444">
        <f t="shared" ca="1" si="167"/>
        <v>-919583828879.70044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-919583828879.70044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-3831599286.9987516</v>
      </c>
      <c r="L3509" s="444">
        <f t="shared" ca="1" si="167"/>
        <v>-923415428166.69922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-923415428166.69922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-3847564284.0279136</v>
      </c>
      <c r="L3510" s="444">
        <f t="shared" ca="1" si="167"/>
        <v>-927262992450.72717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-927262992450.72717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-3863595801.8780303</v>
      </c>
      <c r="L3511" s="444">
        <f t="shared" ca="1" si="167"/>
        <v>-931126588252.60522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-931126588252.60522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-3879694117.7191882</v>
      </c>
      <c r="L3512" s="444">
        <f t="shared" ca="1" si="167"/>
        <v>-935006282370.32446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-935006282370.32446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-3895859509.8763518</v>
      </c>
      <c r="L3513" s="444">
        <f t="shared" ca="1" si="167"/>
        <v>-938902141880.20081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-938902141880.20081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-3912092257.8341703</v>
      </c>
      <c r="L3514" s="444">
        <f t="shared" ca="1" si="167"/>
        <v>-942814234138.03503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-942814234138.03503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-3928392642.2418122</v>
      </c>
      <c r="L3515" s="444">
        <f t="shared" ca="1" si="167"/>
        <v>-946742626780.27686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-946742626780.27686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-3944760944.9178205</v>
      </c>
      <c r="L3516" s="444">
        <f t="shared" ca="1" si="167"/>
        <v>-950687387725.1947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-950687387725.1947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-3961197448.8549781</v>
      </c>
      <c r="L3517" s="444">
        <f t="shared" ca="1" si="167"/>
        <v>-954648585174.04968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-954648585174.04968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-3977702438.2252069</v>
      </c>
      <c r="L3518" s="444">
        <f t="shared" ca="1" si="167"/>
        <v>-958626287612.2749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-958626287612.2749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-3994276198.3844786</v>
      </c>
      <c r="L3519" s="444">
        <f t="shared" ca="1" si="167"/>
        <v>-962620563810.65942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-962620563810.65942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-4010919015.8777475</v>
      </c>
      <c r="L3520" s="444">
        <f t="shared" ca="1" si="167"/>
        <v>-966631482826.53723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-966631482826.53723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-4027631178.4439054</v>
      </c>
      <c r="L3521" s="444">
        <f t="shared" ca="1" si="167"/>
        <v>-970659114004.98108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-970659114004.98108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-4044412975.0207548</v>
      </c>
      <c r="L3522" s="444">
        <f t="shared" ca="1" si="167"/>
        <v>-974703526980.00183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-974703526980.00183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-4061264695.7500076</v>
      </c>
      <c r="L3523" s="444">
        <f t="shared" ca="1" si="167"/>
        <v>-978764791675.75183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-978764791675.75183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-4078186631.9822998</v>
      </c>
      <c r="L3524" s="444">
        <f t="shared" ca="1" si="167"/>
        <v>-982842978307.73413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-982842978307.73413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-4095179076.2822256</v>
      </c>
      <c r="L3525" s="444">
        <f t="shared" ca="1" si="167"/>
        <v>-986938157384.01636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-986938157384.01636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-4112242322.4334021</v>
      </c>
      <c r="L3526" s="444">
        <f t="shared" ca="1" si="167"/>
        <v>-991050399706.44971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-991050399706.44971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-4129376665.4435406</v>
      </c>
      <c r="L3527" s="444">
        <f t="shared" ca="1" si="167"/>
        <v>-995179776371.89319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-995179776371.89319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-4146582401.5495548</v>
      </c>
      <c r="L3528" s="444">
        <f t="shared" ca="1" si="167"/>
        <v>-999326358773.44275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-999326358773.44275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-4163859828.2226782</v>
      </c>
      <c r="L3529" s="444">
        <f t="shared" ca="1" si="167"/>
        <v>-1003490218601.6654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-1003490218601.6654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-4181209244.1736059</v>
      </c>
      <c r="L3530" s="444">
        <f t="shared" ca="1" si="167"/>
        <v>-1007671427845.839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-1007671427845.839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-4198630949.3576627</v>
      </c>
      <c r="L3531" s="444">
        <f t="shared" ca="1" si="167"/>
        <v>-1011870058795.1967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-1011870058795.1967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-4216125244.9799862</v>
      </c>
      <c r="L3532" s="444">
        <f t="shared" ca="1" si="167"/>
        <v>-1016086184040.1766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-1016086184040.1766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-4233692433.5007362</v>
      </c>
      <c r="L3533" s="444">
        <f t="shared" ca="1" si="167"/>
        <v>-1020319876473.6774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-1020319876473.6774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-4251332818.6403222</v>
      </c>
      <c r="L3534" s="444">
        <f t="shared" ca="1" si="167"/>
        <v>-1024571209292.3177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-1024571209292.3177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-4269046705.3846574</v>
      </c>
      <c r="L3535" s="444">
        <f t="shared" ca="1" si="167"/>
        <v>-1028840255997.7024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-1028840255997.7024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-4286834399.9904265</v>
      </c>
      <c r="L3536" s="444">
        <f t="shared" ca="1" si="167"/>
        <v>-1033127090397.6929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-1033127090397.6929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-4304696209.990387</v>
      </c>
      <c r="L3537" s="444">
        <f t="shared" ca="1" si="167"/>
        <v>-1037431786607.6832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-1037431786607.6832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-4322632444.1986799</v>
      </c>
      <c r="L3538" s="444">
        <f t="shared" ca="1" si="167"/>
        <v>-1041754419051.882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-1041754419051.882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-4340643412.7161751</v>
      </c>
      <c r="L3539" s="444">
        <f t="shared" ca="1" si="167"/>
        <v>-1046095062464.5981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-1046095062464.5981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-4358729426.9358253</v>
      </c>
      <c r="L3540" s="444">
        <f t="shared" ca="1" si="167"/>
        <v>-1050453791891.5339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-1050453791891.5339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-4376890799.5480576</v>
      </c>
      <c r="L3541" s="444">
        <f t="shared" ca="1" si="167"/>
        <v>-1054830682691.082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-1054830682691.082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-4395127844.546175</v>
      </c>
      <c r="L3542" s="444">
        <f t="shared" ca="1" si="167"/>
        <v>-1059225810535.6282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-1059225810535.6282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-4413440877.2317839</v>
      </c>
      <c r="L3543" s="444">
        <f t="shared" ca="1" si="167"/>
        <v>-1063639251412.86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-1063639251412.86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-4431830214.2202501</v>
      </c>
      <c r="L3544" s="444">
        <f t="shared" ca="1" si="167"/>
        <v>-1068071081627.0802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-1068071081627.0802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-4450296173.446167</v>
      </c>
      <c r="L3545" s="444">
        <f t="shared" ca="1" si="167"/>
        <v>-1072521377800.5264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-1072521377800.5264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-4468839074.1688595</v>
      </c>
      <c r="L3546" s="444">
        <f t="shared" ca="1" si="167"/>
        <v>-1076990216874.6952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-1076990216874.6952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-4487459236.9778967</v>
      </c>
      <c r="L3547" s="444">
        <f t="shared" ca="1" si="167"/>
        <v>-1081477676111.6731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-1081477676111.6731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-4506156983.7986374</v>
      </c>
      <c r="L3548" s="444">
        <f t="shared" ca="1" si="167"/>
        <v>-1085983833095.4717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-1085983833095.4717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-4524932637.8977985</v>
      </c>
      <c r="L3549" s="444">
        <f t="shared" ca="1" si="167"/>
        <v>-1090508765733.3695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-1090508765733.3695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-4543786523.88904</v>
      </c>
      <c r="L3550" s="444">
        <f t="shared" ca="1" si="167"/>
        <v>-1095052552257.2585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-1095052552257.2585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-4562718967.7385778</v>
      </c>
      <c r="L3551" s="444">
        <f t="shared" ca="1" si="167"/>
        <v>-1099615271224.9971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-1099615271224.9971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-4581730296.7708206</v>
      </c>
      <c r="L3552" s="444">
        <f t="shared" ca="1" si="167"/>
        <v>-1104197001521.7678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-1104197001521.7678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-4600820839.6740322</v>
      </c>
      <c r="L3553" s="444">
        <f t="shared" ca="1" si="167"/>
        <v>-1108797822361.4419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-1108797822361.4419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-4619990926.5060081</v>
      </c>
      <c r="L3554" s="444">
        <f t="shared" ca="1" si="167"/>
        <v>-1113417813287.948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-1113417813287.948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-4639240888.6997833</v>
      </c>
      <c r="L3555" s="444">
        <f t="shared" ca="1" si="167"/>
        <v>-1118057054176.6477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-1118057054176.6477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-4658571059.0693655</v>
      </c>
      <c r="L3556" s="444">
        <f t="shared" ca="1" si="167"/>
        <v>-1122715625235.717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-1122715625235.717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-4677981771.8154879</v>
      </c>
      <c r="L3557" s="444">
        <f t="shared" ca="1" si="167"/>
        <v>-1127393607007.5325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-1127393607007.5325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-4697473362.5313854</v>
      </c>
      <c r="L3558" s="444">
        <f t="shared" ca="1" si="167"/>
        <v>-1132091080370.064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-1132091080370.064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-4717046168.2086</v>
      </c>
      <c r="L3559" s="444">
        <f t="shared" ca="1" si="167"/>
        <v>-1136808126538.2725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-1136808126538.2725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-4736700527.2428017</v>
      </c>
      <c r="L3560" s="444">
        <f t="shared" ca="1" si="167"/>
        <v>-1141544827065.5154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-1141544827065.5154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-4756436779.4396477</v>
      </c>
      <c r="L3561" s="444">
        <f t="shared" ca="1" si="167"/>
        <v>-1146301263844.9551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-1146301263844.9551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-4776255266.0206461</v>
      </c>
      <c r="L3562" s="444">
        <f t="shared" ca="1" si="167"/>
        <v>-1151077519110.9758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-1151077519110.9758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-4796156329.6290655</v>
      </c>
      <c r="L3563" s="444">
        <f t="shared" ca="1" si="167"/>
        <v>-1155873675440.605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-1155873675440.605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-4816140314.3358536</v>
      </c>
      <c r="L3564" s="444">
        <f t="shared" ca="1" si="167"/>
        <v>-1160689815754.9409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-1160689815754.9409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-4836207565.645587</v>
      </c>
      <c r="L3565" s="444">
        <f t="shared" ca="1" si="167"/>
        <v>-1165526023320.5864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-1165526023320.5864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-4856358430.5024433</v>
      </c>
      <c r="L3566" s="444">
        <f t="shared" ca="1" si="167"/>
        <v>-1170382381751.0889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-1170382381751.0889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-4876593257.2962036</v>
      </c>
      <c r="L3567" s="444">
        <f t="shared" ca="1" si="167"/>
        <v>-1175258975008.385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-1175258975008.385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-4896912395.8682709</v>
      </c>
      <c r="L3568" s="444">
        <f t="shared" ca="1" si="167"/>
        <v>-1180155887404.2532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-1180155887404.2532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-4917316197.5177212</v>
      </c>
      <c r="L3569" s="444">
        <f t="shared" ca="1" si="167"/>
        <v>-1185073203601.771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-1185073203601.771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-4937805015.0073795</v>
      </c>
      <c r="L3570" s="444">
        <f t="shared" ca="1" si="167"/>
        <v>-1190011008616.7783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-1190011008616.7783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-4958379202.56991</v>
      </c>
      <c r="L3571" s="444">
        <f t="shared" ca="1" si="167"/>
        <v>-1194969387819.3481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-1194969387819.3481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-4979039115.9139509</v>
      </c>
      <c r="L3572" s="444">
        <f t="shared" ca="1" si="167"/>
        <v>-1199948426935.2622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-1199948426935.2622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-4999785112.2302589</v>
      </c>
      <c r="L3573" s="444">
        <f t="shared" ca="1" si="167"/>
        <v>-1204948212047.4924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-1204948212047.4924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-5020617550.1978855</v>
      </c>
      <c r="L3574" s="444">
        <f t="shared" ca="1" si="167"/>
        <v>-1209968829597.6904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-1209968829597.6904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-5041536789.9903765</v>
      </c>
      <c r="L3575" s="444">
        <f t="shared" ca="1" si="167"/>
        <v>-1215010366387.6809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-1215010366387.6809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-5062543193.2820034</v>
      </c>
      <c r="L3576" s="444">
        <f t="shared" ca="1" si="167"/>
        <v>-1220072909580.9629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-1220072909580.9629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-5083637123.2540121</v>
      </c>
      <c r="L3577" s="444">
        <f t="shared" ca="1" si="167"/>
        <v>-1225156546704.2168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-1225156546704.2168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-5104818944.6009035</v>
      </c>
      <c r="L3578" s="444">
        <f t="shared" ref="L3578:L3832" ca="1" si="172">I3578-J3578+K3578</f>
        <v>-1230261365648.8176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-1230261365648.8176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-5126089023.5367403</v>
      </c>
      <c r="L3579" s="444">
        <f t="shared" ca="1" si="172"/>
        <v>-1235387454672.3542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-1235387454672.3542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-5147447727.8014755</v>
      </c>
      <c r="L3580" s="444">
        <f t="shared" ca="1" si="172"/>
        <v>-1240534902400.1558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-1240534902400.1558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-5168895426.6673155</v>
      </c>
      <c r="L3581" s="444">
        <f t="shared" ca="1" si="172"/>
        <v>-1245703797826.823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-1245703797826.823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-5190432490.945096</v>
      </c>
      <c r="L3582" s="444">
        <f t="shared" ca="1" si="172"/>
        <v>-1250894230317.7681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-1250894230317.7681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-5212059292.9906998</v>
      </c>
      <c r="L3583" s="444">
        <f t="shared" ca="1" si="172"/>
        <v>-1256106289610.7588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-1256106289610.7588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-5233776206.7114944</v>
      </c>
      <c r="L3584" s="444">
        <f t="shared" ca="1" si="172"/>
        <v>-1261340065817.4702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-1261340065817.4702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-5255583607.5727921</v>
      </c>
      <c r="L3585" s="444">
        <f t="shared" ca="1" si="172"/>
        <v>-1266595649425.043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-1266595649425.043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-5277481872.6043453</v>
      </c>
      <c r="L3586" s="444">
        <f t="shared" ca="1" si="172"/>
        <v>-1271873131297.6472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-1271873131297.6472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-5299471380.4068632</v>
      </c>
      <c r="L3587" s="444">
        <f t="shared" ca="1" si="172"/>
        <v>-1277172602678.0542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-1277172602678.0542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-5321552511.1585588</v>
      </c>
      <c r="L3588" s="444">
        <f t="shared" ca="1" si="172"/>
        <v>-1282494155189.2126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-1282494155189.2126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-5343725646.6217194</v>
      </c>
      <c r="L3589" s="444">
        <f t="shared" ca="1" si="172"/>
        <v>-1287837880835.8345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-1287837880835.8345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-5365991170.1493101</v>
      </c>
      <c r="L3590" s="444">
        <f t="shared" ca="1" si="172"/>
        <v>-1293203872005.9839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-1293203872005.9839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-5388349466.6915998</v>
      </c>
      <c r="L3591" s="444">
        <f t="shared" ca="1" si="172"/>
        <v>-1298592221472.6755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-1298592221472.6755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-5410800922.8028145</v>
      </c>
      <c r="L3592" s="444">
        <f t="shared" ca="1" si="172"/>
        <v>-1304003022395.4783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-1304003022395.4783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-5433345926.6478262</v>
      </c>
      <c r="L3593" s="444">
        <f t="shared" ca="1" si="172"/>
        <v>-1309436368322.126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-1309436368322.126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-5455984868.0088577</v>
      </c>
      <c r="L3594" s="444">
        <f t="shared" ca="1" si="172"/>
        <v>-1314892353190.1348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-1314892353190.1348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-5478718138.2922277</v>
      </c>
      <c r="L3595" s="444">
        <f t="shared" ca="1" si="172"/>
        <v>-1320371071328.427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-1320371071328.427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-5501546130.5351124</v>
      </c>
      <c r="L3596" s="444">
        <f t="shared" ca="1" si="172"/>
        <v>-1325872617458.9622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-1325872617458.9622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-5524469239.4123421</v>
      </c>
      <c r="L3597" s="444">
        <f t="shared" ca="1" si="172"/>
        <v>-1331397086698.3745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-1331397086698.3745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-5547487861.243227</v>
      </c>
      <c r="L3598" s="444">
        <f t="shared" ca="1" si="172"/>
        <v>-1336944574559.6177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-1336944574559.6177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-5570602393.9984074</v>
      </c>
      <c r="L3599" s="444">
        <f t="shared" ca="1" si="172"/>
        <v>-1342515176953.616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-1342515176953.616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-5593813237.3067331</v>
      </c>
      <c r="L3600" s="444">
        <f t="shared" ca="1" si="172"/>
        <v>-1348108990190.9226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-1348108990190.9226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-5617120792.4621773</v>
      </c>
      <c r="L3601" s="444">
        <f t="shared" ca="1" si="172"/>
        <v>-1353726110983.3848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-1353726110983.3848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-5640525462.4307699</v>
      </c>
      <c r="L3602" s="444">
        <f t="shared" ca="1" si="172"/>
        <v>-1359366636445.8154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-1359366636445.8154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-5664027651.857564</v>
      </c>
      <c r="L3603" s="444">
        <f t="shared" ca="1" si="172"/>
        <v>-1365030664097.6731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-1365030664097.6731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-5687627767.073638</v>
      </c>
      <c r="L3604" s="444">
        <f t="shared" ca="1" si="172"/>
        <v>-1370718291864.7468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-1370718291864.7468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-5711326216.1031113</v>
      </c>
      <c r="L3605" s="444">
        <f t="shared" ca="1" si="172"/>
        <v>-1376429618080.8499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-1376429618080.8499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-5735123408.670208</v>
      </c>
      <c r="L3606" s="444">
        <f t="shared" ca="1" si="172"/>
        <v>-1382164741489.52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-1382164741489.52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-5759019756.2063332</v>
      </c>
      <c r="L3607" s="444">
        <f t="shared" ca="1" si="172"/>
        <v>-1387923761245.7263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-1387923761245.7263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-5783015671.857193</v>
      </c>
      <c r="L3608" s="444">
        <f t="shared" ca="1" si="172"/>
        <v>-1393706776917.5835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-1393706776917.5835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-5807111570.4899311</v>
      </c>
      <c r="L3609" s="444">
        <f t="shared" ca="1" si="172"/>
        <v>-1399513888488.0735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-1399513888488.0735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-5831307868.7003059</v>
      </c>
      <c r="L3610" s="444">
        <f t="shared" ca="1" si="172"/>
        <v>-1405345196356.7737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-1405345196356.7737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-5855604984.81989</v>
      </c>
      <c r="L3611" s="444">
        <f t="shared" ca="1" si="172"/>
        <v>-1411200801341.5935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-1411200801341.5935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-5880003338.9233065</v>
      </c>
      <c r="L3612" s="444">
        <f t="shared" ca="1" si="172"/>
        <v>-1417080804680.5168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-1417080804680.5168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-5904503352.8354864</v>
      </c>
      <c r="L3613" s="444">
        <f t="shared" ca="1" si="172"/>
        <v>-1422985308033.3523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-1422985308033.3523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-5929105450.1389675</v>
      </c>
      <c r="L3614" s="444">
        <f t="shared" ca="1" si="172"/>
        <v>-1428914413483.4912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-1428914413483.4912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-5953810056.1812134</v>
      </c>
      <c r="L3615" s="444">
        <f t="shared" ca="1" si="172"/>
        <v>-1434868223539.6724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-1434868223539.6724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-5978617598.0819683</v>
      </c>
      <c r="L3616" s="444">
        <f t="shared" ca="1" si="172"/>
        <v>-1440846841137.7544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-1440846841137.7544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-6003528504.7406435</v>
      </c>
      <c r="L3617" s="444">
        <f t="shared" ca="1" si="172"/>
        <v>-1446850369642.4951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-1446850369642.4951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-6028543206.84373</v>
      </c>
      <c r="L3618" s="444">
        <f t="shared" ca="1" si="172"/>
        <v>-1452878912849.3389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-1452878912849.3389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-6053662136.8722448</v>
      </c>
      <c r="L3619" s="444">
        <f t="shared" ca="1" si="172"/>
        <v>-1458932574986.2112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-1458932574986.2112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-6078885729.1092129</v>
      </c>
      <c r="L3620" s="444">
        <f t="shared" ca="1" si="172"/>
        <v>-1465011460715.3203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-1465011460715.3203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-6104214419.6471682</v>
      </c>
      <c r="L3621" s="444">
        <f t="shared" ca="1" si="172"/>
        <v>-1471115675134.9675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-1471115675134.9675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-6129648646.3956976</v>
      </c>
      <c r="L3622" s="444">
        <f t="shared" ca="1" si="172"/>
        <v>-1477245323781.3633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-1477245323781.3633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-6155188849.0890141</v>
      </c>
      <c r="L3623" s="444">
        <f t="shared" ca="1" si="172"/>
        <v>-1483400512630.4524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-1483400512630.4524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-6180835469.2935514</v>
      </c>
      <c r="L3624" s="444">
        <f t="shared" ca="1" si="172"/>
        <v>-1489581348099.7458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-1489581348099.7458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-6206588950.4156075</v>
      </c>
      <c r="L3625" s="444">
        <f t="shared" ca="1" si="172"/>
        <v>-1495787937050.1614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-1495787937050.1614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-6232449737.7090054</v>
      </c>
      <c r="L3626" s="444">
        <f t="shared" ca="1" si="172"/>
        <v>-1502020386787.8704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-1502020386787.8704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-6258418278.282793</v>
      </c>
      <c r="L3627" s="444">
        <f t="shared" ca="1" si="172"/>
        <v>-1508278805066.1531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-1508278805066.1531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-6284495021.1089706</v>
      </c>
      <c r="L3628" s="444">
        <f t="shared" ca="1" si="172"/>
        <v>-1514563300087.262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-1514563300087.262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-6310680417.0302582</v>
      </c>
      <c r="L3629" s="444">
        <f t="shared" ca="1" si="172"/>
        <v>-1520873980504.2922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-1520873980504.2922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-6336974918.7678843</v>
      </c>
      <c r="L3630" s="444">
        <f t="shared" ca="1" si="172"/>
        <v>-1527210955423.0601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-1527210955423.0601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-6363378980.9294167</v>
      </c>
      <c r="L3631" s="444">
        <f t="shared" ca="1" si="172"/>
        <v>-1533574334403.9895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-1533574334403.9895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-6389893060.0166225</v>
      </c>
      <c r="L3632" s="444">
        <f t="shared" ca="1" si="172"/>
        <v>-1539964227464.0061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-1539964227464.0061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-6416517614.4333591</v>
      </c>
      <c r="L3633" s="444">
        <f t="shared" ca="1" si="172"/>
        <v>-1546380745078.4395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-1546380745078.4395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-6443253104.4934978</v>
      </c>
      <c r="L3634" s="444">
        <f t="shared" ca="1" si="172"/>
        <v>-1552823998182.9329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-1552823998182.9329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-6470099992.4288864</v>
      </c>
      <c r="L3635" s="444">
        <f t="shared" ca="1" si="172"/>
        <v>-1559294098175.3618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-1559294098175.3618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-6497058742.3973408</v>
      </c>
      <c r="L3636" s="444">
        <f t="shared" ca="1" si="172"/>
        <v>-1565791156917.7593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-1565791156917.7593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-6524129820.4906635</v>
      </c>
      <c r="L3637" s="444">
        <f t="shared" ca="1" si="172"/>
        <v>-1572315286738.25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-1572315286738.25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-6551313694.7427082</v>
      </c>
      <c r="L3638" s="444">
        <f t="shared" ca="1" si="172"/>
        <v>-1578866600432.9927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-1578866600432.9927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-6578610835.1374693</v>
      </c>
      <c r="L3639" s="444">
        <f t="shared" ca="1" si="172"/>
        <v>-1585445211268.1301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-1585445211268.1301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-6606021713.6172085</v>
      </c>
      <c r="L3640" s="444">
        <f t="shared" ca="1" si="172"/>
        <v>-1592051232981.7473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-1592051232981.7473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-6633546804.0906134</v>
      </c>
      <c r="L3641" s="444">
        <f t="shared" ca="1" si="172"/>
        <v>-1598684779785.8379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-1598684779785.8379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-6661186582.4409914</v>
      </c>
      <c r="L3642" s="444">
        <f t="shared" ca="1" si="172"/>
        <v>-1605345966368.2788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-1605345966368.2788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-6688941526.5344954</v>
      </c>
      <c r="L3643" s="444">
        <f t="shared" ca="1" si="172"/>
        <v>-1612034907894.8132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-1612034907894.8132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-6716812116.2283888</v>
      </c>
      <c r="L3644" s="444">
        <f t="shared" ca="1" si="172"/>
        <v>-1618751720011.0415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-1618751720011.0415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-6744798833.3793392</v>
      </c>
      <c r="L3645" s="444">
        <f t="shared" ca="1" si="172"/>
        <v>-1625496518844.4209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-1625496518844.4209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-6772902161.8517532</v>
      </c>
      <c r="L3646" s="444">
        <f t="shared" ca="1" si="172"/>
        <v>-1632269421006.2727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-1632269421006.2727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-6801122587.5261364</v>
      </c>
      <c r="L3647" s="444">
        <f t="shared" ca="1" si="172"/>
        <v>-1639070543593.7988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-1639070543593.7988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-6829460598.3074951</v>
      </c>
      <c r="L3648" s="444">
        <f t="shared" ca="1" si="172"/>
        <v>-1645900004192.1064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-1645900004192.1064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-6857916684.1337767</v>
      </c>
      <c r="L3649" s="444">
        <f t="shared" ca="1" si="172"/>
        <v>-1652757920876.2402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-1652757920876.2402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-6886491336.984334</v>
      </c>
      <c r="L3650" s="444">
        <f t="shared" ca="1" si="172"/>
        <v>-1659644412213.2246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-1659644412213.2246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-6915185050.8884354</v>
      </c>
      <c r="L3651" s="444">
        <f t="shared" ca="1" si="172"/>
        <v>-1666559597264.113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-1666559597264.113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-6943998321.9338045</v>
      </c>
      <c r="L3652" s="444">
        <f t="shared" ca="1" si="172"/>
        <v>-1673503595586.0469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-1673503595586.0469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-6972931648.2751951</v>
      </c>
      <c r="L3653" s="444">
        <f t="shared" ca="1" si="172"/>
        <v>-1680476527234.322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-1680476527234.322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-7001985530.1430082</v>
      </c>
      <c r="L3654" s="444">
        <f t="shared" ca="1" si="172"/>
        <v>-1687478512764.4651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-1687478512764.4651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-7031160469.8519373</v>
      </c>
      <c r="L3655" s="444">
        <f t="shared" ca="1" si="172"/>
        <v>-1694509673234.3171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-1694509673234.3171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-7060456971.8096542</v>
      </c>
      <c r="L3656" s="444">
        <f t="shared" ca="1" si="172"/>
        <v>-1701570130206.1267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-1701570130206.1267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-7089875542.525528</v>
      </c>
      <c r="L3657" s="444">
        <f t="shared" ca="1" si="172"/>
        <v>-1708660005748.6523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-1708660005748.6523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-7119416690.6193848</v>
      </c>
      <c r="L3658" s="444">
        <f t="shared" ca="1" si="172"/>
        <v>-1715779422439.2717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-1715779422439.2717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-7149080926.8302994</v>
      </c>
      <c r="L3659" s="444">
        <f t="shared" ca="1" si="172"/>
        <v>-1722928503366.1021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-1722928503366.1021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-7178868764.025425</v>
      </c>
      <c r="L3660" s="444">
        <f t="shared" ca="1" si="172"/>
        <v>-1730107372130.1274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-1730107372130.1274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-7208780717.2088652</v>
      </c>
      <c r="L3661" s="444">
        <f t="shared" ca="1" si="172"/>
        <v>-1737316152847.3364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-1737316152847.3364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-7238817303.5305681</v>
      </c>
      <c r="L3662" s="444">
        <f t="shared" ca="1" si="172"/>
        <v>-1744554970150.8669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-1744554970150.8669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-7268979042.2952785</v>
      </c>
      <c r="L3663" s="444">
        <f t="shared" ca="1" si="172"/>
        <v>-1751823949193.1621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-1751823949193.1621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-7299266454.971509</v>
      </c>
      <c r="L3664" s="444">
        <f t="shared" ca="1" si="172"/>
        <v>-1759123215648.1335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-1759123215648.1335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-7329680065.2005568</v>
      </c>
      <c r="L3665" s="444">
        <f t="shared" ca="1" si="172"/>
        <v>-1766452895713.334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-1766452895713.334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-7360220398.8055582</v>
      </c>
      <c r="L3666" s="444">
        <f t="shared" ca="1" si="172"/>
        <v>-1773813116112.1396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-1773813116112.1396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-7390887983.8005819</v>
      </c>
      <c r="L3667" s="444">
        <f t="shared" ca="1" si="172"/>
        <v>-1781204004095.9402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-1781204004095.9402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-7421683350.3997507</v>
      </c>
      <c r="L3668" s="444">
        <f t="shared" ca="1" si="172"/>
        <v>-1788625687446.3398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-1788625687446.3398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-7452607031.0264158</v>
      </c>
      <c r="L3669" s="444">
        <f t="shared" ca="1" si="172"/>
        <v>-1796078294477.3662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-1796078294477.3662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-7483659560.3223591</v>
      </c>
      <c r="L3670" s="444">
        <f t="shared" ca="1" si="172"/>
        <v>-1803561954037.6885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-1803561954037.6885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-7514841475.1570349</v>
      </c>
      <c r="L3671" s="444">
        <f t="shared" ca="1" si="172"/>
        <v>-1811076795512.8455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-1811076795512.8455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-7546153314.6368561</v>
      </c>
      <c r="L3672" s="444">
        <f t="shared" ca="1" si="172"/>
        <v>-1818622948827.4824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-1818622948827.4824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-7577595620.1145086</v>
      </c>
      <c r="L3673" s="444">
        <f t="shared" ca="1" si="172"/>
        <v>-1826200544447.5969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-1826200544447.5969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-7609168935.1983213</v>
      </c>
      <c r="L3674" s="444">
        <f t="shared" ca="1" si="172"/>
        <v>-1833809713382.7952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-1833809713382.7952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-7640873805.7616463</v>
      </c>
      <c r="L3675" s="444">
        <f t="shared" ca="1" si="172"/>
        <v>-1841450587188.5569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-1841450587188.5569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-7672710779.9523201</v>
      </c>
      <c r="L3676" s="444">
        <f t="shared" ca="1" si="172"/>
        <v>-1849123297968.5093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-1849123297968.5093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-7704680408.2021217</v>
      </c>
      <c r="L3677" s="444">
        <f t="shared" ca="1" si="172"/>
        <v>-1856827978376.7114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-1856827978376.7114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-7736783243.2362976</v>
      </c>
      <c r="L3678" s="444">
        <f t="shared" ca="1" si="172"/>
        <v>-1864564761619.9478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-1864564761619.9478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-7769019840.0831156</v>
      </c>
      <c r="L3679" s="444">
        <f t="shared" ca="1" si="172"/>
        <v>-1872333781460.0308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-1872333781460.0308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-7801390756.0834618</v>
      </c>
      <c r="L3680" s="444">
        <f t="shared" ca="1" si="172"/>
        <v>-1880135172216.1143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-1880135172216.1143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-7833896550.9004774</v>
      </c>
      <c r="L3681" s="444">
        <f t="shared" ca="1" si="172"/>
        <v>-1887969068767.0146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-1887969068767.0146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-7866537786.5292273</v>
      </c>
      <c r="L3682" s="444">
        <f t="shared" ca="1" si="172"/>
        <v>-1895835606553.5439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-1895835606553.5439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-7899315027.3064337</v>
      </c>
      <c r="L3683" s="444">
        <f t="shared" ca="1" si="172"/>
        <v>-1903734921580.8503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-1903734921580.8503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-7932228839.9202089</v>
      </c>
      <c r="L3684" s="444">
        <f t="shared" ca="1" si="172"/>
        <v>-1911667150420.7705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-1911667150420.7705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-7965279793.4198771</v>
      </c>
      <c r="L3685" s="444">
        <f t="shared" ca="1" si="172"/>
        <v>-1919632430214.1904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-1919632430214.1904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-7998468459.2257929</v>
      </c>
      <c r="L3686" s="444">
        <f t="shared" ca="1" si="172"/>
        <v>-1927630898673.4163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-1927630898673.4163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-8031795411.1392336</v>
      </c>
      <c r="L3687" s="444">
        <f t="shared" ca="1" si="172"/>
        <v>-1935662694084.5554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-1935662694084.5554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-8065261225.352314</v>
      </c>
      <c r="L3688" s="444">
        <f t="shared" ca="1" si="172"/>
        <v>-1943727955309.9077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-1943727955309.9077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-8098866480.4579487</v>
      </c>
      <c r="L3689" s="444">
        <f t="shared" ca="1" si="172"/>
        <v>-1951826821790.3657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-1951826821790.3657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-8132611757.459857</v>
      </c>
      <c r="L3690" s="444">
        <f t="shared" ca="1" si="172"/>
        <v>-1959959433547.8257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-1959959433547.8257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-8166497639.782608</v>
      </c>
      <c r="L3691" s="444">
        <f t="shared" ca="1" si="172"/>
        <v>-1968125931187.6084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-1968125931187.6084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-8200524713.2817011</v>
      </c>
      <c r="L3692" s="444">
        <f t="shared" ca="1" si="172"/>
        <v>-1976326455900.8901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-1976326455900.8901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-8234693566.2537088</v>
      </c>
      <c r="L3693" s="444">
        <f t="shared" ca="1" si="172"/>
        <v>-1984561149467.1438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-1984561149467.1438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-8269004789.4464321</v>
      </c>
      <c r="L3694" s="444">
        <f t="shared" ca="1" si="172"/>
        <v>-1992830154256.5903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-1992830154256.5903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-8303458976.0691261</v>
      </c>
      <c r="L3695" s="444">
        <f t="shared" ca="1" si="172"/>
        <v>-2001133613232.6594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-2001133613232.6594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-8338056721.8027487</v>
      </c>
      <c r="L3696" s="444">
        <f t="shared" ca="1" si="172"/>
        <v>-2009471669954.4622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-2009471669954.4622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-8372798624.8102589</v>
      </c>
      <c r="L3697" s="444">
        <f t="shared" ca="1" si="172"/>
        <v>-2017844468579.2725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-2017844468579.2725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-8407685285.7469692</v>
      </c>
      <c r="L3698" s="444">
        <f t="shared" ca="1" si="172"/>
        <v>-2026252153865.0195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-2026252153865.0195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-8442717307.770915</v>
      </c>
      <c r="L3699" s="444">
        <f t="shared" ca="1" si="172"/>
        <v>-2034694871172.7905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-2034694871172.7905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-8477895296.5532942</v>
      </c>
      <c r="L3700" s="444">
        <f t="shared" ca="1" si="172"/>
        <v>-2043172766469.3438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-2043172766469.3438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-8513219860.2889318</v>
      </c>
      <c r="L3701" s="444">
        <f t="shared" ca="1" si="172"/>
        <v>-2051685986329.6326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-2051685986329.6326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-8548691609.7068033</v>
      </c>
      <c r="L3702" s="444">
        <f t="shared" ca="1" si="172"/>
        <v>-2060234677939.3394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-2060234677939.3394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-8584311158.0805817</v>
      </c>
      <c r="L3703" s="444">
        <f t="shared" ca="1" si="172"/>
        <v>-2068818989097.4199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-2068818989097.4199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-8620079121.2392502</v>
      </c>
      <c r="L3704" s="444">
        <f t="shared" ca="1" si="172"/>
        <v>-2077439068218.6592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-2077439068218.6592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-8655996117.5777473</v>
      </c>
      <c r="L3705" s="444">
        <f t="shared" ca="1" si="172"/>
        <v>-2086095064336.2368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-2086095064336.2368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-8692062768.0676537</v>
      </c>
      <c r="L3706" s="444">
        <f t="shared" ca="1" si="172"/>
        <v>-2094787127104.3044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-2094787127104.3044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-8728279696.2679367</v>
      </c>
      <c r="L3707" s="444">
        <f t="shared" ca="1" si="172"/>
        <v>-2103515406800.5723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-2103515406800.5723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-8764647528.3357182</v>
      </c>
      <c r="L3708" s="444">
        <f t="shared" ca="1" si="172"/>
        <v>-2112280054328.908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-2112280054328.908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-8801166893.037117</v>
      </c>
      <c r="L3709" s="444">
        <f t="shared" ca="1" si="172"/>
        <v>-2121081221221.9451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-2121081221221.9451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-8837838421.7581043</v>
      </c>
      <c r="L3710" s="444">
        <f t="shared" ca="1" si="172"/>
        <v>-2129919059643.7031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-2129919059643.7031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-8874662748.5154305</v>
      </c>
      <c r="L3711" s="444">
        <f t="shared" ca="1" si="172"/>
        <v>-2138793722392.2185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-2138793722392.2185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-8911640509.9675751</v>
      </c>
      <c r="L3712" s="444">
        <f t="shared" ca="1" si="172"/>
        <v>-2147705362902.186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-2147705362902.186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-8948772345.4257755</v>
      </c>
      <c r="L3713" s="444">
        <f t="shared" ca="1" si="172"/>
        <v>-2156654135247.6118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-2156654135247.6118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-8986058896.8650494</v>
      </c>
      <c r="L3714" s="444">
        <f t="shared" ca="1" si="172"/>
        <v>-2165640194144.4768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-2165640194144.4768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-9023500808.935318</v>
      </c>
      <c r="L3715" s="444">
        <f t="shared" ca="1" si="172"/>
        <v>-2174663694953.4121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-2174663694953.4121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-9061098728.9725513</v>
      </c>
      <c r="L3716" s="444">
        <f t="shared" ca="1" si="172"/>
        <v>-2183724793682.3848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-2183724793682.3848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-9098853307.0099373</v>
      </c>
      <c r="L3717" s="444">
        <f t="shared" ca="1" si="172"/>
        <v>-2192823646989.3948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-2192823646989.3948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-9136765195.7891445</v>
      </c>
      <c r="L3718" s="444">
        <f t="shared" ca="1" si="172"/>
        <v>-2201960412185.1841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-2201960412185.1841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-9174835050.7716007</v>
      </c>
      <c r="L3719" s="444">
        <f t="shared" ca="1" si="172"/>
        <v>-2211135247235.9556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-2211135247235.9556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-9213063530.1498146</v>
      </c>
      <c r="L3720" s="444">
        <f t="shared" ca="1" si="172"/>
        <v>-2220348310766.1055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-2220348310766.1055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-9251451294.8587723</v>
      </c>
      <c r="L3721" s="444">
        <f t="shared" ca="1" si="172"/>
        <v>-2229599762060.9644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-2229599762060.9644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-9289999008.5873508</v>
      </c>
      <c r="L3722" s="444">
        <f t="shared" ca="1" si="172"/>
        <v>-2238889761069.5518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-2238889761069.5518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-9328707337.7897987</v>
      </c>
      <c r="L3723" s="444">
        <f t="shared" ca="1" si="172"/>
        <v>-2248218468407.3418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-2248218468407.3418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-9367576951.697258</v>
      </c>
      <c r="L3724" s="444">
        <f t="shared" ca="1" si="172"/>
        <v>-2257586045359.0391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-2257586045359.0391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-9406608522.3293285</v>
      </c>
      <c r="L3725" s="444">
        <f t="shared" ca="1" si="172"/>
        <v>-2266992653881.3682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-2266992653881.3682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-9445802724.5057011</v>
      </c>
      <c r="L3726" s="444">
        <f t="shared" ca="1" si="172"/>
        <v>-2276438456605.874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-2276438456605.874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-9485160235.8578091</v>
      </c>
      <c r="L3727" s="444">
        <f t="shared" ca="1" si="172"/>
        <v>-2285923616841.7319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-2285923616841.7319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-9524681736.8405495</v>
      </c>
      <c r="L3728" s="444">
        <f t="shared" ca="1" si="172"/>
        <v>-2295448298578.5723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-2295448298578.5723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-9564367910.744051</v>
      </c>
      <c r="L3729" s="444">
        <f t="shared" ca="1" si="172"/>
        <v>-2305012666489.3164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-2305012666489.3164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-9604219443.7054844</v>
      </c>
      <c r="L3730" s="444">
        <f t="shared" ca="1" si="172"/>
        <v>-2314616885933.022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-2314616885933.022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-9644237024.7209244</v>
      </c>
      <c r="L3731" s="444">
        <f t="shared" ca="1" si="172"/>
        <v>-2324261122957.7427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-2324261122957.7427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-9684421345.6572609</v>
      </c>
      <c r="L3732" s="444">
        <f t="shared" ca="1" si="172"/>
        <v>-2333945544303.3999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-2333945544303.3999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-9724773101.2641659</v>
      </c>
      <c r="L3733" s="444">
        <f t="shared" ca="1" si="172"/>
        <v>-2343670317404.6641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-2343670317404.6641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-9765292989.1861</v>
      </c>
      <c r="L3734" s="444">
        <f t="shared" ca="1" si="172"/>
        <v>-2353435610393.8501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-2353435610393.8501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-9805981709.9743748</v>
      </c>
      <c r="L3735" s="444">
        <f t="shared" ca="1" si="172"/>
        <v>-2363241592103.8247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-2363241592103.8247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-9846839967.0992699</v>
      </c>
      <c r="L3736" s="444">
        <f t="shared" ca="1" si="172"/>
        <v>-2373088432070.9238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-2373088432070.9238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-9887868466.962183</v>
      </c>
      <c r="L3737" s="444">
        <f t="shared" ca="1" si="172"/>
        <v>-2382976300537.8862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-2382976300537.8862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-9929067918.9078598</v>
      </c>
      <c r="L3738" s="444">
        <f t="shared" ca="1" si="172"/>
        <v>-2392905368456.7939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-2392905368456.7939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-9970439035.2366409</v>
      </c>
      <c r="L3739" s="444">
        <f t="shared" ca="1" si="172"/>
        <v>-2402875807492.0308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-2402875807492.0308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-10011982531.216795</v>
      </c>
      <c r="L3740" s="444">
        <f t="shared" ca="1" si="172"/>
        <v>-2412887790023.2476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-2412887790023.2476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-10053699125.096865</v>
      </c>
      <c r="L3741" s="444">
        <f t="shared" ca="1" si="172"/>
        <v>-2422941489148.3442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-2422941489148.3442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-10095589538.118101</v>
      </c>
      <c r="L3742" s="444">
        <f t="shared" ca="1" si="172"/>
        <v>-2433037078686.4624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-2433037078686.4624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-10137654494.526926</v>
      </c>
      <c r="L3743" s="444">
        <f t="shared" ca="1" si="172"/>
        <v>-2443174733180.9893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-2443174733180.9893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-10179894721.587456</v>
      </c>
      <c r="L3744" s="444">
        <f t="shared" ca="1" si="172"/>
        <v>-2453354627902.5767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-2453354627902.5767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-10222310949.594069</v>
      </c>
      <c r="L3745" s="444">
        <f t="shared" ca="1" si="172"/>
        <v>-2463576938852.1709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-2463576938852.1709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-10264903911.884045</v>
      </c>
      <c r="L3746" s="444">
        <f t="shared" ca="1" si="172"/>
        <v>-2473841842764.0552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-2473841842764.0552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-10307674344.850229</v>
      </c>
      <c r="L3747" s="444">
        <f t="shared" ca="1" si="172"/>
        <v>-2484149517108.9053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-2484149517108.9053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-10350622987.953772</v>
      </c>
      <c r="L3748" s="444">
        <f t="shared" ca="1" si="172"/>
        <v>-2494500140096.8589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-2494500140096.8589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-10393750583.736912</v>
      </c>
      <c r="L3749" s="444">
        <f t="shared" ca="1" si="172"/>
        <v>-2504893890680.5957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-2504893890680.5957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-10437057877.835815</v>
      </c>
      <c r="L3750" s="444">
        <f t="shared" ca="1" si="172"/>
        <v>-2515330948558.4316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-2515330948558.4316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-10480545618.993465</v>
      </c>
      <c r="L3751" s="444">
        <f t="shared" ca="1" si="172"/>
        <v>-2525811494177.4253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-2525811494177.4253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-10524214559.072605</v>
      </c>
      <c r="L3752" s="444">
        <f t="shared" ca="1" si="172"/>
        <v>-2536335708736.498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-2536335708736.498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-10568065453.068741</v>
      </c>
      <c r="L3753" s="444">
        <f t="shared" ca="1" si="172"/>
        <v>-2546903774189.5669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-2546903774189.5669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-10612099059.123196</v>
      </c>
      <c r="L3754" s="444">
        <f t="shared" ca="1" si="172"/>
        <v>-2557515873248.6899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-2557515873248.6899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-10656316138.536207</v>
      </c>
      <c r="L3755" s="444">
        <f t="shared" ca="1" si="172"/>
        <v>-2568172189387.2261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-2568172189387.2261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-10700717455.780109</v>
      </c>
      <c r="L3756" s="444">
        <f t="shared" ca="1" si="172"/>
        <v>-2578872906843.0063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-2578872906843.0063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-10745303778.512526</v>
      </c>
      <c r="L3757" s="444">
        <f t="shared" ca="1" si="172"/>
        <v>-2589618210621.519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-2589618210621.519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-10790075877.589663</v>
      </c>
      <c r="L3758" s="444">
        <f t="shared" ca="1" si="172"/>
        <v>-2600408286499.1089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-2600408286499.1089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-10835034527.07962</v>
      </c>
      <c r="L3759" s="444">
        <f t="shared" ca="1" si="172"/>
        <v>-2611243321026.1885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-2611243321026.1885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-10880180504.275785</v>
      </c>
      <c r="L3760" s="444">
        <f t="shared" ca="1" si="172"/>
        <v>-2622123501530.4644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-2622123501530.4644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-10925514589.710268</v>
      </c>
      <c r="L3761" s="444">
        <f t="shared" ca="1" si="172"/>
        <v>-2633049016120.1748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-2633049016120.1748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-10971037567.167395</v>
      </c>
      <c r="L3762" s="444">
        <f t="shared" ca="1" si="172"/>
        <v>-2644020053687.3423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-2644020053687.3423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-11016750223.69726</v>
      </c>
      <c r="L3763" s="444">
        <f t="shared" ca="1" si="172"/>
        <v>-2655036803911.0396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-2655036803911.0396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-11062653349.629332</v>
      </c>
      <c r="L3764" s="444">
        <f t="shared" ca="1" si="172"/>
        <v>-2666099457260.6689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-2666099457260.6689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-11108747738.586121</v>
      </c>
      <c r="L3765" s="444">
        <f t="shared" ca="1" si="172"/>
        <v>-2677208204999.2549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-2677208204999.2549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-11155034187.496895</v>
      </c>
      <c r="L3766" s="444">
        <f t="shared" ca="1" si="172"/>
        <v>-2688363239186.752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-2688363239186.752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-11201513496.611465</v>
      </c>
      <c r="L3767" s="444">
        <f t="shared" ca="1" si="172"/>
        <v>-2699564752683.3633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-2699564752683.3633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-11248186469.514013</v>
      </c>
      <c r="L3768" s="444">
        <f t="shared" ca="1" si="172"/>
        <v>-2710812939152.8774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-2710812939152.8774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-11295053913.13699</v>
      </c>
      <c r="L3769" s="444">
        <f t="shared" ca="1" si="172"/>
        <v>-2722107993066.0146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-2722107993066.0146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-11342116637.775061</v>
      </c>
      <c r="L3770" s="444">
        <f t="shared" ca="1" si="172"/>
        <v>-2733450109703.7896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-2733450109703.7896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-11389375457.099123</v>
      </c>
      <c r="L3771" s="444">
        <f t="shared" ca="1" si="172"/>
        <v>-2744839485160.8887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-2744839485160.8887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-11436831188.17037</v>
      </c>
      <c r="L3772" s="444">
        <f t="shared" ca="1" si="172"/>
        <v>-2756276316349.0591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-2756276316349.0591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-11484484651.454412</v>
      </c>
      <c r="L3773" s="444">
        <f t="shared" ca="1" si="172"/>
        <v>-2767760801000.5137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-2767760801000.5137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-11532336670.835474</v>
      </c>
      <c r="L3774" s="444">
        <f t="shared" ca="1" si="172"/>
        <v>-2779293137671.3491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-2779293137671.3491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-11580388073.630621</v>
      </c>
      <c r="L3775" s="444">
        <f t="shared" ca="1" si="172"/>
        <v>-2790873525744.98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-2790873525744.98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-11628639690.604084</v>
      </c>
      <c r="L3776" s="444">
        <f t="shared" ca="1" si="172"/>
        <v>-2802502165435.584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-2802502165435.584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-11677092355.9816</v>
      </c>
      <c r="L3777" s="444">
        <f t="shared" ca="1" si="172"/>
        <v>-2814179257791.5654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-2814179257791.5654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-11725746907.464855</v>
      </c>
      <c r="L3778" s="444">
        <f t="shared" ca="1" si="172"/>
        <v>-2825905004699.0303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-2825905004699.0303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-11774604186.24596</v>
      </c>
      <c r="L3779" s="444">
        <f t="shared" ca="1" si="172"/>
        <v>-2837679608885.2764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-2837679608885.2764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-11823665037.021984</v>
      </c>
      <c r="L3780" s="444">
        <f t="shared" ca="1" si="172"/>
        <v>-2849503273922.2983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-2849503273922.2983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-11872930308.009577</v>
      </c>
      <c r="L3781" s="444">
        <f t="shared" ca="1" si="172"/>
        <v>-2861376204230.3081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-2861376204230.3081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-11922400850.959618</v>
      </c>
      <c r="L3782" s="444">
        <f t="shared" ca="1" si="172"/>
        <v>-2873298605081.2676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-2873298605081.2676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-11972077521.171947</v>
      </c>
      <c r="L3783" s="444">
        <f t="shared" ca="1" si="172"/>
        <v>-2885270682602.4395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-2885270682602.4395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-12021961177.510164</v>
      </c>
      <c r="L3784" s="444">
        <f t="shared" ca="1" si="172"/>
        <v>-2897292643779.9497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-2897292643779.9497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-12072052682.416456</v>
      </c>
      <c r="L3785" s="444">
        <f t="shared" ca="1" si="172"/>
        <v>-2909364696462.3662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-2909364696462.3662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-12122352901.926525</v>
      </c>
      <c r="L3786" s="444">
        <f t="shared" ca="1" si="172"/>
        <v>-2921487049364.293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-2921487049364.293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-12172862705.684553</v>
      </c>
      <c r="L3787" s="444">
        <f t="shared" ca="1" si="172"/>
        <v>-2933659912069.9775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-2933659912069.9775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-12223582966.958241</v>
      </c>
      <c r="L3788" s="444">
        <f t="shared" ca="1" si="172"/>
        <v>-2945883495036.9355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-2945883495036.9355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-12274514562.653898</v>
      </c>
      <c r="L3789" s="444">
        <f t="shared" ca="1" si="172"/>
        <v>-2958158009599.5894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-2958158009599.5894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-12325658373.331623</v>
      </c>
      <c r="L3790" s="444">
        <f t="shared" ca="1" si="172"/>
        <v>-2970483667972.9209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-2970483667972.9209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-12377015283.220503</v>
      </c>
      <c r="L3791" s="444">
        <f t="shared" ca="1" si="172"/>
        <v>-2982860683256.1416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-2982860683256.1416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-12428586180.233923</v>
      </c>
      <c r="L3792" s="444">
        <f t="shared" ca="1" si="172"/>
        <v>-2995289269436.3755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-2995289269436.3755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-12480371955.984898</v>
      </c>
      <c r="L3793" s="444">
        <f t="shared" ca="1" si="172"/>
        <v>-3007769641392.3604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-3007769641392.3604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-12532373505.801502</v>
      </c>
      <c r="L3794" s="444">
        <f t="shared" ca="1" si="172"/>
        <v>-3020302014898.1616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-3020302014898.1616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-12584591728.74234</v>
      </c>
      <c r="L3795" s="444">
        <f t="shared" ca="1" si="172"/>
        <v>-3032886606626.9038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-3032886606626.9038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-12637027527.612099</v>
      </c>
      <c r="L3796" s="444">
        <f t="shared" ca="1" si="172"/>
        <v>-3045523634154.5161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-3045523634154.5161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-12689681808.97715</v>
      </c>
      <c r="L3797" s="444">
        <f t="shared" ca="1" si="172"/>
        <v>-3058213315963.4932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-3058213315963.4932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-12742555483.181221</v>
      </c>
      <c r="L3798" s="444">
        <f t="shared" ca="1" si="172"/>
        <v>-3070955871446.6743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-3070955871446.6743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-12795649464.361143</v>
      </c>
      <c r="L3799" s="444">
        <f t="shared" ca="1" si="172"/>
        <v>-3083751520911.0356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-3083751520911.0356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-12848964670.462648</v>
      </c>
      <c r="L3800" s="444">
        <f t="shared" ca="1" si="172"/>
        <v>-3096600485581.4985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-3096600485581.4985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-12902502023.256245</v>
      </c>
      <c r="L3801" s="444">
        <f t="shared" ca="1" si="172"/>
        <v>-3109502987604.7549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-3109502987604.7549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-12956262448.353146</v>
      </c>
      <c r="L3802" s="444">
        <f t="shared" ca="1" si="172"/>
        <v>-3122459250053.1079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-3122459250053.1079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-13010246875.221283</v>
      </c>
      <c r="L3803" s="444">
        <f t="shared" ca="1" si="172"/>
        <v>-3135469496928.3291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-3135469496928.3291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-13064456237.20137</v>
      </c>
      <c r="L3804" s="444">
        <f t="shared" ca="1" si="172"/>
        <v>-3148533953165.5303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-3148533953165.5303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-13118891471.523043</v>
      </c>
      <c r="L3805" s="444">
        <f t="shared" ca="1" si="172"/>
        <v>-3161652844637.0532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-3161652844637.0532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-13173553519.321054</v>
      </c>
      <c r="L3806" s="444">
        <f t="shared" ca="1" si="172"/>
        <v>-3174826398156.3745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-3174826398156.3745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-13228443325.65156</v>
      </c>
      <c r="L3807" s="444">
        <f t="shared" ca="1" si="172"/>
        <v>-3188054841482.0259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-3188054841482.0259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-13283561839.508442</v>
      </c>
      <c r="L3808" s="444">
        <f t="shared" ca="1" si="172"/>
        <v>-3201338403321.5342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-3201338403321.5342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-13338910013.839725</v>
      </c>
      <c r="L3809" s="444">
        <f t="shared" ca="1" si="172"/>
        <v>-3214677313335.374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-3214677313335.374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-13394488805.564058</v>
      </c>
      <c r="L3810" s="444">
        <f t="shared" ca="1" si="172"/>
        <v>-3228071802140.938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-3228071802140.938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-13450299175.587242</v>
      </c>
      <c r="L3811" s="444">
        <f t="shared" ca="1" si="172"/>
        <v>-3241522101316.5254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-3241522101316.5254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-13506342088.818855</v>
      </c>
      <c r="L3812" s="444">
        <f t="shared" ca="1" si="172"/>
        <v>-3255028443405.3442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-3255028443405.3442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-13562618514.188934</v>
      </c>
      <c r="L3813" s="444">
        <f t="shared" ca="1" si="172"/>
        <v>-3268591061919.5332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-3268591061919.5332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-13619129424.664722</v>
      </c>
      <c r="L3814" s="444">
        <f t="shared" ca="1" si="172"/>
        <v>-3282210191344.1978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-3282210191344.1978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-13675875797.26749</v>
      </c>
      <c r="L3815" s="444">
        <f t="shared" ca="1" si="172"/>
        <v>-3295886067141.4653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-3295886067141.4653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-13732858613.089439</v>
      </c>
      <c r="L3816" s="444">
        <f t="shared" ca="1" si="172"/>
        <v>-3309618925754.5547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-3309618925754.5547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-13790078857.310644</v>
      </c>
      <c r="L3817" s="444">
        <f t="shared" ca="1" si="172"/>
        <v>-3323409004611.8652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-3323409004611.8652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-13847537519.216105</v>
      </c>
      <c r="L3818" s="444">
        <f t="shared" ca="1" si="172"/>
        <v>-3337256542131.0815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-3337256542131.0815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-13905235592.212839</v>
      </c>
      <c r="L3819" s="444">
        <f t="shared" ca="1" si="172"/>
        <v>-3351161777723.2944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-3351161777723.2944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-13963174073.847059</v>
      </c>
      <c r="L3820" s="444">
        <f t="shared" ca="1" si="172"/>
        <v>-3365124951797.1416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-3365124951797.1416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-14021353965.821423</v>
      </c>
      <c r="L3821" s="444">
        <f t="shared" ca="1" si="172"/>
        <v>-3379146305762.9629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-3379146305762.9629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-14079776274.012344</v>
      </c>
      <c r="L3822" s="444">
        <f t="shared" ca="1" si="172"/>
        <v>-3393226082036.9751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-3393226082036.9751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-14138442008.487396</v>
      </c>
      <c r="L3823" s="444">
        <f t="shared" ca="1" si="172"/>
        <v>-3407364524045.4624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-3407364524045.4624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-14197352183.52276</v>
      </c>
      <c r="L3824" s="444">
        <f t="shared" ca="1" si="172"/>
        <v>-3421561876228.9854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-3421561876228.9854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-14256507817.620771</v>
      </c>
      <c r="L3825" s="444">
        <f t="shared" ca="1" si="172"/>
        <v>-3435818384046.606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-3435818384046.606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-14315909933.527525</v>
      </c>
      <c r="L3826" s="444">
        <f t="shared" ca="1" si="172"/>
        <v>-3450134293980.1333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-3450134293980.1333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-14375559558.250557</v>
      </c>
      <c r="L3827" s="444">
        <f t="shared" ca="1" si="172"/>
        <v>-3464509853538.3838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-3464509853538.3838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-14435457723.076597</v>
      </c>
      <c r="L3828" s="444">
        <f t="shared" ca="1" si="172"/>
        <v>-3478945311261.4604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-3478945311261.4604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-14495605463.58942</v>
      </c>
      <c r="L3829" s="444">
        <f t="shared" ca="1" si="172"/>
        <v>-3493440916725.0498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-3493440916725.0498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-14556003819.687706</v>
      </c>
      <c r="L3830" s="444">
        <f t="shared" ca="1" si="172"/>
        <v>-3507996920544.7373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-3507996920544.7373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-14616653835.603071</v>
      </c>
      <c r="L3831" s="444">
        <f t="shared" ca="1" si="172"/>
        <v>-3522613574380.3403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-3522613574380.3403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-14677556559.918085</v>
      </c>
      <c r="L3832" s="444">
        <f t="shared" ca="1" si="172"/>
        <v>-3537291130940.2583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-3537291130940.2583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-14738713045.58441</v>
      </c>
      <c r="L3833" s="444">
        <f t="shared" ref="L3833:L4087" ca="1" si="177">I3833-J3833+K3833</f>
        <v>-3552029843985.8428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-3552029843985.8428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-14800124349.941011</v>
      </c>
      <c r="L3834" s="444">
        <f t="shared" ca="1" si="177"/>
        <v>-3566829968335.7837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-3566829968335.7837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-14861791534.732431</v>
      </c>
      <c r="L3835" s="444">
        <f t="shared" ca="1" si="177"/>
        <v>-3581691759870.5161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-3581691759870.5161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-14923715666.127148</v>
      </c>
      <c r="L3836" s="444">
        <f t="shared" ca="1" si="177"/>
        <v>-3596615475536.6431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-3596615475536.6431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-14985897814.736013</v>
      </c>
      <c r="L3837" s="444">
        <f t="shared" ca="1" si="177"/>
        <v>-3611601373351.3789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-3611601373351.3789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-15048339055.630745</v>
      </c>
      <c r="L3838" s="444">
        <f t="shared" ca="1" si="177"/>
        <v>-3626649712407.0098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-3626649712407.0098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-15111040468.362539</v>
      </c>
      <c r="L3839" s="444">
        <f t="shared" ca="1" si="177"/>
        <v>-3641760752875.3721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-3641760752875.3721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-15174003136.980717</v>
      </c>
      <c r="L3840" s="444">
        <f t="shared" ca="1" si="177"/>
        <v>-3656934756012.353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-3656934756012.353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-15237228150.051468</v>
      </c>
      <c r="L3841" s="444">
        <f t="shared" ca="1" si="177"/>
        <v>-3672171984162.4043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-3672171984162.4043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-15300716600.676683</v>
      </c>
      <c r="L3842" s="444">
        <f t="shared" ca="1" si="177"/>
        <v>-3687472700763.0811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-3687472700763.0811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-15364469586.512838</v>
      </c>
      <c r="L3843" s="444">
        <f t="shared" ca="1" si="177"/>
        <v>-3702837170349.5938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-3702837170349.5938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-15428488209.789972</v>
      </c>
      <c r="L3844" s="444">
        <f t="shared" ca="1" si="177"/>
        <v>-3718265658559.3838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-3718265658559.3838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-15492773577.330767</v>
      </c>
      <c r="L3845" s="444">
        <f t="shared" ca="1" si="177"/>
        <v>-3733758432136.7144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-3733758432136.7144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-15557326800.569643</v>
      </c>
      <c r="L3846" s="444">
        <f t="shared" ca="1" si="177"/>
        <v>-3749315758937.2842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-3749315758937.2842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-15622148995.57202</v>
      </c>
      <c r="L3847" s="444">
        <f t="shared" ca="1" si="177"/>
        <v>-3764937907932.856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-3764937907932.856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-15687241283.053566</v>
      </c>
      <c r="L3848" s="444">
        <f t="shared" ca="1" si="177"/>
        <v>-3780625149215.9097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-3780625149215.9097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-15752604788.399624</v>
      </c>
      <c r="L3849" s="444">
        <f t="shared" ca="1" si="177"/>
        <v>-3796377754004.3091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-3796377754004.3091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-15818240641.684622</v>
      </c>
      <c r="L3850" s="444">
        <f t="shared" ca="1" si="177"/>
        <v>-3812195994645.9937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-3812195994645.9937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-15884149977.691641</v>
      </c>
      <c r="L3851" s="444">
        <f t="shared" ca="1" si="177"/>
        <v>-3828080144623.6851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-3828080144623.6851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-15950333935.93202</v>
      </c>
      <c r="L3852" s="444">
        <f t="shared" ca="1" si="177"/>
        <v>-3844030478559.6172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-3844030478559.6172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-16016793660.665071</v>
      </c>
      <c r="L3853" s="444">
        <f t="shared" ca="1" si="177"/>
        <v>-3860047272220.2822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-3860047272220.2822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-16083530300.917845</v>
      </c>
      <c r="L3854" s="444">
        <f t="shared" ca="1" si="177"/>
        <v>-3876130802521.2002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-3876130802521.2002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-16150545010.505001</v>
      </c>
      <c r="L3855" s="444">
        <f t="shared" ca="1" si="177"/>
        <v>-3892281347531.7051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-3892281347531.7051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-16217838948.048771</v>
      </c>
      <c r="L3856" s="444">
        <f t="shared" ca="1" si="177"/>
        <v>-3908499186479.7539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-3908499186479.7539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-16285413276.998972</v>
      </c>
      <c r="L3857" s="444">
        <f t="shared" ca="1" si="177"/>
        <v>-3924784599756.7529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-3924784599756.7529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-16353269165.653137</v>
      </c>
      <c r="L3858" s="444">
        <f t="shared" ca="1" si="177"/>
        <v>-3941137868922.4063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-3941137868922.4063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-16421407787.176691</v>
      </c>
      <c r="L3859" s="444">
        <f t="shared" ca="1" si="177"/>
        <v>-3957559276709.583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-3957559276709.583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-16489830319.623262</v>
      </c>
      <c r="L3860" s="444">
        <f t="shared" ca="1" si="177"/>
        <v>-3974049107029.2061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-3974049107029.2061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-16558537945.955025</v>
      </c>
      <c r="L3861" s="444">
        <f t="shared" ca="1" si="177"/>
        <v>-3990607644975.1611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-3990607644975.1611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-16627531854.063169</v>
      </c>
      <c r="L3862" s="444">
        <f t="shared" ca="1" si="177"/>
        <v>-4007235176829.2241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-4007235176829.2241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-16696813236.788431</v>
      </c>
      <c r="L3863" s="444">
        <f t="shared" ca="1" si="177"/>
        <v>-4023931990066.0127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-4023931990066.0127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-16766383291.941717</v>
      </c>
      <c r="L3864" s="444">
        <f t="shared" ca="1" si="177"/>
        <v>-4040698373357.9546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-4040698373357.9546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-16836243222.324812</v>
      </c>
      <c r="L3865" s="444">
        <f t="shared" ca="1" si="177"/>
        <v>-4057534616580.2793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-4057534616580.2793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-16906394235.751163</v>
      </c>
      <c r="L3866" s="444">
        <f t="shared" ca="1" si="177"/>
        <v>-4074441010816.0303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-4074441010816.0303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-16976837545.066793</v>
      </c>
      <c r="L3867" s="444">
        <f t="shared" ca="1" si="177"/>
        <v>-4091417848361.0972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-4091417848361.0972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-17047574368.171236</v>
      </c>
      <c r="L3868" s="444">
        <f t="shared" ca="1" si="177"/>
        <v>-4108465422729.2686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-4108465422729.2686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-17118605928.038618</v>
      </c>
      <c r="L3869" s="444">
        <f t="shared" ca="1" si="177"/>
        <v>-4125584028657.3071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-4125584028657.3071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-17189933452.738781</v>
      </c>
      <c r="L3870" s="444">
        <f t="shared" ca="1" si="177"/>
        <v>-4142773962110.0459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-4142773962110.0459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-17261558175.458523</v>
      </c>
      <c r="L3871" s="444">
        <f t="shared" ca="1" si="177"/>
        <v>-4160035520285.5044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-4160035520285.5044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-17333481334.522934</v>
      </c>
      <c r="L3872" s="444">
        <f t="shared" ca="1" si="177"/>
        <v>-4177369001620.0273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-4177369001620.0273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-17405704173.416779</v>
      </c>
      <c r="L3873" s="444">
        <f t="shared" ca="1" si="177"/>
        <v>-4194774705793.4443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-4194774705793.4443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-17478227940.806019</v>
      </c>
      <c r="L3874" s="444">
        <f t="shared" ca="1" si="177"/>
        <v>-4212252933734.2505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-4212252933734.2505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-17551053890.559376</v>
      </c>
      <c r="L3875" s="444">
        <f t="shared" ca="1" si="177"/>
        <v>-4229803987624.8101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-4229803987624.8101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-17624183281.770042</v>
      </c>
      <c r="L3876" s="444">
        <f t="shared" ca="1" si="177"/>
        <v>-4247428170906.5801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-4247428170906.5801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-17697617378.777416</v>
      </c>
      <c r="L3877" s="444">
        <f t="shared" ca="1" si="177"/>
        <v>-4265125788285.3574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-4265125788285.3574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-17771357451.188988</v>
      </c>
      <c r="L3878" s="444">
        <f t="shared" ca="1" si="177"/>
        <v>-4282897145736.5464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-4282897145736.5464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-17845404773.902279</v>
      </c>
      <c r="L3879" s="444">
        <f t="shared" ca="1" si="177"/>
        <v>-4300742550510.4487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-4300742550510.4487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-17919760627.126869</v>
      </c>
      <c r="L3880" s="444">
        <f t="shared" ca="1" si="177"/>
        <v>-4318662311137.5757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-4318662311137.5757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-17994426296.406563</v>
      </c>
      <c r="L3881" s="444">
        <f t="shared" ca="1" si="177"/>
        <v>-4336656737433.9824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-4336656737433.9824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-18069403072.641594</v>
      </c>
      <c r="L3882" s="444">
        <f t="shared" ca="1" si="177"/>
        <v>-4354726140506.624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-4354726140506.624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-18144692252.110931</v>
      </c>
      <c r="L3883" s="444">
        <f t="shared" ca="1" si="177"/>
        <v>-4372870832758.7349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-4372870832758.7349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-18220295136.494728</v>
      </c>
      <c r="L3884" s="444">
        <f t="shared" ca="1" si="177"/>
        <v>-4391091127895.2295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-4391091127895.2295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-18296213032.89679</v>
      </c>
      <c r="L3885" s="444">
        <f t="shared" ca="1" si="177"/>
        <v>-4409387340928.126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-4409387340928.126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-18372447253.867191</v>
      </c>
      <c r="L3886" s="444">
        <f t="shared" ca="1" si="177"/>
        <v>-4427759788181.9932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-4427759788181.9932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-18448999117.424973</v>
      </c>
      <c r="L3887" s="444">
        <f t="shared" ca="1" si="177"/>
        <v>-4446208787299.418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-4446208787299.418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-18525869947.08091</v>
      </c>
      <c r="L3888" s="444">
        <f t="shared" ca="1" si="177"/>
        <v>-4464734657246.499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-4464734657246.499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-18603061071.860413</v>
      </c>
      <c r="L3889" s="444">
        <f t="shared" ca="1" si="177"/>
        <v>-4483337718318.3594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-4483337718318.3594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-18680573826.326496</v>
      </c>
      <c r="L3890" s="444">
        <f t="shared" ca="1" si="177"/>
        <v>-4502018292144.6855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-4502018292144.6855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-18758409550.602856</v>
      </c>
      <c r="L3891" s="444">
        <f t="shared" ca="1" si="177"/>
        <v>-4520776701695.2881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-4520776701695.2881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-18836569590.397034</v>
      </c>
      <c r="L3892" s="444">
        <f t="shared" ca="1" si="177"/>
        <v>-4539613271285.6855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-4539613271285.6855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-18915055297.023689</v>
      </c>
      <c r="L3893" s="444">
        <f t="shared" ca="1" si="177"/>
        <v>-4558528326582.709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-4558528326582.709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-18993868027.427956</v>
      </c>
      <c r="L3894" s="444">
        <f t="shared" ca="1" si="177"/>
        <v>-4577522194610.1367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-4577522194610.1367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-19073009144.208904</v>
      </c>
      <c r="L3895" s="444">
        <f t="shared" ca="1" si="177"/>
        <v>-4596595203754.3457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-4596595203754.3457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-19152480015.643108</v>
      </c>
      <c r="L3896" s="444">
        <f t="shared" ca="1" si="177"/>
        <v>-4615747683769.9893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-4615747683769.9893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-19232282015.70829</v>
      </c>
      <c r="L3897" s="444">
        <f t="shared" ca="1" si="177"/>
        <v>-4634979965785.6973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-4634979965785.6973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-19312416524.107071</v>
      </c>
      <c r="L3898" s="444">
        <f t="shared" ca="1" si="177"/>
        <v>-4654292382309.8047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-4654292382309.8047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-19392884926.290852</v>
      </c>
      <c r="L3899" s="444">
        <f t="shared" ca="1" si="177"/>
        <v>-4673685267236.0957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-4673685267236.0957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-19473688613.48373</v>
      </c>
      <c r="L3900" s="444">
        <f t="shared" ca="1" si="177"/>
        <v>-4693158955849.5791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-4693158955849.5791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-19554828982.706581</v>
      </c>
      <c r="L3901" s="444">
        <f t="shared" ca="1" si="177"/>
        <v>-4712713784832.2861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-4712713784832.2861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-19636307436.801193</v>
      </c>
      <c r="L3902" s="444">
        <f t="shared" ca="1" si="177"/>
        <v>-4732350092269.0869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-4732350092269.0869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-19718125384.454529</v>
      </c>
      <c r="L3903" s="444">
        <f t="shared" ca="1" si="177"/>
        <v>-4752068217653.541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-4752068217653.541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-19800284240.223087</v>
      </c>
      <c r="L3904" s="444">
        <f t="shared" ca="1" si="177"/>
        <v>-4771868501893.7637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-4771868501893.7637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-19882785424.55735</v>
      </c>
      <c r="L3905" s="444">
        <f t="shared" ca="1" si="177"/>
        <v>-4791751287318.3213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-4791751287318.3213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-19965630363.82634</v>
      </c>
      <c r="L3906" s="444">
        <f t="shared" ca="1" si="177"/>
        <v>-4811716917682.1475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-4811716917682.1475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-20048820490.342281</v>
      </c>
      <c r="L3907" s="444">
        <f t="shared" ca="1" si="177"/>
        <v>-4831765738172.4893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-4831765738172.4893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-20132357242.385372</v>
      </c>
      <c r="L3908" s="444">
        <f t="shared" ca="1" si="177"/>
        <v>-4851898095414.875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-4851898095414.875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-20216242064.228645</v>
      </c>
      <c r="L3909" s="444">
        <f t="shared" ca="1" si="177"/>
        <v>-4872114337479.1035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-4872114337479.1035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-20300476406.16293</v>
      </c>
      <c r="L3910" s="444">
        <f t="shared" ca="1" si="177"/>
        <v>-4892414813885.2666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-4892414813885.2666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-20385061724.521942</v>
      </c>
      <c r="L3911" s="444">
        <f t="shared" ca="1" si="177"/>
        <v>-4912799875609.7881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-4912799875609.7881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-20469999481.707451</v>
      </c>
      <c r="L3912" s="444">
        <f t="shared" ca="1" si="177"/>
        <v>-4933269875091.4951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-4933269875091.4951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-20555291146.214561</v>
      </c>
      <c r="L3913" s="444">
        <f t="shared" ca="1" si="177"/>
        <v>-4953825166237.71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-4953825166237.71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-20640938192.657124</v>
      </c>
      <c r="L3914" s="444">
        <f t="shared" ca="1" si="177"/>
        <v>-4974466104430.3672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-4974466104430.3672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-20726942101.793198</v>
      </c>
      <c r="L3915" s="444">
        <f t="shared" ca="1" si="177"/>
        <v>-4995193046532.1602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-4995193046532.1602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-20813304360.550667</v>
      </c>
      <c r="L3916" s="444">
        <f t="shared" ca="1" si="177"/>
        <v>-5016006350892.7109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-5016006350892.7109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-20900026462.052963</v>
      </c>
      <c r="L3917" s="444">
        <f t="shared" ca="1" si="177"/>
        <v>-5036906377354.7637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-5036906377354.7637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-20987109905.644848</v>
      </c>
      <c r="L3918" s="444">
        <f t="shared" ca="1" si="177"/>
        <v>-5057893487260.4082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-5057893487260.4082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-21074556196.918365</v>
      </c>
      <c r="L3919" s="444">
        <f t="shared" ca="1" si="177"/>
        <v>-5078968043457.3262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-5078968043457.3262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-21162366847.738857</v>
      </c>
      <c r="L3920" s="444">
        <f t="shared" ca="1" si="177"/>
        <v>-5100130410305.0654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-5100130410305.0654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-21250543376.271107</v>
      </c>
      <c r="L3921" s="444">
        <f t="shared" ca="1" si="177"/>
        <v>-5121380953681.3369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-5121380953681.3369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-21339087307.005569</v>
      </c>
      <c r="L3922" s="444">
        <f t="shared" ca="1" si="177"/>
        <v>-5142720040988.3428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-5142720040988.3428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-21428000170.78476</v>
      </c>
      <c r="L3923" s="444">
        <f t="shared" ca="1" si="177"/>
        <v>-5164148041159.1279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-5164148041159.1279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-21517283504.8297</v>
      </c>
      <c r="L3924" s="444">
        <f t="shared" ca="1" si="177"/>
        <v>-5185665324663.958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-5185665324663.958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-21606938852.766491</v>
      </c>
      <c r="L3925" s="444">
        <f t="shared" ca="1" si="177"/>
        <v>-5207272263516.7246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-5207272263516.7246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-21696967764.653019</v>
      </c>
      <c r="L3926" s="444">
        <f t="shared" ca="1" si="177"/>
        <v>-5228969231281.3779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-5228969231281.3779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-21787371797.005741</v>
      </c>
      <c r="L3927" s="444">
        <f t="shared" ca="1" si="177"/>
        <v>-5250756603078.3838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-5250756603078.3838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-21878152512.826599</v>
      </c>
      <c r="L3928" s="444">
        <f t="shared" ca="1" si="177"/>
        <v>-5272634755591.21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-5272634755591.21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-21969311481.630043</v>
      </c>
      <c r="L3929" s="444">
        <f t="shared" ca="1" si="177"/>
        <v>-5294604067072.8398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-5294604067072.8398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-22060850279.470165</v>
      </c>
      <c r="L3930" s="444">
        <f t="shared" ca="1" si="177"/>
        <v>-5316664917352.3096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-5316664917352.3096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-22152770488.967957</v>
      </c>
      <c r="L3931" s="444">
        <f t="shared" ca="1" si="177"/>
        <v>-5338817687841.2773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-5338817687841.2773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-22245073699.338654</v>
      </c>
      <c r="L3932" s="444">
        <f t="shared" ca="1" si="177"/>
        <v>-5361062761540.6162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-5361062761540.6162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-22337761506.419235</v>
      </c>
      <c r="L3933" s="444">
        <f t="shared" ca="1" si="177"/>
        <v>-5383400523047.0352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-5383400523047.0352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-22430835512.69598</v>
      </c>
      <c r="L3934" s="444">
        <f t="shared" ca="1" si="177"/>
        <v>-5405831358559.7314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-5405831358559.7314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-22524297327.332214</v>
      </c>
      <c r="L3935" s="444">
        <f t="shared" ca="1" si="177"/>
        <v>-5428355655887.0635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-5428355655887.0635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-22618148566.196098</v>
      </c>
      <c r="L3936" s="444">
        <f t="shared" ca="1" si="177"/>
        <v>-5450973804453.2598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-5450973804453.2598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-22712390851.88858</v>
      </c>
      <c r="L3937" s="444">
        <f t="shared" ca="1" si="177"/>
        <v>-5473686195305.1484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-5473686195305.1484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-22807025813.77145</v>
      </c>
      <c r="L3938" s="444">
        <f t="shared" ca="1" si="177"/>
        <v>-5496493221118.9199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-5496493221118.9199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-22902055087.995499</v>
      </c>
      <c r="L3939" s="444">
        <f t="shared" ca="1" si="177"/>
        <v>-5519395276206.915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-5519395276206.915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-22997480317.528812</v>
      </c>
      <c r="L3940" s="444">
        <f t="shared" ca="1" si="177"/>
        <v>-5542392756524.4443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-5542392756524.4443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-23093303152.185184</v>
      </c>
      <c r="L3941" s="444">
        <f t="shared" ca="1" si="177"/>
        <v>-5565486059676.6299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-5565486059676.6299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-23189525248.652626</v>
      </c>
      <c r="L3942" s="444">
        <f t="shared" ca="1" si="177"/>
        <v>-5588675584925.2822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-5588675584925.2822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-23286148270.522011</v>
      </c>
      <c r="L3943" s="444">
        <f t="shared" ca="1" si="177"/>
        <v>-5611961733195.8047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-5611961733195.8047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-23383173888.315853</v>
      </c>
      <c r="L3944" s="444">
        <f t="shared" ca="1" si="177"/>
        <v>-5635344907084.1201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-5635344907084.1201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-23480603779.517166</v>
      </c>
      <c r="L3945" s="444">
        <f t="shared" ca="1" si="177"/>
        <v>-5658825510863.6377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-5658825510863.6377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-23578439628.598492</v>
      </c>
      <c r="L3946" s="444">
        <f t="shared" ca="1" si="177"/>
        <v>-5682403950492.2363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-5682403950492.2363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-23676683127.050983</v>
      </c>
      <c r="L3947" s="444">
        <f t="shared" ca="1" si="177"/>
        <v>-5706080633619.2871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-5706080633619.2871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-23775335973.413696</v>
      </c>
      <c r="L3948" s="444">
        <f t="shared" ca="1" si="177"/>
        <v>-5729855969592.7012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-5729855969592.7012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-23874399873.302921</v>
      </c>
      <c r="L3949" s="444">
        <f t="shared" ca="1" si="177"/>
        <v>-5753730369466.0039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-5753730369466.0039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-23973876539.441681</v>
      </c>
      <c r="L3950" s="444">
        <f t="shared" ca="1" si="177"/>
        <v>-5777704246005.4453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-5777704246005.4453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-24073767691.689354</v>
      </c>
      <c r="L3951" s="444">
        <f t="shared" ca="1" si="177"/>
        <v>-5801778013697.1348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-5801778013697.1348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-24174075057.071396</v>
      </c>
      <c r="L3952" s="444">
        <f t="shared" ca="1" si="177"/>
        <v>-5825952088754.2061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-5825952088754.2061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-24274800369.809193</v>
      </c>
      <c r="L3953" s="444">
        <f t="shared" ca="1" si="177"/>
        <v>-5850226889124.0156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-5850226889124.0156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-24375945371.350063</v>
      </c>
      <c r="L3954" s="444">
        <f t="shared" ca="1" si="177"/>
        <v>-5874602834495.3652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-5874602834495.3652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-24477511810.397354</v>
      </c>
      <c r="L3955" s="444">
        <f t="shared" ca="1" si="177"/>
        <v>-5899080346305.7627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-5899080346305.7627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-24579501442.940678</v>
      </c>
      <c r="L3956" s="444">
        <f t="shared" ca="1" si="177"/>
        <v>-5923659847748.7031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-5923659847748.7031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-24681916032.286263</v>
      </c>
      <c r="L3957" s="444">
        <f t="shared" ca="1" si="177"/>
        <v>-5948341763780.9893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-5948341763780.9893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-24784757349.087456</v>
      </c>
      <c r="L3958" s="444">
        <f t="shared" ca="1" si="177"/>
        <v>-5973126521130.0771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-5973126521130.0771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-24888027171.37532</v>
      </c>
      <c r="L3959" s="444">
        <f t="shared" ca="1" si="177"/>
        <v>-5998014548301.4521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-5998014548301.4521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-24991727284.589382</v>
      </c>
      <c r="L3960" s="444">
        <f t="shared" ca="1" si="177"/>
        <v>-6023006275586.042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-6023006275586.042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-25095859481.608509</v>
      </c>
      <c r="L3961" s="444">
        <f t="shared" ca="1" si="177"/>
        <v>-6048102135067.6504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-6048102135067.6504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-25200425562.781876</v>
      </c>
      <c r="L3962" s="444">
        <f t="shared" ca="1" si="177"/>
        <v>-6073302560630.4326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-6073302560630.4326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-25305427335.960136</v>
      </c>
      <c r="L3963" s="444">
        <f t="shared" ca="1" si="177"/>
        <v>-6098607987966.3926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-6098607987966.3926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-25410866616.526634</v>
      </c>
      <c r="L3964" s="444">
        <f t="shared" ca="1" si="177"/>
        <v>-6124018854582.9189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-6124018854582.9189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-25516745227.428829</v>
      </c>
      <c r="L3965" s="444">
        <f t="shared" ca="1" si="177"/>
        <v>-6149535599810.3477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-6149535599810.3477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-25623064999.209782</v>
      </c>
      <c r="L3966" s="444">
        <f t="shared" ca="1" si="177"/>
        <v>-6175158664809.5576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-6175158664809.5576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-25729827770.039822</v>
      </c>
      <c r="L3967" s="444">
        <f t="shared" ca="1" si="177"/>
        <v>-6200888492579.5977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-6200888492579.5977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-25837035385.748322</v>
      </c>
      <c r="L3968" s="444">
        <f t="shared" ca="1" si="177"/>
        <v>-6226725527965.3457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-6226725527965.3457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-25944689699.855606</v>
      </c>
      <c r="L3969" s="444">
        <f t="shared" ca="1" si="177"/>
        <v>-6252670217665.2012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-6252670217665.2012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-26052792573.605003</v>
      </c>
      <c r="L3970" s="444">
        <f t="shared" ca="1" si="177"/>
        <v>-6278723010238.8066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-6278723010238.8066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-26161345875.995026</v>
      </c>
      <c r="L3971" s="444">
        <f t="shared" ca="1" si="177"/>
        <v>-6304884356114.8018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-6304884356114.8018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-26270351483.811672</v>
      </c>
      <c r="L3972" s="444">
        <f t="shared" ca="1" si="177"/>
        <v>-6331154707598.6133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-6331154707598.6133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-26379811281.660889</v>
      </c>
      <c r="L3973" s="444">
        <f t="shared" ca="1" si="177"/>
        <v>-6357534518880.2744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-6357534518880.2744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-26489727162.001144</v>
      </c>
      <c r="L3974" s="444">
        <f t="shared" ca="1" si="177"/>
        <v>-6384024246042.2754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-6384024246042.2754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-26600101025.176147</v>
      </c>
      <c r="L3975" s="444">
        <f t="shared" ca="1" si="177"/>
        <v>-6410624347067.4512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-6410624347067.4512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-26710934779.447712</v>
      </c>
      <c r="L3976" s="444">
        <f t="shared" ca="1" si="177"/>
        <v>-6437335281846.8984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-6437335281846.8984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-26822230341.028744</v>
      </c>
      <c r="L3977" s="444">
        <f t="shared" ca="1" si="177"/>
        <v>-6464157512187.9268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-6464157512187.9268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-26933989634.11636</v>
      </c>
      <c r="L3978" s="444">
        <f t="shared" ca="1" si="177"/>
        <v>-6491091501822.043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-6491091501822.043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-27046214590.925179</v>
      </c>
      <c r="L3979" s="444">
        <f t="shared" ca="1" si="177"/>
        <v>-6518137716412.9678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-6518137716412.9678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-27158907151.720699</v>
      </c>
      <c r="L3980" s="444">
        <f t="shared" ca="1" si="177"/>
        <v>-6545296623564.6885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-6545296623564.6885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-27272069264.852867</v>
      </c>
      <c r="L3981" s="444">
        <f t="shared" ca="1" si="177"/>
        <v>-6572568692829.541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-6572568692829.541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-27385702886.789753</v>
      </c>
      <c r="L3982" s="444">
        <f t="shared" ca="1" si="177"/>
        <v>-6599954395716.3311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-6599954395716.3311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-27499809982.151379</v>
      </c>
      <c r="L3983" s="444">
        <f t="shared" ca="1" si="177"/>
        <v>-6627454205698.4824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-6627454205698.4824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-27614392523.743675</v>
      </c>
      <c r="L3984" s="444">
        <f t="shared" ca="1" si="177"/>
        <v>-6655068598222.2266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-6655068598222.2266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-27729452492.592609</v>
      </c>
      <c r="L3985" s="444">
        <f t="shared" ca="1" si="177"/>
        <v>-6682798050714.8193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-6682798050714.8193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-27844991877.978413</v>
      </c>
      <c r="L3986" s="444">
        <f t="shared" ca="1" si="177"/>
        <v>-6710643042592.7979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-6710643042592.7979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-27961012677.46999</v>
      </c>
      <c r="L3987" s="444">
        <f t="shared" ca="1" si="177"/>
        <v>-6738604055270.2676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-6738604055270.2676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-28077516896.959446</v>
      </c>
      <c r="L3988" s="444">
        <f t="shared" ca="1" si="177"/>
        <v>-6766681572167.2266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-6766681572167.2266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-28194506550.696777</v>
      </c>
      <c r="L3989" s="444">
        <f t="shared" ca="1" si="177"/>
        <v>-6794876078717.9238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-6794876078717.9238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-28311983661.32468</v>
      </c>
      <c r="L3990" s="444">
        <f t="shared" ca="1" si="177"/>
        <v>-6823188062379.248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-6823188062379.248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-28429950259.913532</v>
      </c>
      <c r="L3991" s="444">
        <f t="shared" ca="1" si="177"/>
        <v>-6851618012639.1611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-6851618012639.1611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-28548408385.996506</v>
      </c>
      <c r="L3992" s="444">
        <f t="shared" ca="1" si="177"/>
        <v>-6880166421025.1572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-6880166421025.1572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-28667360087.60482</v>
      </c>
      <c r="L3993" s="444">
        <f t="shared" ca="1" si="177"/>
        <v>-6908833781112.7617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-6908833781112.7617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-28786807421.303177</v>
      </c>
      <c r="L3994" s="444">
        <f t="shared" ca="1" si="177"/>
        <v>-6937620588534.0645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-6937620588534.0645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-28906752452.225266</v>
      </c>
      <c r="L3995" s="444">
        <f t="shared" ca="1" si="177"/>
        <v>-6966527340986.29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-6966527340986.29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-29027197254.109543</v>
      </c>
      <c r="L3996" s="444">
        <f t="shared" ca="1" si="177"/>
        <v>-6995554538240.3994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-6995554538240.3994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-29148143909.335003</v>
      </c>
      <c r="L3997" s="444">
        <f t="shared" ca="1" si="177"/>
        <v>-7024702682149.7344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-7024702682149.7344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-29269594508.957226</v>
      </c>
      <c r="L3998" s="444">
        <f t="shared" ca="1" si="177"/>
        <v>-7053972276658.6914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-7053972276658.6914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-29391551152.744549</v>
      </c>
      <c r="L3999" s="444">
        <f t="shared" ca="1" si="177"/>
        <v>-7083363827811.4355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-7083363827811.4355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-29514015949.214314</v>
      </c>
      <c r="L4000" s="444">
        <f t="shared" ca="1" si="177"/>
        <v>-7112877843760.6494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-7112877843760.6494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-29636991015.669373</v>
      </c>
      <c r="L4001" s="444">
        <f t="shared" ca="1" si="177"/>
        <v>-7142514834776.3184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-7142514834776.3184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-29760478478.234653</v>
      </c>
      <c r="L4002" s="444">
        <f t="shared" ca="1" si="177"/>
        <v>-7172275313254.5527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-7172275313254.5527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-29884480471.89397</v>
      </c>
      <c r="L4003" s="444">
        <f t="shared" ca="1" si="177"/>
        <v>-7202159793726.4463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-7202159793726.4463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-30008999140.526859</v>
      </c>
      <c r="L4004" s="444">
        <f t="shared" ca="1" si="177"/>
        <v>-7232168792866.9736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-7232168792866.9736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-30134036636.945721</v>
      </c>
      <c r="L4005" s="444">
        <f t="shared" ca="1" si="177"/>
        <v>-7262302829503.9189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-7262302829503.9189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-30259595122.932999</v>
      </c>
      <c r="L4006" s="444">
        <f t="shared" ca="1" si="177"/>
        <v>-7292562424626.8516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-7292562424626.8516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-30385676769.278549</v>
      </c>
      <c r="L4007" s="444">
        <f t="shared" ca="1" si="177"/>
        <v>-7322948101396.1299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-7322948101396.1299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-30512283755.817207</v>
      </c>
      <c r="L4008" s="444">
        <f t="shared" ca="1" si="177"/>
        <v>-7353460385151.9473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-7353460385151.9473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-30639418271.466442</v>
      </c>
      <c r="L4009" s="444">
        <f t="shared" ca="1" si="177"/>
        <v>-7384099803423.4141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-7384099803423.4141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-30767082514.264225</v>
      </c>
      <c r="L4010" s="444">
        <f t="shared" ca="1" si="177"/>
        <v>-7414866885937.6787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-7414866885937.6787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-30895278691.406994</v>
      </c>
      <c r="L4011" s="444">
        <f t="shared" ca="1" si="177"/>
        <v>-7445762164629.0859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-7445762164629.0859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-31024009019.287857</v>
      </c>
      <c r="L4012" s="444">
        <f t="shared" ca="1" si="177"/>
        <v>-7476786173648.374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-7476786173648.374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-31153275723.534893</v>
      </c>
      <c r="L4013" s="444">
        <f t="shared" ca="1" si="177"/>
        <v>-7507939449371.9092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-7507939449371.9092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-31283081039.049622</v>
      </c>
      <c r="L4014" s="444">
        <f t="shared" ca="1" si="177"/>
        <v>-7539222530410.959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-7539222530410.959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-31413427210.045666</v>
      </c>
      <c r="L4015" s="444">
        <f t="shared" ca="1" si="177"/>
        <v>-7570635957621.0049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-7570635957621.0049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-31544316490.087521</v>
      </c>
      <c r="L4016" s="444">
        <f t="shared" ca="1" si="177"/>
        <v>-7602180274111.0928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-7602180274111.0928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-31675751142.129547</v>
      </c>
      <c r="L4017" s="444">
        <f t="shared" ca="1" si="177"/>
        <v>-7633856025253.2227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-7633856025253.2227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-31807733438.555096</v>
      </c>
      <c r="L4018" s="444">
        <f t="shared" ca="1" si="177"/>
        <v>-7665663758691.7773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-7665663758691.7773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-31940265661.215733</v>
      </c>
      <c r="L4019" s="444">
        <f t="shared" ca="1" si="177"/>
        <v>-7697604024352.9932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-7697604024352.9932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-32073350101.47081</v>
      </c>
      <c r="L4020" s="444">
        <f t="shared" ca="1" si="177"/>
        <v>-7729677374454.4639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-7729677374454.4639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-32206989060.226936</v>
      </c>
      <c r="L4021" s="444">
        <f t="shared" ca="1" si="177"/>
        <v>-7761884363514.6904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-7761884363514.6904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-32341184847.977875</v>
      </c>
      <c r="L4022" s="444">
        <f t="shared" ca="1" si="177"/>
        <v>-7794225548362.668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-7794225548362.668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-32475939784.844452</v>
      </c>
      <c r="L4023" s="444">
        <f t="shared" ca="1" si="177"/>
        <v>-7826701488147.5127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-7826701488147.5127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-32611256200.614635</v>
      </c>
      <c r="L4024" s="444">
        <f t="shared" ca="1" si="177"/>
        <v>-7859312744348.127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-7859312744348.127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-32747136434.783863</v>
      </c>
      <c r="L4025" s="444">
        <f t="shared" ca="1" si="177"/>
        <v>-7892059880782.9111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-7892059880782.9111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-32883582836.595463</v>
      </c>
      <c r="L4026" s="444">
        <f t="shared" ca="1" si="177"/>
        <v>-7924943463619.5068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-7924943463619.5068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-33020597765.08128</v>
      </c>
      <c r="L4027" s="444">
        <f t="shared" ca="1" si="177"/>
        <v>-7957964061384.5879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-7957964061384.5879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-33158183589.102448</v>
      </c>
      <c r="L4028" s="444">
        <f t="shared" ca="1" si="177"/>
        <v>-7991122244973.6904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-7991122244973.6904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-33296342687.390377</v>
      </c>
      <c r="L4029" s="444">
        <f t="shared" ca="1" si="177"/>
        <v>-8024418587661.0811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-8024418587661.0811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-33435077448.587833</v>
      </c>
      <c r="L4030" s="444">
        <f t="shared" ca="1" si="177"/>
        <v>-8057853665109.6689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-8057853665109.6689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-33574390271.290287</v>
      </c>
      <c r="L4031" s="444">
        <f t="shared" ca="1" si="177"/>
        <v>-8091428055380.959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-8091428055380.959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-33714283564.08733</v>
      </c>
      <c r="L4032" s="444">
        <f t="shared" ca="1" si="177"/>
        <v>-8125142338945.0459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-8125142338945.0459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-33854759745.604362</v>
      </c>
      <c r="L4033" s="444">
        <f t="shared" ca="1" si="177"/>
        <v>-8158997098690.6504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-8158997098690.6504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-33995821244.544376</v>
      </c>
      <c r="L4034" s="444">
        <f t="shared" ca="1" si="177"/>
        <v>-8192992919935.1943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-8192992919935.1943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-34137470499.729977</v>
      </c>
      <c r="L4035" s="444">
        <f t="shared" ca="1" si="177"/>
        <v>-8227130390434.9238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-8227130390434.9238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-34279709960.145515</v>
      </c>
      <c r="L4036" s="444">
        <f t="shared" ca="1" si="177"/>
        <v>-8261410100395.0693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-8261410100395.0693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-34422542084.979454</v>
      </c>
      <c r="L4037" s="444">
        <f t="shared" ca="1" si="177"/>
        <v>-8295832642480.0488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-8295832642480.0488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-34565969343.66687</v>
      </c>
      <c r="L4038" s="444">
        <f t="shared" ca="1" si="177"/>
        <v>-8330398611823.7158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-8330398611823.7158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-34709994215.932152</v>
      </c>
      <c r="L4039" s="444">
        <f t="shared" ca="1" si="177"/>
        <v>-8365108606039.6484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-8365108606039.6484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-34854619191.831863</v>
      </c>
      <c r="L4040" s="444">
        <f t="shared" ca="1" si="177"/>
        <v>-8399963225231.4805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-8399963225231.4805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-34999846771.797829</v>
      </c>
      <c r="L4041" s="444">
        <f t="shared" ca="1" si="177"/>
        <v>-8434963072003.2783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-8434963072003.2783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-35145679466.680328</v>
      </c>
      <c r="L4042" s="444">
        <f t="shared" ca="1" si="177"/>
        <v>-8470108751469.959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-8470108751469.959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-35292119797.791489</v>
      </c>
      <c r="L4043" s="444">
        <f t="shared" ca="1" si="177"/>
        <v>-8505400871267.75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-8505400871267.75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-35439170296.948959</v>
      </c>
      <c r="L4044" s="444">
        <f t="shared" ca="1" si="177"/>
        <v>-8540840041564.6992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-8540840041564.6992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-35586833506.519577</v>
      </c>
      <c r="L4045" s="444">
        <f t="shared" ca="1" si="177"/>
        <v>-8576426875071.2188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-8576426875071.2188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-35735111979.463409</v>
      </c>
      <c r="L4046" s="444">
        <f t="shared" ca="1" si="177"/>
        <v>-8612161987050.6826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-8612161987050.6826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-35884008279.377846</v>
      </c>
      <c r="L4047" s="444">
        <f t="shared" ca="1" si="177"/>
        <v>-8648045995330.0605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-8648045995330.0605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-36033524980.541916</v>
      </c>
      <c r="L4048" s="444">
        <f t="shared" ca="1" si="177"/>
        <v>-8684079520310.6025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-8684079520310.6025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-36183664667.960846</v>
      </c>
      <c r="L4049" s="444">
        <f t="shared" ca="1" si="177"/>
        <v>-8720263184978.5635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-8720263184978.5635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-36334429937.410683</v>
      </c>
      <c r="L4050" s="444">
        <f t="shared" ca="1" si="177"/>
        <v>-8756597614915.9746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-8756597614915.9746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-36485823395.483231</v>
      </c>
      <c r="L4051" s="444">
        <f t="shared" ca="1" si="177"/>
        <v>-8793083438311.458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-8793083438311.458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-36637847659.631073</v>
      </c>
      <c r="L4052" s="444">
        <f t="shared" ca="1" si="177"/>
        <v>-8829721285971.0898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-8829721285971.0898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-36790505358.212875</v>
      </c>
      <c r="L4053" s="444">
        <f t="shared" ca="1" si="177"/>
        <v>-8866511791329.3027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-8866511791329.3027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-36943799130.538757</v>
      </c>
      <c r="L4054" s="444">
        <f t="shared" ca="1" si="177"/>
        <v>-8903455590459.8418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-8903455590459.8418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-37097731626.916008</v>
      </c>
      <c r="L4055" s="444">
        <f t="shared" ca="1" si="177"/>
        <v>-8940553322086.7578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-8940553322086.7578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-37252305508.694824</v>
      </c>
      <c r="L4056" s="444">
        <f t="shared" ca="1" si="177"/>
        <v>-8977805627595.4531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-8977805627595.4531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-37407523448.314384</v>
      </c>
      <c r="L4057" s="444">
        <f t="shared" ca="1" si="177"/>
        <v>-9015213151043.7676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-9015213151043.7676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-37563388129.34903</v>
      </c>
      <c r="L4058" s="444">
        <f t="shared" ca="1" si="177"/>
        <v>-9052776539173.1172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-9052776539173.1172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-37719902246.554657</v>
      </c>
      <c r="L4059" s="444">
        <f t="shared" ca="1" si="177"/>
        <v>-9090496441419.6719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-9090496441419.6719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-37877068505.915298</v>
      </c>
      <c r="L4060" s="444">
        <f t="shared" ca="1" si="177"/>
        <v>-9128373509925.5879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-9128373509925.5879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-38034889624.689949</v>
      </c>
      <c r="L4061" s="444">
        <f t="shared" ca="1" si="177"/>
        <v>-9166408399550.2773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-9166408399550.2773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-38193368331.459488</v>
      </c>
      <c r="L4062" s="444">
        <f t="shared" ca="1" si="177"/>
        <v>-9204601767881.7363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-9204601767881.7363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-38352507366.173904</v>
      </c>
      <c r="L4063" s="444">
        <f t="shared" ca="1" si="177"/>
        <v>-9242954275247.9102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-9242954275247.9102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-38512309480.199623</v>
      </c>
      <c r="L4064" s="444">
        <f t="shared" ca="1" si="177"/>
        <v>-9281466584728.1094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-9281466584728.1094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-38672777436.367119</v>
      </c>
      <c r="L4065" s="444">
        <f t="shared" ca="1" si="177"/>
        <v>-9320139362164.4766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-9320139362164.4766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-38833914009.018654</v>
      </c>
      <c r="L4066" s="444">
        <f t="shared" ca="1" si="177"/>
        <v>-9358973276173.4961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-9358973276173.4961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-38995721984.056236</v>
      </c>
      <c r="L4067" s="444">
        <f t="shared" ca="1" si="177"/>
        <v>-9397968998157.5527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-9397968998157.5527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-39158204158.989799</v>
      </c>
      <c r="L4068" s="444">
        <f t="shared" ca="1" si="177"/>
        <v>-9437127202316.543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-9437127202316.543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-39321363342.985596</v>
      </c>
      <c r="L4069" s="444">
        <f t="shared" ca="1" si="177"/>
        <v>-9476448565659.5293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-9476448565659.5293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-39485202356.914703</v>
      </c>
      <c r="L4070" s="444">
        <f t="shared" ca="1" si="177"/>
        <v>-9515933768016.4434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-9515933768016.4434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-39649724033.401848</v>
      </c>
      <c r="L4071" s="444">
        <f t="shared" ca="1" si="177"/>
        <v>-9555583492049.8457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-9555583492049.8457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-39814931216.874359</v>
      </c>
      <c r="L4072" s="444">
        <f t="shared" ca="1" si="177"/>
        <v>-9595398423266.7207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-9595398423266.7207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-39980826763.611336</v>
      </c>
      <c r="L4073" s="444">
        <f t="shared" ca="1" si="177"/>
        <v>-9635379250030.332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-9635379250030.332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-40147413541.793053</v>
      </c>
      <c r="L4074" s="444">
        <f t="shared" ca="1" si="177"/>
        <v>-9675526663572.125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-9675526663572.125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-40314694431.550522</v>
      </c>
      <c r="L4075" s="444">
        <f t="shared" ca="1" si="177"/>
        <v>-9715841358003.6758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-9715841358003.6758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-40482672325.015312</v>
      </c>
      <c r="L4076" s="444">
        <f t="shared" ca="1" si="177"/>
        <v>-9756324030328.6914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-9756324030328.6914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-40651350126.369545</v>
      </c>
      <c r="L4077" s="444">
        <f t="shared" ca="1" si="177"/>
        <v>-9796975380455.0605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-9796975380455.0605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-40820730751.896088</v>
      </c>
      <c r="L4078" s="444">
        <f t="shared" ca="1" si="177"/>
        <v>-9837796111206.957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-9837796111206.957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-40990817130.028984</v>
      </c>
      <c r="L4079" s="444">
        <f t="shared" ca="1" si="177"/>
        <v>-9878786928336.9863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-9878786928336.9863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-41161612201.404106</v>
      </c>
      <c r="L4080" s="444">
        <f t="shared" ca="1" si="177"/>
        <v>-9919948540538.3906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-9919948540538.3906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-41333118918.909958</v>
      </c>
      <c r="L4081" s="444">
        <f t="shared" ca="1" si="177"/>
        <v>-9961281659457.3008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-9961281659457.3008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-41505340247.738754</v>
      </c>
      <c r="L4082" s="444">
        <f t="shared" ca="1" si="177"/>
        <v>-10002786999705.039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-10002786999705.039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-41678279165.43766</v>
      </c>
      <c r="L4083" s="444">
        <f t="shared" ca="1" si="177"/>
        <v>-10044465278870.477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-10044465278870.477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-41851938661.96032</v>
      </c>
      <c r="L4084" s="444">
        <f t="shared" ca="1" si="177"/>
        <v>-10086317217532.438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-10086317217532.438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-42026321739.718491</v>
      </c>
      <c r="L4085" s="444">
        <f t="shared" ca="1" si="177"/>
        <v>-10128343539272.156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-10128343539272.156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-42201431413.633987</v>
      </c>
      <c r="L4086" s="444">
        <f t="shared" ca="1" si="177"/>
        <v>-10170544970685.791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-10170544970685.791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-42377270711.190796</v>
      </c>
      <c r="L4087" s="444">
        <f t="shared" ca="1" si="177"/>
        <v>-10212922241396.982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-10212922241396.982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-42553842672.487427</v>
      </c>
      <c r="L4088" s="444">
        <f t="shared" ref="L4088:L4342" ca="1" si="182">I4088-J4088+K4088</f>
        <v>-10255476084069.471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-10255476084069.471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-42731150350.289459</v>
      </c>
      <c r="L4089" s="444">
        <f t="shared" ca="1" si="182"/>
        <v>-10298207234419.76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-10298207234419.76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-42909196810.082329</v>
      </c>
      <c r="L4090" s="444">
        <f t="shared" ca="1" si="182"/>
        <v>-10341116431229.842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-10341116431229.842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-43087985130.124344</v>
      </c>
      <c r="L4091" s="444">
        <f t="shared" ca="1" si="182"/>
        <v>-10384204416359.967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-10384204416359.967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-43267518401.499863</v>
      </c>
      <c r="L4092" s="444">
        <f t="shared" ca="1" si="182"/>
        <v>-10427471934761.467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-10427471934761.467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-43447799728.172775</v>
      </c>
      <c r="L4093" s="444">
        <f t="shared" ca="1" si="182"/>
        <v>-10470919734489.639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-10470919734489.639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-43628832227.040161</v>
      </c>
      <c r="L4094" s="444">
        <f t="shared" ca="1" si="182"/>
        <v>-10514548566716.68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-10514548566716.68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-43810619027.986168</v>
      </c>
      <c r="L4095" s="444">
        <f t="shared" ca="1" si="182"/>
        <v>-10558359185744.666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-10558359185744.666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-43993163273.936111</v>
      </c>
      <c r="L4096" s="444">
        <f t="shared" ca="1" si="182"/>
        <v>-10602352349018.602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-10602352349018.602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-44176468120.910843</v>
      </c>
      <c r="L4097" s="444">
        <f t="shared" ca="1" si="182"/>
        <v>-10646528817139.512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-10646528817139.512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-44360536738.081299</v>
      </c>
      <c r="L4098" s="444">
        <f t="shared" ca="1" si="182"/>
        <v>-10690889353877.594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-10690889353877.594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-44545372307.823303</v>
      </c>
      <c r="L4099" s="444">
        <f t="shared" ca="1" si="182"/>
        <v>-10735434726185.418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-10735434726185.418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-44730978025.772575</v>
      </c>
      <c r="L4100" s="444">
        <f t="shared" ca="1" si="182"/>
        <v>-10780165704211.191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-10780165704211.191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-44917357100.879967</v>
      </c>
      <c r="L4101" s="444">
        <f t="shared" ca="1" si="182"/>
        <v>-10825083061312.072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-10825083061312.072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-45104512755.466965</v>
      </c>
      <c r="L4102" s="444">
        <f t="shared" ca="1" si="182"/>
        <v>-10870187574067.539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-10870187574067.539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-45292448225.28141</v>
      </c>
      <c r="L4103" s="444">
        <f t="shared" ca="1" si="182"/>
        <v>-10915480022292.82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-10915480022292.82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-45481166759.553421</v>
      </c>
      <c r="L4104" s="444">
        <f t="shared" ca="1" si="182"/>
        <v>-10960961189052.373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-10960961189052.373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-45670671621.051552</v>
      </c>
      <c r="L4105" s="444">
        <f t="shared" ca="1" si="182"/>
        <v>-11006631860673.424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-11006631860673.424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-45860966086.139267</v>
      </c>
      <c r="L4106" s="444">
        <f t="shared" ca="1" si="182"/>
        <v>-11052492826759.563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-11052492826759.563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-46052053444.831512</v>
      </c>
      <c r="L4107" s="444">
        <f t="shared" ca="1" si="182"/>
        <v>-11098544880204.395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-11098544880204.395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-46243937000.851646</v>
      </c>
      <c r="L4108" s="444">
        <f t="shared" ca="1" si="182"/>
        <v>-11144788817205.246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-11144788817205.246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-46436620071.688522</v>
      </c>
      <c r="L4109" s="444">
        <f t="shared" ca="1" si="182"/>
        <v>-11191225437276.936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-11191225437276.936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-46630105988.6539</v>
      </c>
      <c r="L4110" s="444">
        <f t="shared" ca="1" si="182"/>
        <v>-11237855543265.59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-11237855543265.59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-46824398096.939957</v>
      </c>
      <c r="L4111" s="444">
        <f t="shared" ca="1" si="182"/>
        <v>-11284679941362.529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-11284679941362.529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-47019499755.677208</v>
      </c>
      <c r="L4112" s="444">
        <f t="shared" ca="1" si="182"/>
        <v>-11331699441118.207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-11331699441118.207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-47215414337.992531</v>
      </c>
      <c r="L4113" s="444">
        <f t="shared" ca="1" si="182"/>
        <v>-11378914855456.199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-11378914855456.199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-47412145231.067497</v>
      </c>
      <c r="L4114" s="444">
        <f t="shared" ca="1" si="182"/>
        <v>-11426327000687.268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-11426327000687.268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-47609695836.196945</v>
      </c>
      <c r="L4115" s="444">
        <f t="shared" ca="1" si="182"/>
        <v>-11473936696523.465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-11473936696523.465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-47808069568.847771</v>
      </c>
      <c r="L4116" s="444">
        <f t="shared" ca="1" si="182"/>
        <v>-11521744766092.313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-11521744766092.313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-48007269858.717972</v>
      </c>
      <c r="L4117" s="444">
        <f t="shared" ca="1" si="182"/>
        <v>-11569752035951.031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-11569752035951.031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-48207300149.795959</v>
      </c>
      <c r="L4118" s="444">
        <f t="shared" ca="1" si="182"/>
        <v>-11617959336100.828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-11617959336100.828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-48408163900.42012</v>
      </c>
      <c r="L4119" s="444">
        <f t="shared" ca="1" si="182"/>
        <v>-11666367500001.248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-11666367500001.248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-48609864583.338531</v>
      </c>
      <c r="L4120" s="444">
        <f t="shared" ca="1" si="182"/>
        <v>-11714977364584.586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-11714977364584.586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-48812405685.769104</v>
      </c>
      <c r="L4121" s="444">
        <f t="shared" ca="1" si="182"/>
        <v>-11763789770270.355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-11763789770270.355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-49015790709.459816</v>
      </c>
      <c r="L4122" s="444">
        <f t="shared" ca="1" si="182"/>
        <v>-11812805560979.814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-11812805560979.814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-49220023170.749229</v>
      </c>
      <c r="L4123" s="444">
        <f t="shared" ca="1" si="182"/>
        <v>-11862025584150.564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-11862025584150.564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-49425106600.62735</v>
      </c>
      <c r="L4124" s="444">
        <f t="shared" ca="1" si="182"/>
        <v>-11911450690751.191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-11911450690751.191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-49631044544.796631</v>
      </c>
      <c r="L4125" s="444">
        <f t="shared" ca="1" si="182"/>
        <v>-11961081735295.988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-11961081735295.988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-49837840563.733284</v>
      </c>
      <c r="L4126" s="444">
        <f t="shared" ca="1" si="182"/>
        <v>-12010919575859.721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-12010919575859.721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-50045498232.748833</v>
      </c>
      <c r="L4127" s="444">
        <f t="shared" ca="1" si="182"/>
        <v>-12060965074092.469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-12060965074092.469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-50254021142.051956</v>
      </c>
      <c r="L4128" s="444">
        <f t="shared" ca="1" si="182"/>
        <v>-12111219095234.521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-12111219095234.521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-50463412896.810509</v>
      </c>
      <c r="L4129" s="444">
        <f t="shared" ca="1" si="182"/>
        <v>-12161682508131.332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-12161682508131.332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-50673677117.213882</v>
      </c>
      <c r="L4130" s="444">
        <f t="shared" ca="1" si="182"/>
        <v>-12212356185248.547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-12212356185248.547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-50884817438.535614</v>
      </c>
      <c r="L4131" s="444">
        <f t="shared" ca="1" si="182"/>
        <v>-12263241002687.082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-12263241002687.082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-51096837511.196175</v>
      </c>
      <c r="L4132" s="444">
        <f t="shared" ca="1" si="182"/>
        <v>-12314337840198.277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-12314337840198.277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-51309741000.826157</v>
      </c>
      <c r="L4133" s="444">
        <f t="shared" ca="1" si="182"/>
        <v>-12365647581199.104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-12365647581199.104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-51523531588.329597</v>
      </c>
      <c r="L4134" s="444">
        <f t="shared" ca="1" si="182"/>
        <v>-12417171112787.434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-12417171112787.434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-51738212969.947639</v>
      </c>
      <c r="L4135" s="444">
        <f t="shared" ca="1" si="182"/>
        <v>-12468909325757.381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-12468909325757.381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-51953788857.322418</v>
      </c>
      <c r="L4136" s="444">
        <f t="shared" ca="1" si="182"/>
        <v>-12520863114614.703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-12520863114614.703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-52170262977.561264</v>
      </c>
      <c r="L4137" s="444">
        <f t="shared" ca="1" si="182"/>
        <v>-12573033377592.264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-12573033377592.264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-52387639073.301102</v>
      </c>
      <c r="L4138" s="444">
        <f t="shared" ca="1" si="182"/>
        <v>-12625421016665.564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-12625421016665.564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-52605920902.773186</v>
      </c>
      <c r="L4139" s="444">
        <f t="shared" ca="1" si="182"/>
        <v>-12678026937568.338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-12678026937568.338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-52825112239.868073</v>
      </c>
      <c r="L4140" s="444">
        <f t="shared" ca="1" si="182"/>
        <v>-12730852049808.205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-12730852049808.205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-53045216874.200851</v>
      </c>
      <c r="L4141" s="444">
        <f t="shared" ca="1" si="182"/>
        <v>-12783897266682.406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-12783897266682.406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-53266238611.176689</v>
      </c>
      <c r="L4142" s="444">
        <f t="shared" ca="1" si="182"/>
        <v>-12837163505293.582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-12837163505293.582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-53488181272.056595</v>
      </c>
      <c r="L4143" s="444">
        <f t="shared" ca="1" si="182"/>
        <v>-12890651686565.639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-12890651686565.639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-53711048694.023491</v>
      </c>
      <c r="L4144" s="444">
        <f t="shared" ca="1" si="182"/>
        <v>-12944362735259.662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-12944362735259.662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-53934844730.248589</v>
      </c>
      <c r="L4145" s="444">
        <f t="shared" ca="1" si="182"/>
        <v>-12998297579989.91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-12998297579989.91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-54159573249.957962</v>
      </c>
      <c r="L4146" s="444">
        <f t="shared" ca="1" si="182"/>
        <v>-13052457153239.867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-13052457153239.867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-54385238138.499443</v>
      </c>
      <c r="L4147" s="444">
        <f t="shared" ca="1" si="182"/>
        <v>-13106842391378.367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-13106842391378.367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-54611843297.409866</v>
      </c>
      <c r="L4148" s="444">
        <f t="shared" ca="1" si="182"/>
        <v>-13161454234675.777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-13161454234675.777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-54839392644.482407</v>
      </c>
      <c r="L4149" s="444">
        <f t="shared" ca="1" si="182"/>
        <v>-13216293627320.26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-13216293627320.26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-55067890113.834412</v>
      </c>
      <c r="L4150" s="444">
        <f t="shared" ca="1" si="182"/>
        <v>-13271361517434.094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-13271361517434.094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-55297339655.975388</v>
      </c>
      <c r="L4151" s="444">
        <f t="shared" ca="1" si="182"/>
        <v>-13326658857090.068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-13326658857090.068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-55527745237.875282</v>
      </c>
      <c r="L4152" s="444">
        <f t="shared" ca="1" si="182"/>
        <v>-13382186602327.943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-13382186602327.943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-55759110843.033096</v>
      </c>
      <c r="L4153" s="444">
        <f t="shared" ca="1" si="182"/>
        <v>-13437945713170.977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-13437945713170.977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-55991440471.545738</v>
      </c>
      <c r="L4154" s="444">
        <f t="shared" ca="1" si="182"/>
        <v>-13493937153642.521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-13493937153642.521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-56224738140.17717</v>
      </c>
      <c r="L4155" s="444">
        <f t="shared" ca="1" si="182"/>
        <v>-13550161891782.699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-13550161891782.699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-56459007882.42791</v>
      </c>
      <c r="L4156" s="444">
        <f t="shared" ca="1" si="182"/>
        <v>-13606620899665.127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-13606620899665.127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-56694253748.604698</v>
      </c>
      <c r="L4157" s="444">
        <f t="shared" ca="1" si="182"/>
        <v>-13663315153413.732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-13663315153413.732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-56930479805.890549</v>
      </c>
      <c r="L4158" s="444">
        <f t="shared" ca="1" si="182"/>
        <v>-13720245633219.623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-13720245633219.623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-57167690138.415092</v>
      </c>
      <c r="L4159" s="444">
        <f t="shared" ca="1" si="182"/>
        <v>-13777413323358.039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-13777413323358.039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-57405888847.325172</v>
      </c>
      <c r="L4160" s="444">
        <f t="shared" ca="1" si="182"/>
        <v>-13834819212205.363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-13834819212205.363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-57645080050.855682</v>
      </c>
      <c r="L4161" s="444">
        <f t="shared" ca="1" si="182"/>
        <v>-13892464292256.219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-13892464292256.219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-57885267884.400909</v>
      </c>
      <c r="L4162" s="444">
        <f t="shared" ca="1" si="182"/>
        <v>-13950349560140.619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-13950349560140.619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-58126456500.585915</v>
      </c>
      <c r="L4163" s="444">
        <f t="shared" ca="1" si="182"/>
        <v>-14008476016641.205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-14008476016641.205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-58368650069.338364</v>
      </c>
      <c r="L4164" s="444">
        <f t="shared" ca="1" si="182"/>
        <v>-14066844666710.543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-14066844666710.543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-58611852777.960594</v>
      </c>
      <c r="L4165" s="444">
        <f t="shared" ca="1" si="182"/>
        <v>-14125456519488.504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-14125456519488.504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-58856068831.202095</v>
      </c>
      <c r="L4166" s="444">
        <f t="shared" ca="1" si="182"/>
        <v>-14184312588319.705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-14184312588319.705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-59101302451.3321</v>
      </c>
      <c r="L4167" s="444">
        <f t="shared" ca="1" si="182"/>
        <v>-14243413890771.037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-14243413890771.037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-59347557878.212654</v>
      </c>
      <c r="L4168" s="444">
        <f t="shared" ca="1" si="182"/>
        <v>-14302761448649.25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-14302761448649.25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-59594839369.371872</v>
      </c>
      <c r="L4169" s="444">
        <f t="shared" ca="1" si="182"/>
        <v>-14362356288018.621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-14362356288018.621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-59843151200.077583</v>
      </c>
      <c r="L4170" s="444">
        <f t="shared" ca="1" si="182"/>
        <v>-14422199439218.699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-14422199439218.699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-60092497663.411255</v>
      </c>
      <c r="L4171" s="444">
        <f t="shared" ca="1" si="182"/>
        <v>-14482291936882.111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-14482291936882.111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-60342883070.342133</v>
      </c>
      <c r="L4172" s="444">
        <f t="shared" ca="1" si="182"/>
        <v>-14542634819952.453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-14542634819952.453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-60594311749.801888</v>
      </c>
      <c r="L4173" s="444">
        <f t="shared" ca="1" si="182"/>
        <v>-14603229131702.256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-14603229131702.256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-60846788048.759399</v>
      </c>
      <c r="L4174" s="444">
        <f t="shared" ca="1" si="182"/>
        <v>-14664075919751.016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-14664075919751.016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-61100316332.295898</v>
      </c>
      <c r="L4175" s="444">
        <f t="shared" ca="1" si="182"/>
        <v>-14725176236083.313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-14725176236083.313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-61354900983.680466</v>
      </c>
      <c r="L4176" s="444">
        <f t="shared" ca="1" si="182"/>
        <v>-14786531137066.992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-14786531137066.992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-61610546404.445793</v>
      </c>
      <c r="L4177" s="444">
        <f t="shared" ca="1" si="182"/>
        <v>-14848141683471.438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-14848141683471.438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-61867257014.464325</v>
      </c>
      <c r="L4178" s="444">
        <f t="shared" ca="1" si="182"/>
        <v>-14910008940485.902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-14910008940485.902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-62125037252.02459</v>
      </c>
      <c r="L4179" s="444">
        <f t="shared" ca="1" si="182"/>
        <v>-14972133977737.928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-14972133977737.928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-62383891573.908028</v>
      </c>
      <c r="L4180" s="444">
        <f t="shared" ca="1" si="182"/>
        <v>-15034517869311.836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-15034517869311.836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-62643824455.465981</v>
      </c>
      <c r="L4181" s="444">
        <f t="shared" ca="1" si="182"/>
        <v>-15097161693767.303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-15097161693767.303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-62904840390.69709</v>
      </c>
      <c r="L4182" s="444">
        <f t="shared" ca="1" si="182"/>
        <v>-15160066534158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-15160066534158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-63166943892.324997</v>
      </c>
      <c r="L4183" s="444">
        <f t="shared" ca="1" si="182"/>
        <v>-15223233478050.324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-15223233478050.324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-63430139491.87635</v>
      </c>
      <c r="L4184" s="444">
        <f t="shared" ca="1" si="182"/>
        <v>-15286663617542.201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-15286663617542.201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-63694431739.759163</v>
      </c>
      <c r="L4185" s="444">
        <f t="shared" ca="1" si="182"/>
        <v>-15350358049281.961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-15350358049281.961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-63959825205.341499</v>
      </c>
      <c r="L4186" s="444">
        <f t="shared" ca="1" si="182"/>
        <v>-15414317874487.303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-15414317874487.303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-64226324477.030426</v>
      </c>
      <c r="L4187" s="444">
        <f t="shared" ca="1" si="182"/>
        <v>-15478544198964.334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-15478544198964.334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-64493934162.351379</v>
      </c>
      <c r="L4188" s="444">
        <f t="shared" ca="1" si="182"/>
        <v>-15543038133126.686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-15543038133126.686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-64762658888.027863</v>
      </c>
      <c r="L4189" s="444">
        <f t="shared" ca="1" si="182"/>
        <v>-15607800792014.713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-15607800792014.713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-65032503300.061302</v>
      </c>
      <c r="L4190" s="444">
        <f t="shared" ca="1" si="182"/>
        <v>-15672833295314.773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-15672833295314.773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-65303472063.811546</v>
      </c>
      <c r="L4191" s="444">
        <f t="shared" ca="1" si="182"/>
        <v>-15738136767378.586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-15738136767378.586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-65575569864.077438</v>
      </c>
      <c r="L4192" s="444">
        <f t="shared" ca="1" si="182"/>
        <v>-15803712337242.664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-15803712337242.664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-65848801405.177765</v>
      </c>
      <c r="L4193" s="444">
        <f t="shared" ca="1" si="182"/>
        <v>-15869561138647.842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-15869561138647.842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-66123171411.032661</v>
      </c>
      <c r="L4194" s="444">
        <f t="shared" ca="1" si="182"/>
        <v>-15935684310058.875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-15935684310058.875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-66398684625.245308</v>
      </c>
      <c r="L4195" s="444">
        <f t="shared" ca="1" si="182"/>
        <v>-16002082994684.121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-16002082994684.121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-66675345811.183838</v>
      </c>
      <c r="L4196" s="444">
        <f t="shared" ca="1" si="182"/>
        <v>-16068758340495.305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-16068758340495.305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-66953159752.063759</v>
      </c>
      <c r="L4197" s="444">
        <f t="shared" ca="1" si="182"/>
        <v>-16135711500247.369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-16135711500247.369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-67232131251.030701</v>
      </c>
      <c r="L4198" s="444">
        <f t="shared" ca="1" si="182"/>
        <v>-16202943631498.4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-16202943631498.4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-67512265131.24334</v>
      </c>
      <c r="L4199" s="444">
        <f t="shared" ca="1" si="182"/>
        <v>-16270455896629.645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-16270455896629.645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-67793566235.956848</v>
      </c>
      <c r="L4200" s="444">
        <f t="shared" ca="1" si="182"/>
        <v>-16338249462865.602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-16338249462865.602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-68076039428.606667</v>
      </c>
      <c r="L4201" s="444">
        <f t="shared" ca="1" si="182"/>
        <v>-16406325502294.209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-16406325502294.209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-68359689592.89254</v>
      </c>
      <c r="L4202" s="444">
        <f t="shared" ca="1" si="182"/>
        <v>-16474685191887.102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-16474685191887.102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-68644521632.862923</v>
      </c>
      <c r="L4203" s="444">
        <f t="shared" ca="1" si="182"/>
        <v>-16543329713519.965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-16543329713519.965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-68930540472.999847</v>
      </c>
      <c r="L4204" s="444">
        <f t="shared" ca="1" si="182"/>
        <v>-16612260253992.965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-16612260253992.965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-69217751058.304031</v>
      </c>
      <c r="L4205" s="444">
        <f t="shared" ca="1" si="182"/>
        <v>-16681478005051.27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-16681478005051.27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-69506158354.380295</v>
      </c>
      <c r="L4206" s="444">
        <f t="shared" ca="1" si="182"/>
        <v>-16750984163405.65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-16750984163405.65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-69795767347.523544</v>
      </c>
      <c r="L4207" s="444">
        <f t="shared" ca="1" si="182"/>
        <v>-16820779930753.174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-16820779930753.174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-70086583044.804886</v>
      </c>
      <c r="L4208" s="444">
        <f t="shared" ca="1" si="182"/>
        <v>-16890866513797.979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-16890866513797.979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-70378610474.158249</v>
      </c>
      <c r="L4209" s="444">
        <f t="shared" ca="1" si="182"/>
        <v>-16961245124272.137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-16961245124272.137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-70671854684.467239</v>
      </c>
      <c r="L4210" s="444">
        <f t="shared" ca="1" si="182"/>
        <v>-17031916978956.604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-17031916978956.604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-70966320745.652512</v>
      </c>
      <c r="L4211" s="444">
        <f t="shared" ca="1" si="182"/>
        <v>-17102883299702.256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-17102883299702.256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-71262013748.759399</v>
      </c>
      <c r="L4212" s="444">
        <f t="shared" ca="1" si="182"/>
        <v>-17174145313451.016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-17174145313451.016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-71558938806.045883</v>
      </c>
      <c r="L4213" s="444">
        <f t="shared" ca="1" si="182"/>
        <v>-17245704252257.061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-17245704252257.061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-71857101051.071091</v>
      </c>
      <c r="L4214" s="444">
        <f t="shared" ca="1" si="182"/>
        <v>-17317561353308.131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-17317561353308.131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-72156505638.783875</v>
      </c>
      <c r="L4215" s="444">
        <f t="shared" ca="1" si="182"/>
        <v>-17389717858946.914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-17389717858946.914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-72457157745.612137</v>
      </c>
      <c r="L4216" s="444">
        <f t="shared" ca="1" si="182"/>
        <v>-17462175016692.525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-17462175016692.525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-72759062569.552185</v>
      </c>
      <c r="L4217" s="444">
        <f t="shared" ca="1" si="182"/>
        <v>-17534934079262.078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-17534934079262.078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-73062225330.258652</v>
      </c>
      <c r="L4218" s="444">
        <f t="shared" ca="1" si="182"/>
        <v>-17607996304592.336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-17607996304592.336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-73366651269.134735</v>
      </c>
      <c r="L4219" s="444">
        <f t="shared" ca="1" si="182"/>
        <v>-17681362955861.469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-17681362955861.469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-73672345649.422791</v>
      </c>
      <c r="L4220" s="444">
        <f t="shared" ca="1" si="182"/>
        <v>-17755035301510.891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-17755035301510.891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-73979313756.29538</v>
      </c>
      <c r="L4221" s="444">
        <f t="shared" ca="1" si="182"/>
        <v>-17829014615267.188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-17829014615267.188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-74287560896.946609</v>
      </c>
      <c r="L4222" s="444">
        <f t="shared" ca="1" si="182"/>
        <v>-17903302176164.133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-17903302176164.133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-74597092400.683884</v>
      </c>
      <c r="L4223" s="444">
        <f t="shared" ca="1" si="182"/>
        <v>-17977899268564.816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-17977899268564.816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-74907913619.020065</v>
      </c>
      <c r="L4224" s="444">
        <f t="shared" ca="1" si="182"/>
        <v>-18052807182183.836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-18052807182183.836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-75220029925.765976</v>
      </c>
      <c r="L4225" s="444">
        <f t="shared" ca="1" si="182"/>
        <v>-18128027212109.602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-18128027212109.602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-75533446717.123337</v>
      </c>
      <c r="L4226" s="444">
        <f t="shared" ca="1" si="182"/>
        <v>-18203560658826.727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-18203560658826.727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-75848169411.77803</v>
      </c>
      <c r="L4227" s="444">
        <f t="shared" ca="1" si="182"/>
        <v>-18279408828238.504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-18279408828238.504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-76164203450.993759</v>
      </c>
      <c r="L4228" s="444">
        <f t="shared" ca="1" si="182"/>
        <v>-18355573031689.496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-18355573031689.496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-76481554298.706238</v>
      </c>
      <c r="L4229" s="444">
        <f t="shared" ca="1" si="182"/>
        <v>-18432054585988.203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-18432054585988.203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-76800227441.617508</v>
      </c>
      <c r="L4230" s="444">
        <f t="shared" ca="1" si="182"/>
        <v>-18508854813429.82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-18508854813429.82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-77120228389.290924</v>
      </c>
      <c r="L4231" s="444">
        <f t="shared" ca="1" si="182"/>
        <v>-18585975041819.109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-18585975041819.109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-77441562674.246292</v>
      </c>
      <c r="L4232" s="444">
        <f t="shared" ca="1" si="182"/>
        <v>-18663416604493.355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-18663416604493.355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-77764235852.055649</v>
      </c>
      <c r="L4233" s="444">
        <f t="shared" ca="1" si="182"/>
        <v>-18741180840345.41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-18741180840345.41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-78088253501.439209</v>
      </c>
      <c r="L4234" s="444">
        <f t="shared" ca="1" si="182"/>
        <v>-18819269093846.848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-18819269093846.848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-78413621224.361862</v>
      </c>
      <c r="L4235" s="444">
        <f t="shared" ca="1" si="182"/>
        <v>-18897682715071.211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-18897682715071.211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-78740344646.130051</v>
      </c>
      <c r="L4236" s="444">
        <f t="shared" ca="1" si="182"/>
        <v>-18976423059717.34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-18976423059717.34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-79068429415.488922</v>
      </c>
      <c r="L4237" s="444">
        <f t="shared" ca="1" si="182"/>
        <v>-19055491489132.828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-19055491489132.828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-79397881204.720123</v>
      </c>
      <c r="L4238" s="444">
        <f t="shared" ca="1" si="182"/>
        <v>-19134889370337.547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-19134889370337.547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-79728705709.739777</v>
      </c>
      <c r="L4239" s="444">
        <f t="shared" ca="1" si="182"/>
        <v>-19214618076047.285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-19214618076047.285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-80060908650.197021</v>
      </c>
      <c r="L4240" s="444">
        <f t="shared" ca="1" si="182"/>
        <v>-19294678984697.48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-19294678984697.48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-80394495769.57283</v>
      </c>
      <c r="L4241" s="444">
        <f t="shared" ca="1" si="182"/>
        <v>-19375073480467.055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-19375073480467.055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-80729472835.279388</v>
      </c>
      <c r="L4242" s="444">
        <f t="shared" ca="1" si="182"/>
        <v>-19455802953302.336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-19455802953302.336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-81065845638.759735</v>
      </c>
      <c r="L4243" s="444">
        <f t="shared" ca="1" si="182"/>
        <v>-19536868798941.094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-19536868798941.094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-81403619995.587891</v>
      </c>
      <c r="L4244" s="444">
        <f t="shared" ca="1" si="182"/>
        <v>-19618272418936.68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-19618272418936.68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-81742801745.569504</v>
      </c>
      <c r="L4245" s="444">
        <f t="shared" ca="1" si="182"/>
        <v>-19700015220682.25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-19700015220682.25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-82083396752.842712</v>
      </c>
      <c r="L4246" s="444">
        <f t="shared" ca="1" si="182"/>
        <v>-19782098617435.094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-19782098617435.094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-82425410905.979553</v>
      </c>
      <c r="L4247" s="444">
        <f t="shared" ca="1" si="182"/>
        <v>-19864524028341.074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-19864524028341.074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-82768850118.087814</v>
      </c>
      <c r="L4248" s="444">
        <f t="shared" ca="1" si="182"/>
        <v>-19947292878459.16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-19947292878459.16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-83113720326.913162</v>
      </c>
      <c r="L4249" s="444">
        <f t="shared" ca="1" si="182"/>
        <v>-20030406598786.074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-20030406598786.074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-83460027494.941971</v>
      </c>
      <c r="L4250" s="444">
        <f t="shared" ca="1" si="182"/>
        <v>-20113866626281.016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-20113866626281.016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-83807777609.504227</v>
      </c>
      <c r="L4251" s="444">
        <f t="shared" ca="1" si="182"/>
        <v>-20197674403890.52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-20197674403890.52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-84156976682.877167</v>
      </c>
      <c r="L4252" s="444">
        <f t="shared" ca="1" si="182"/>
        <v>-20281831380573.398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-20281831380573.398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-84507630752.38916</v>
      </c>
      <c r="L4253" s="444">
        <f t="shared" ca="1" si="182"/>
        <v>-20366339011325.789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-20366339011325.789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-84859745880.524124</v>
      </c>
      <c r="L4254" s="444">
        <f t="shared" ca="1" si="182"/>
        <v>-20451198757206.313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-20451198757206.313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-85213328155.026306</v>
      </c>
      <c r="L4255" s="444">
        <f t="shared" ca="1" si="182"/>
        <v>-20536412085361.34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-20536412085361.34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-85568383689.005585</v>
      </c>
      <c r="L4256" s="444">
        <f t="shared" ca="1" si="182"/>
        <v>-20621980469050.344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-20621980469050.344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-85924918621.043091</v>
      </c>
      <c r="L4257" s="444">
        <f t="shared" ca="1" si="182"/>
        <v>-20707905387671.387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-20707905387671.387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-86282939115.29744</v>
      </c>
      <c r="L4258" s="444">
        <f t="shared" ca="1" si="182"/>
        <v>-20794188326786.684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-20794188326786.684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-86642451361.611176</v>
      </c>
      <c r="L4259" s="444">
        <f t="shared" ca="1" si="182"/>
        <v>-20880830778148.293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-20880830778148.293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-87003461575.617889</v>
      </c>
      <c r="L4260" s="444">
        <f t="shared" ca="1" si="182"/>
        <v>-20967834239723.91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-20967834239723.91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-87365975998.849625</v>
      </c>
      <c r="L4261" s="444">
        <f t="shared" ca="1" si="182"/>
        <v>-21055200215722.762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-21055200215722.762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-87730000898.844833</v>
      </c>
      <c r="L4262" s="444">
        <f t="shared" ca="1" si="182"/>
        <v>-21142930216621.605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-21142930216621.605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-88095542569.256683</v>
      </c>
      <c r="L4263" s="444">
        <f t="shared" ca="1" si="182"/>
        <v>-21231025759190.863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-21231025759190.863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-88462607329.961929</v>
      </c>
      <c r="L4264" s="444">
        <f t="shared" ca="1" si="182"/>
        <v>-21319488366520.824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-21319488366520.824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-88831201527.170105</v>
      </c>
      <c r="L4265" s="444">
        <f t="shared" ca="1" si="182"/>
        <v>-21408319568047.996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-21408319568047.996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-89201331533.53331</v>
      </c>
      <c r="L4266" s="444">
        <f t="shared" ca="1" si="182"/>
        <v>-21497520899581.531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-21497520899581.531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-89573003748.256378</v>
      </c>
      <c r="L4267" s="444">
        <f t="shared" ca="1" si="182"/>
        <v>-21587093903329.789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-21587093903329.789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-89946224597.207458</v>
      </c>
      <c r="L4268" s="444">
        <f t="shared" ca="1" si="182"/>
        <v>-21677040127926.996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-21677040127926.996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-90321000533.029144</v>
      </c>
      <c r="L4269" s="444">
        <f t="shared" ca="1" si="182"/>
        <v>-21767361128460.023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-21767361128460.023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-90697338035.250092</v>
      </c>
      <c r="L4270" s="444">
        <f t="shared" ca="1" si="182"/>
        <v>-21858058466495.273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-21858058466495.273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-91075243610.396973</v>
      </c>
      <c r="L4271" s="444">
        <f t="shared" ca="1" si="182"/>
        <v>-21949133710105.672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-21949133710105.672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-91454723792.106964</v>
      </c>
      <c r="L4272" s="444">
        <f t="shared" ca="1" si="182"/>
        <v>-22040588433897.777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-22040588433897.777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-91835785141.240738</v>
      </c>
      <c r="L4273" s="444">
        <f t="shared" ca="1" si="182"/>
        <v>-22132424219039.02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-22132424219039.02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-92218434245.995911</v>
      </c>
      <c r="L4274" s="444">
        <f t="shared" ca="1" si="182"/>
        <v>-22224642653285.016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-22224642653285.016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-92602677722.020905</v>
      </c>
      <c r="L4275" s="444">
        <f t="shared" ca="1" si="182"/>
        <v>-22317245331007.035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-22317245331007.035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-92988522212.529312</v>
      </c>
      <c r="L4276" s="444">
        <f t="shared" ca="1" si="182"/>
        <v>-22410233853219.566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-22410233853219.566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-93375974388.414856</v>
      </c>
      <c r="L4277" s="444">
        <f t="shared" ca="1" si="182"/>
        <v>-22503609827607.98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-22503609827607.98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-93765040948.366577</v>
      </c>
      <c r="L4278" s="444">
        <f t="shared" ca="1" si="182"/>
        <v>-22597374868556.348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-22597374868556.348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-94155728618.984787</v>
      </c>
      <c r="L4279" s="444">
        <f t="shared" ca="1" si="182"/>
        <v>-22691530597175.332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-22691530597175.332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-94548044154.897217</v>
      </c>
      <c r="L4280" s="444">
        <f t="shared" ca="1" si="182"/>
        <v>-22786078641330.23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-22786078641330.23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-94941994338.875961</v>
      </c>
      <c r="L4281" s="444">
        <f t="shared" ca="1" si="182"/>
        <v>-22881020635669.105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-22881020635669.105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-95337585981.954605</v>
      </c>
      <c r="L4282" s="444">
        <f t="shared" ca="1" si="182"/>
        <v>-22976358221651.059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-22976358221651.059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-95734825923.546082</v>
      </c>
      <c r="L4283" s="444">
        <f t="shared" ca="1" si="182"/>
        <v>-23072093047574.605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-23072093047574.605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-96133721031.560852</v>
      </c>
      <c r="L4284" s="444">
        <f t="shared" ca="1" si="182"/>
        <v>-23168226768606.168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-23168226768606.168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-96534278202.525696</v>
      </c>
      <c r="L4285" s="444">
        <f t="shared" ca="1" si="182"/>
        <v>-23264761046808.695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-23264761046808.695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-96936504361.702896</v>
      </c>
      <c r="L4286" s="444">
        <f t="shared" ca="1" si="182"/>
        <v>-23361697551170.398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-23361697551170.398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-97340406463.209991</v>
      </c>
      <c r="L4287" s="444">
        <f t="shared" ca="1" si="182"/>
        <v>-23459037957633.609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-23459037957633.609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-97745991490.140045</v>
      </c>
      <c r="L4288" s="444">
        <f t="shared" ca="1" si="182"/>
        <v>-23556783949123.75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-23556783949123.75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-98153266454.682297</v>
      </c>
      <c r="L4289" s="444">
        <f t="shared" ca="1" si="182"/>
        <v>-23654937215578.434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-23654937215578.434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-98562238398.243469</v>
      </c>
      <c r="L4290" s="444">
        <f t="shared" ca="1" si="182"/>
        <v>-23753499453976.676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-23753499453976.676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-98972914391.569489</v>
      </c>
      <c r="L4291" s="444">
        <f t="shared" ca="1" si="182"/>
        <v>-23852472368368.246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-23852472368368.246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-99385301534.867691</v>
      </c>
      <c r="L4292" s="444">
        <f t="shared" ca="1" si="182"/>
        <v>-23951857669903.113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-23951857669903.113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-99799406957.929642</v>
      </c>
      <c r="L4293" s="444">
        <f t="shared" ca="1" si="182"/>
        <v>-24051657076861.043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-24051657076861.043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-100215237820.25435</v>
      </c>
      <c r="L4294" s="444">
        <f t="shared" ca="1" si="182"/>
        <v>-24151872314681.297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-24151872314681.297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-100632801311.17207</v>
      </c>
      <c r="L4295" s="444">
        <f t="shared" ca="1" si="182"/>
        <v>-24252505115992.469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-24252505115992.469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-101052104649.96861</v>
      </c>
      <c r="L4296" s="444">
        <f t="shared" ca="1" si="182"/>
        <v>-24353557220642.438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-24353557220642.438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-101473155086.01016</v>
      </c>
      <c r="L4297" s="444">
        <f t="shared" ca="1" si="182"/>
        <v>-24455030375728.449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-24455030375728.449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-101895959898.86853</v>
      </c>
      <c r="L4298" s="444">
        <f t="shared" ca="1" si="182"/>
        <v>-24556926335627.316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-24556926335627.316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-102320526398.44714</v>
      </c>
      <c r="L4299" s="444">
        <f t="shared" ca="1" si="182"/>
        <v>-24659246862025.762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-24659246862025.762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-102746861925.10735</v>
      </c>
      <c r="L4300" s="444">
        <f t="shared" ca="1" si="182"/>
        <v>-24761993723950.867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-24761993723950.867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-103174973849.79527</v>
      </c>
      <c r="L4301" s="444">
        <f t="shared" ca="1" si="182"/>
        <v>-24865168697800.664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-24865168697800.664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-103604869574.16943</v>
      </c>
      <c r="L4302" s="444">
        <f t="shared" ca="1" si="182"/>
        <v>-24968773567374.832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-24968773567374.832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-104036556530.72847</v>
      </c>
      <c r="L4303" s="444">
        <f t="shared" ca="1" si="182"/>
        <v>-25072810123905.559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-25072810123905.559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-104470042182.93982</v>
      </c>
      <c r="L4304" s="444">
        <f t="shared" ca="1" si="182"/>
        <v>-25177280166088.5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-25177280166088.5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-104905334025.36874</v>
      </c>
      <c r="L4305" s="444">
        <f t="shared" ca="1" si="182"/>
        <v>-25282185500113.867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-25282185500113.867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-105342439583.80779</v>
      </c>
      <c r="L4306" s="444">
        <f t="shared" ca="1" si="182"/>
        <v>-25387527939697.676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-25387527939697.676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-105781366415.40698</v>
      </c>
      <c r="L4307" s="444">
        <f t="shared" ca="1" si="182"/>
        <v>-25493309306113.082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-25493309306113.082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-106222122108.8045</v>
      </c>
      <c r="L4308" s="444">
        <f t="shared" ca="1" si="182"/>
        <v>-25599531428221.887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-25599531428221.887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-106664714284.25786</v>
      </c>
      <c r="L4309" s="444">
        <f t="shared" ca="1" si="182"/>
        <v>-25706196142506.145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-25706196142506.145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-107109150593.7756</v>
      </c>
      <c r="L4310" s="444">
        <f t="shared" ca="1" si="182"/>
        <v>-25813305293099.922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-25813305293099.922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-107555438721.24968</v>
      </c>
      <c r="L4311" s="444">
        <f t="shared" ca="1" si="182"/>
        <v>-25920860731821.172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-25920860731821.172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-108003586382.58821</v>
      </c>
      <c r="L4312" s="444">
        <f t="shared" ca="1" si="182"/>
        <v>-26028864318203.762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-26028864318203.762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-108453601325.849</v>
      </c>
      <c r="L4313" s="444">
        <f t="shared" ca="1" si="182"/>
        <v>-26137317919529.609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-26137317919529.609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-108905491331.37337</v>
      </c>
      <c r="L4314" s="444">
        <f t="shared" ca="1" si="182"/>
        <v>-26246223410860.984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-26246223410860.984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-109359264211.92076</v>
      </c>
      <c r="L4315" s="444">
        <f t="shared" ca="1" si="182"/>
        <v>-26355582675072.906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-26355582675072.906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-109814927812.80377</v>
      </c>
      <c r="L4316" s="444">
        <f t="shared" ca="1" si="182"/>
        <v>-26465397602885.711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-26465397602885.711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-110272490012.02379</v>
      </c>
      <c r="L4317" s="444">
        <f t="shared" ca="1" si="182"/>
        <v>-26575670092897.734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-26575670092897.734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-110731958720.40723</v>
      </c>
      <c r="L4318" s="444">
        <f t="shared" ca="1" si="182"/>
        <v>-26686402051618.141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-26686402051618.141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-111193341881.74225</v>
      </c>
      <c r="L4319" s="444">
        <f t="shared" ca="1" si="182"/>
        <v>-26797595393499.883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-26797595393499.883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-111656647472.91618</v>
      </c>
      <c r="L4320" s="444">
        <f t="shared" ca="1" si="182"/>
        <v>-26909252040972.801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-26909252040972.801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-112121883504.05333</v>
      </c>
      <c r="L4321" s="444">
        <f t="shared" ca="1" si="182"/>
        <v>-27021373924476.855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-27021373924476.855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-112589058018.65356</v>
      </c>
      <c r="L4322" s="444">
        <f t="shared" ca="1" si="182"/>
        <v>-27133962982495.508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-27133962982495.508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-113058179093.73128</v>
      </c>
      <c r="L4323" s="444">
        <f t="shared" ca="1" si="182"/>
        <v>-27247021161589.238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-27247021161589.238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-113529254839.95515</v>
      </c>
      <c r="L4324" s="444">
        <f t="shared" ca="1" si="182"/>
        <v>-27360550416429.195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-27360550416429.195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-114002293401.78831</v>
      </c>
      <c r="L4325" s="444">
        <f t="shared" ca="1" si="182"/>
        <v>-27474552709830.984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-27474552709830.984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-114477302957.62912</v>
      </c>
      <c r="L4326" s="444">
        <f t="shared" ca="1" si="182"/>
        <v>-27589030012788.613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-27589030012788.613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-114954291719.95258</v>
      </c>
      <c r="L4327" s="444">
        <f t="shared" ca="1" si="182"/>
        <v>-27703984304508.566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-27703984304508.566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-115433267935.45236</v>
      </c>
      <c r="L4328" s="444">
        <f t="shared" ca="1" si="182"/>
        <v>-27819417572444.02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-27819417572444.02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-115914239885.18343</v>
      </c>
      <c r="L4329" s="444">
        <f t="shared" ca="1" si="182"/>
        <v>-27935331812329.203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-27935331812329.203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-116397215884.70502</v>
      </c>
      <c r="L4330" s="444">
        <f t="shared" ca="1" si="182"/>
        <v>-28051729028213.906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-28051729028213.906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-116882204284.22459</v>
      </c>
      <c r="L4331" s="444">
        <f t="shared" ca="1" si="182"/>
        <v>-28168611232498.129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-28168611232498.129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-117369213468.7422</v>
      </c>
      <c r="L4332" s="444">
        <f t="shared" ca="1" si="182"/>
        <v>-28285980445966.871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-28285980445966.871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-117858251858.1953</v>
      </c>
      <c r="L4333" s="444">
        <f t="shared" ca="1" si="182"/>
        <v>-28403838697825.066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-28403838697825.066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-118349327907.60445</v>
      </c>
      <c r="L4334" s="444">
        <f t="shared" ca="1" si="182"/>
        <v>-28522188025732.672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-28522188025732.672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-118842450107.21947</v>
      </c>
      <c r="L4335" s="444">
        <f t="shared" ca="1" si="182"/>
        <v>-28641030475839.891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-28641030475839.891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-119337626982.66621</v>
      </c>
      <c r="L4336" s="444">
        <f t="shared" ca="1" si="182"/>
        <v>-28760368102822.559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-28760368102822.559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-119834867095.09399</v>
      </c>
      <c r="L4337" s="444">
        <f t="shared" ca="1" si="182"/>
        <v>-28880202969917.652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-28880202969917.652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-120334179041.32356</v>
      </c>
      <c r="L4338" s="444">
        <f t="shared" ca="1" si="182"/>
        <v>-29000537148958.977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-29000537148958.977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-120835571453.99571</v>
      </c>
      <c r="L4339" s="444">
        <f t="shared" ca="1" si="182"/>
        <v>-29121372720412.973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-29121372720412.973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-121339053001.72072</v>
      </c>
      <c r="L4340" s="444">
        <f t="shared" ca="1" si="182"/>
        <v>-29242711773414.695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-29242711773414.695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-121844632389.22787</v>
      </c>
      <c r="L4341" s="444">
        <f t="shared" ca="1" si="182"/>
        <v>-29364556405803.922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-29364556405803.922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-122352318357.51634</v>
      </c>
      <c r="L4342" s="444">
        <f t="shared" ca="1" si="182"/>
        <v>-29486908724161.438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-29486908724161.438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-122862119684.00598</v>
      </c>
      <c r="L4343" s="444">
        <f t="shared" ref="L4343:L4597" ca="1" si="187">I4343-J4343+K4343</f>
        <v>-29609770843845.445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-29609770843845.445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-123374045182.68935</v>
      </c>
      <c r="L4344" s="444">
        <f t="shared" ca="1" si="187"/>
        <v>-29733144889028.133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-29733144889028.133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-123888103704.28387</v>
      </c>
      <c r="L4345" s="444">
        <f t="shared" ca="1" si="187"/>
        <v>-29857032992732.418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-29857032992732.418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-124404304136.38507</v>
      </c>
      <c r="L4346" s="444">
        <f t="shared" ca="1" si="187"/>
        <v>-29981437296868.805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-29981437296868.805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-124922655403.62</v>
      </c>
      <c r="L4347" s="444">
        <f t="shared" ca="1" si="187"/>
        <v>-30106359952272.426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-30106359952272.426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-125443166467.80177</v>
      </c>
      <c r="L4348" s="444">
        <f t="shared" ca="1" si="187"/>
        <v>-30231803118740.227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-30231803118740.227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-125965846328.08427</v>
      </c>
      <c r="L4349" s="444">
        <f t="shared" ca="1" si="187"/>
        <v>-30357768965068.313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-30357768965068.313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-126490704021.11797</v>
      </c>
      <c r="L4350" s="444">
        <f t="shared" ca="1" si="187"/>
        <v>-30484259669089.43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-30484259669089.43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-127017748621.20598</v>
      </c>
      <c r="L4351" s="444">
        <f t="shared" ca="1" si="187"/>
        <v>-30611277417710.637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-30611277417710.637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-127546989240.461</v>
      </c>
      <c r="L4352" s="444">
        <f t="shared" ca="1" si="187"/>
        <v>-30738824406951.098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-30738824406951.098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-128078435028.96292</v>
      </c>
      <c r="L4353" s="444">
        <f t="shared" ca="1" si="187"/>
        <v>-30866902841980.063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-30866902841980.063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-128612095174.91695</v>
      </c>
      <c r="L4354" s="444">
        <f t="shared" ca="1" si="187"/>
        <v>-30995514937154.98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-30995514937154.98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-129147978904.81242</v>
      </c>
      <c r="L4355" s="444">
        <f t="shared" ca="1" si="187"/>
        <v>-31124662916059.793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-31124662916059.793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-129686095483.58249</v>
      </c>
      <c r="L4356" s="444">
        <f t="shared" ca="1" si="187"/>
        <v>-31254349011543.375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-31254349011543.375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-130226454214.76408</v>
      </c>
      <c r="L4357" s="444">
        <f t="shared" ca="1" si="187"/>
        <v>-31384575465758.141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-31384575465758.141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-130769064440.65894</v>
      </c>
      <c r="L4358" s="444">
        <f t="shared" ca="1" si="187"/>
        <v>-31515344530198.801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-31515344530198.801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-131313935542.495</v>
      </c>
      <c r="L4359" s="444">
        <f t="shared" ca="1" si="187"/>
        <v>-31646658465741.297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-31646658465741.297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-131861076940.58871</v>
      </c>
      <c r="L4360" s="444">
        <f t="shared" ca="1" si="187"/>
        <v>-31778519542681.887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-31778519542681.887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-132410498094.50786</v>
      </c>
      <c r="L4361" s="444">
        <f t="shared" ca="1" si="187"/>
        <v>-31910930040776.395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-31910930040776.395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-132962208503.23499</v>
      </c>
      <c r="L4362" s="444">
        <f t="shared" ca="1" si="187"/>
        <v>-32043892249279.629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-32043892249279.629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-133516217705.33179</v>
      </c>
      <c r="L4363" s="444">
        <f t="shared" ca="1" si="187"/>
        <v>-32177408466984.961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-32177408466984.961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-134072535279.10399</v>
      </c>
      <c r="L4364" s="444">
        <f t="shared" ca="1" si="187"/>
        <v>-32311481002264.066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-32311481002264.066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-134631170842.76695</v>
      </c>
      <c r="L4365" s="444">
        <f t="shared" ca="1" si="187"/>
        <v>-32446112173106.832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-32446112173106.832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-135192134054.6118</v>
      </c>
      <c r="L4366" s="444">
        <f t="shared" ca="1" si="187"/>
        <v>-32581304307161.445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-32581304307161.445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-135755434613.17268</v>
      </c>
      <c r="L4367" s="444">
        <f t="shared" ca="1" si="187"/>
        <v>-32717059741774.617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-32717059741774.617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-136321082257.39424</v>
      </c>
      <c r="L4368" s="444">
        <f t="shared" ca="1" si="187"/>
        <v>-32853380824032.012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-32853380824032.012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-136889086766.80006</v>
      </c>
      <c r="L4369" s="444">
        <f t="shared" ca="1" si="187"/>
        <v>-32990269910798.813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-32990269910798.813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-137459457961.66171</v>
      </c>
      <c r="L4370" s="444">
        <f t="shared" ca="1" si="187"/>
        <v>-33127729368760.473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-33127729368760.473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-138032205703.16864</v>
      </c>
      <c r="L4371" s="444">
        <f t="shared" ca="1" si="187"/>
        <v>-33265761574463.641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-33265761574463.641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-138607339893.59851</v>
      </c>
      <c r="L4372" s="444">
        <f t="shared" ca="1" si="187"/>
        <v>-33404368914357.238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-33404368914357.238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-139184870476.48849</v>
      </c>
      <c r="L4373" s="444">
        <f t="shared" ca="1" si="187"/>
        <v>-33543553784833.727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-33543553784833.727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-139764807436.80719</v>
      </c>
      <c r="L4374" s="444">
        <f t="shared" ca="1" si="187"/>
        <v>-33683318592270.535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-33683318592270.535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-140347160801.1272</v>
      </c>
      <c r="L4375" s="444">
        <f t="shared" ca="1" si="187"/>
        <v>-33823665753071.664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-33823665753071.664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-140931940637.79858</v>
      </c>
      <c r="L4376" s="444">
        <f t="shared" ca="1" si="187"/>
        <v>-33964597693709.461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-33964597693709.461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-141519157057.12274</v>
      </c>
      <c r="L4377" s="444">
        <f t="shared" ca="1" si="187"/>
        <v>-34106116850766.582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-34106116850766.582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-142108820211.52744</v>
      </c>
      <c r="L4378" s="444">
        <f t="shared" ca="1" si="187"/>
        <v>-34248225670978.109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-34248225670978.109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-142700940295.74213</v>
      </c>
      <c r="L4379" s="444">
        <f t="shared" ca="1" si="187"/>
        <v>-34390926611273.852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-34390926611273.852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-143295527546.97437</v>
      </c>
      <c r="L4380" s="444">
        <f t="shared" ca="1" si="187"/>
        <v>-34534222138820.824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-34534222138820.824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-143892592245.08679</v>
      </c>
      <c r="L4381" s="444">
        <f t="shared" ca="1" si="187"/>
        <v>-34678114731065.91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-34678114731065.91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-144492144712.77463</v>
      </c>
      <c r="L4382" s="444">
        <f t="shared" ca="1" si="187"/>
        <v>-34822606875778.684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-34822606875778.684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-145094195315.74451</v>
      </c>
      <c r="L4383" s="444">
        <f t="shared" ca="1" si="187"/>
        <v>-34967701071094.43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-34967701071094.43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-145698754462.89346</v>
      </c>
      <c r="L4384" s="444">
        <f t="shared" ca="1" si="187"/>
        <v>-35113399825557.324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-35113399825557.324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-146305832606.48886</v>
      </c>
      <c r="L4385" s="444">
        <f t="shared" ca="1" si="187"/>
        <v>-35259705658163.813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-35259705658163.813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-146915440242.34921</v>
      </c>
      <c r="L4386" s="444">
        <f t="shared" ca="1" si="187"/>
        <v>-35406621098406.164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-35406621098406.164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-147527587910.0257</v>
      </c>
      <c r="L4387" s="444">
        <f t="shared" ca="1" si="187"/>
        <v>-35554148686316.188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-35554148686316.188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-148142286192.9841</v>
      </c>
      <c r="L4388" s="444">
        <f t="shared" ca="1" si="187"/>
        <v>-35702290972509.172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-35702290972509.172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-148759545718.78821</v>
      </c>
      <c r="L4389" s="444">
        <f t="shared" ca="1" si="187"/>
        <v>-35851050518227.961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-35851050518227.961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-149379377159.28317</v>
      </c>
      <c r="L4390" s="444">
        <f t="shared" ca="1" si="187"/>
        <v>-36000429895387.242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-36000429895387.242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-150001791230.78018</v>
      </c>
      <c r="L4391" s="444">
        <f t="shared" ca="1" si="187"/>
        <v>-36150431686618.023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-36150431686618.023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-150626798694.24176</v>
      </c>
      <c r="L4392" s="444">
        <f t="shared" ca="1" si="187"/>
        <v>-36301058485312.266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-36301058485312.266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-151254410355.46777</v>
      </c>
      <c r="L4393" s="444">
        <f t="shared" ca="1" si="187"/>
        <v>-36452312895667.734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-36452312895667.734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-151884637065.28223</v>
      </c>
      <c r="L4394" s="444">
        <f t="shared" ca="1" si="187"/>
        <v>-36604197532733.016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-36604197532733.016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-152517489719.72089</v>
      </c>
      <c r="L4395" s="444">
        <f t="shared" ca="1" si="187"/>
        <v>-36756715022452.734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-36756715022452.734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-153152979260.21973</v>
      </c>
      <c r="L4396" s="444">
        <f t="shared" ca="1" si="187"/>
        <v>-36909868001712.953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-36909868001712.953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-153791116673.80396</v>
      </c>
      <c r="L4397" s="444">
        <f t="shared" ca="1" si="187"/>
        <v>-37063659118386.758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-37063659118386.758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-154431912993.27817</v>
      </c>
      <c r="L4398" s="444">
        <f t="shared" ca="1" si="187"/>
        <v>-37218091031380.039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-37218091031380.039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-155075379297.41684</v>
      </c>
      <c r="L4399" s="444">
        <f t="shared" ca="1" si="187"/>
        <v>-37373166410677.453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-37373166410677.453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-155721526711.15607</v>
      </c>
      <c r="L4400" s="444">
        <f t="shared" ca="1" si="187"/>
        <v>-37528887937388.609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-37528887937388.609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-156370366405.78586</v>
      </c>
      <c r="L4401" s="444">
        <f t="shared" ca="1" si="187"/>
        <v>-37685258303794.398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-37685258303794.398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-157021909599.14331</v>
      </c>
      <c r="L4402" s="444">
        <f t="shared" ca="1" si="187"/>
        <v>-37842280213393.539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-37842280213393.539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-157676167555.8064</v>
      </c>
      <c r="L4403" s="444">
        <f t="shared" ca="1" si="187"/>
        <v>-37999956380949.344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-37999956380949.344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-158333151587.28894</v>
      </c>
      <c r="L4404" s="444">
        <f t="shared" ca="1" si="187"/>
        <v>-38158289532536.633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-38158289532536.633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-158992873052.23596</v>
      </c>
      <c r="L4405" s="444">
        <f t="shared" ca="1" si="187"/>
        <v>-38317282405588.867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-38317282405588.867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-159655343356.62027</v>
      </c>
      <c r="L4406" s="444">
        <f t="shared" ca="1" si="187"/>
        <v>-38476937748945.484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-38476937748945.484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-160320573953.93951</v>
      </c>
      <c r="L4407" s="444">
        <f t="shared" ca="1" si="187"/>
        <v>-38637258322899.422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-38637258322899.422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-160988576345.41425</v>
      </c>
      <c r="L4408" s="444">
        <f t="shared" ca="1" si="187"/>
        <v>-38798246899244.836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-38798246899244.836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-161659362080.18683</v>
      </c>
      <c r="L4409" s="444">
        <f t="shared" ca="1" si="187"/>
        <v>-38959906261325.023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-38959906261325.023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-162332942755.52094</v>
      </c>
      <c r="L4410" s="444">
        <f t="shared" ca="1" si="187"/>
        <v>-39122239204080.547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-39122239204080.547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-163009330017.00229</v>
      </c>
      <c r="L4411" s="444">
        <f t="shared" ca="1" si="187"/>
        <v>-39285248534097.547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-39285248534097.547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-163688535558.73978</v>
      </c>
      <c r="L4412" s="444">
        <f t="shared" ca="1" si="187"/>
        <v>-39448937069656.289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-39448937069656.289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-164370571123.56787</v>
      </c>
      <c r="L4413" s="444">
        <f t="shared" ca="1" si="187"/>
        <v>-39613307640779.859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-39613307640779.859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-165055448503.24942</v>
      </c>
      <c r="L4414" s="444">
        <f t="shared" ca="1" si="187"/>
        <v>-39778363089283.109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-39778363089283.109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-165743179538.67963</v>
      </c>
      <c r="L4415" s="444">
        <f t="shared" ca="1" si="187"/>
        <v>-39944106268821.789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-39944106268821.789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-166433776120.09079</v>
      </c>
      <c r="L4416" s="444">
        <f t="shared" ca="1" si="187"/>
        <v>-40110540044941.883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-40110540044941.883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-167127250187.25784</v>
      </c>
      <c r="L4417" s="444">
        <f t="shared" ca="1" si="187"/>
        <v>-40277667295129.141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-40277667295129.141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-167823613729.70474</v>
      </c>
      <c r="L4418" s="444">
        <f t="shared" ca="1" si="187"/>
        <v>-40445490908858.844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-40445490908858.844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-168522878786.91183</v>
      </c>
      <c r="L4419" s="444">
        <f t="shared" ca="1" si="187"/>
        <v>-40614013787645.758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-40614013787645.758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-169225057448.52399</v>
      </c>
      <c r="L4420" s="444">
        <f t="shared" ca="1" si="187"/>
        <v>-40783238845094.281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-40783238845094.281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-169930161854.55951</v>
      </c>
      <c r="L4421" s="444">
        <f t="shared" ca="1" si="187"/>
        <v>-40953169006948.844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-40953169006948.844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-170638204195.62018</v>
      </c>
      <c r="L4422" s="444">
        <f t="shared" ca="1" si="187"/>
        <v>-41123807211144.461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-41123807211144.461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-171349196713.10193</v>
      </c>
      <c r="L4423" s="444">
        <f t="shared" ca="1" si="187"/>
        <v>-41295156407857.563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-41295156407857.563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-172063151699.40649</v>
      </c>
      <c r="L4424" s="444">
        <f t="shared" ca="1" si="187"/>
        <v>-41467219559556.969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-41467219559556.969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-172780081498.15402</v>
      </c>
      <c r="L4425" s="444">
        <f t="shared" ca="1" si="187"/>
        <v>-41639999641055.125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-41639999641055.125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-173499998504.39636</v>
      </c>
      <c r="L4426" s="444">
        <f t="shared" ca="1" si="187"/>
        <v>-41813499639559.523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-41813499639559.523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-174222915164.83136</v>
      </c>
      <c r="L4427" s="444">
        <f t="shared" ca="1" si="187"/>
        <v>-41987722554724.352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-41987722554724.352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-174948843978.01813</v>
      </c>
      <c r="L4428" s="444">
        <f t="shared" ca="1" si="187"/>
        <v>-42162671398702.367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-42162671398702.367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-175677797494.5932</v>
      </c>
      <c r="L4429" s="444">
        <f t="shared" ca="1" si="187"/>
        <v>-42338349196196.961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-42338349196196.961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-176409788317.48734</v>
      </c>
      <c r="L4430" s="444">
        <f t="shared" ca="1" si="187"/>
        <v>-42514758984514.445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-42514758984514.445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-177144829102.14352</v>
      </c>
      <c r="L4431" s="444">
        <f t="shared" ca="1" si="187"/>
        <v>-42691903813616.586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-42691903813616.586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-177882932556.73578</v>
      </c>
      <c r="L4432" s="444">
        <f t="shared" ca="1" si="187"/>
        <v>-42869786746173.32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-42869786746173.32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-178624111442.38882</v>
      </c>
      <c r="L4433" s="444">
        <f t="shared" ca="1" si="187"/>
        <v>-43048410857615.711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-43048410857615.711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-179368378573.3988</v>
      </c>
      <c r="L4434" s="444">
        <f t="shared" ca="1" si="187"/>
        <v>-43227779236189.109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-43227779236189.109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-180115746817.45462</v>
      </c>
      <c r="L4435" s="444">
        <f t="shared" ca="1" si="187"/>
        <v>-43407894983006.563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-43407894983006.563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-180866229095.86069</v>
      </c>
      <c r="L4436" s="444">
        <f t="shared" ca="1" si="187"/>
        <v>-43588761212102.422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-43588761212102.422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-181619838383.7601</v>
      </c>
      <c r="L4437" s="444">
        <f t="shared" ca="1" si="187"/>
        <v>-43770381050486.18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-43770381050486.18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-182376587710.35907</v>
      </c>
      <c r="L4438" s="444">
        <f t="shared" ca="1" si="187"/>
        <v>-43952757638196.539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-43952757638196.539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-183136490159.15225</v>
      </c>
      <c r="L4439" s="444">
        <f t="shared" ca="1" si="187"/>
        <v>-44135894128355.688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-44135894128355.688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-183899558868.14868</v>
      </c>
      <c r="L4440" s="444">
        <f t="shared" ca="1" si="187"/>
        <v>-44319793687223.836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-44319793687223.836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-184665807030.0993</v>
      </c>
      <c r="L4441" s="444">
        <f t="shared" ca="1" si="187"/>
        <v>-44504459494253.938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-44504459494253.938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-185435247892.72473</v>
      </c>
      <c r="L4442" s="444">
        <f t="shared" ca="1" si="187"/>
        <v>-44689894742146.664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-44689894742146.664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-186207894758.94443</v>
      </c>
      <c r="L4443" s="444">
        <f t="shared" ca="1" si="187"/>
        <v>-44876102636905.609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-44876102636905.609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-186983760987.10669</v>
      </c>
      <c r="L4444" s="444">
        <f t="shared" ca="1" si="187"/>
        <v>-45063086397892.719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-45063086397892.719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-187762859991.21967</v>
      </c>
      <c r="L4445" s="444">
        <f t="shared" ca="1" si="187"/>
        <v>-45250849257883.938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-45250849257883.938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-188545205241.18307</v>
      </c>
      <c r="L4446" s="444">
        <f t="shared" ca="1" si="187"/>
        <v>-45439394463125.117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-45439394463125.117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-189330810263.02133</v>
      </c>
      <c r="L4447" s="444">
        <f t="shared" ca="1" si="187"/>
        <v>-45628725273388.141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-45628725273388.141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-190119688639.11725</v>
      </c>
      <c r="L4448" s="444">
        <f t="shared" ca="1" si="187"/>
        <v>-45818844962027.258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-45818844962027.258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-190911854008.4469</v>
      </c>
      <c r="L4449" s="444">
        <f t="shared" ca="1" si="187"/>
        <v>-46009756816035.703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-46009756816035.703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-191707320066.81543</v>
      </c>
      <c r="L4450" s="444">
        <f t="shared" ca="1" si="187"/>
        <v>-46201464136102.516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-46201464136102.516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-192506100567.09381</v>
      </c>
      <c r="L4451" s="444">
        <f t="shared" ca="1" si="187"/>
        <v>-46393970236669.609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-46393970236669.609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-193308209319.4567</v>
      </c>
      <c r="L4452" s="444">
        <f t="shared" ca="1" si="187"/>
        <v>-46587278445989.063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-46587278445989.063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-194113660191.62109</v>
      </c>
      <c r="L4453" s="444">
        <f t="shared" ca="1" si="187"/>
        <v>-46781392106180.688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-46781392106180.688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-194922467109.08618</v>
      </c>
      <c r="L4454" s="444">
        <f t="shared" ca="1" si="187"/>
        <v>-46976314573289.773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-46976314573289.773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-195734644055.37405</v>
      </c>
      <c r="L4455" s="444">
        <f t="shared" ca="1" si="187"/>
        <v>-47172049217345.148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-47172049217345.148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-196550205072.27145</v>
      </c>
      <c r="L4456" s="444">
        <f t="shared" ca="1" si="187"/>
        <v>-47368599422417.422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-47368599422417.422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-197369164260.0726</v>
      </c>
      <c r="L4457" s="444">
        <f t="shared" ca="1" si="187"/>
        <v>-47565968586677.492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-47565968586677.492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-198191535777.82288</v>
      </c>
      <c r="L4458" s="444">
        <f t="shared" ca="1" si="187"/>
        <v>-47764160122455.313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-47764160122455.313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-199017333843.56381</v>
      </c>
      <c r="L4459" s="444">
        <f t="shared" ca="1" si="187"/>
        <v>-47963177456298.875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-47963177456298.875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-199846572734.57864</v>
      </c>
      <c r="L4460" s="444">
        <f t="shared" ca="1" si="187"/>
        <v>-48163024029033.453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-48163024029033.453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-200679266787.63937</v>
      </c>
      <c r="L4461" s="444">
        <f t="shared" ca="1" si="187"/>
        <v>-48363703295821.094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-48363703295821.094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-201515430399.25455</v>
      </c>
      <c r="L4462" s="444">
        <f t="shared" ca="1" si="187"/>
        <v>-48565218726220.352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-48565218726220.352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-202355078025.91812</v>
      </c>
      <c r="L4463" s="444">
        <f t="shared" ca="1" si="187"/>
        <v>-48767573804246.273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-48767573804246.273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-203198224184.35947</v>
      </c>
      <c r="L4464" s="444">
        <f t="shared" ca="1" si="187"/>
        <v>-48970772028430.633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-48970772028430.633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-204044883451.79431</v>
      </c>
      <c r="L4465" s="444">
        <f t="shared" ca="1" si="187"/>
        <v>-49174816911882.43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-49174816911882.43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-204895070466.17679</v>
      </c>
      <c r="L4466" s="444">
        <f t="shared" ca="1" si="187"/>
        <v>-49379711982348.609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-49379711982348.609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-205748799926.45255</v>
      </c>
      <c r="L4467" s="444">
        <f t="shared" ca="1" si="187"/>
        <v>-49585460782275.063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-49585460782275.063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-206606086592.81274</v>
      </c>
      <c r="L4468" s="444">
        <f t="shared" ca="1" si="187"/>
        <v>-49792066868867.875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-49792066868867.875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-207466945286.94946</v>
      </c>
      <c r="L4469" s="444">
        <f t="shared" ca="1" si="187"/>
        <v>-49999533814154.828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-49999533814154.828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-208331390892.31177</v>
      </c>
      <c r="L4470" s="444">
        <f t="shared" ca="1" si="187"/>
        <v>-50207865205047.141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-50207865205047.141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-209199438354.3631</v>
      </c>
      <c r="L4471" s="444">
        <f t="shared" ca="1" si="187"/>
        <v>-50417064643401.5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-50417064643401.5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-210071102680.83957</v>
      </c>
      <c r="L4472" s="444">
        <f t="shared" ca="1" si="187"/>
        <v>-50627135746082.336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-50627135746082.336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-210946398942.00974</v>
      </c>
      <c r="L4473" s="444">
        <f t="shared" ca="1" si="187"/>
        <v>-50838082145024.344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-50838082145024.344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-211825342270.93475</v>
      </c>
      <c r="L4474" s="444">
        <f t="shared" ca="1" si="187"/>
        <v>-51049907487295.281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-51049907487295.281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-212707947863.73035</v>
      </c>
      <c r="L4475" s="444">
        <f t="shared" ca="1" si="187"/>
        <v>-51262615435159.008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-51262615435159.008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-213594230979.82919</v>
      </c>
      <c r="L4476" s="444">
        <f t="shared" ca="1" si="187"/>
        <v>-51476209666138.836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-51476209666138.836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-214484206942.24515</v>
      </c>
      <c r="L4477" s="444">
        <f t="shared" ca="1" si="187"/>
        <v>-51690693873081.078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-51690693873081.078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-215377891137.83783</v>
      </c>
      <c r="L4478" s="444">
        <f t="shared" ca="1" si="187"/>
        <v>-51906071764218.914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-51906071764218.914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-216275299017.5788</v>
      </c>
      <c r="L4479" s="444">
        <f t="shared" ca="1" si="187"/>
        <v>-52122347063236.492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-52122347063236.492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-217176446096.81873</v>
      </c>
      <c r="L4480" s="444">
        <f t="shared" ca="1" si="187"/>
        <v>-52339523509333.313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-52339523509333.313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-218081347955.55548</v>
      </c>
      <c r="L4481" s="444">
        <f t="shared" ca="1" si="187"/>
        <v>-52557604857288.867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-52557604857288.867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-218990020238.70361</v>
      </c>
      <c r="L4482" s="444">
        <f t="shared" ca="1" si="187"/>
        <v>-52776594877527.57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-52776594877527.57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-219902478656.36487</v>
      </c>
      <c r="L4483" s="444">
        <f t="shared" ca="1" si="187"/>
        <v>-52996497356183.938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-52996497356183.938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-220818738984.09973</v>
      </c>
      <c r="L4484" s="444">
        <f t="shared" ca="1" si="187"/>
        <v>-53217316095168.039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-53217316095168.039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-221738817063.20016</v>
      </c>
      <c r="L4485" s="444">
        <f t="shared" ca="1" si="187"/>
        <v>-53439054912231.242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-53439054912231.242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-222662728800.9635</v>
      </c>
      <c r="L4486" s="444">
        <f t="shared" ca="1" si="187"/>
        <v>-53661717641032.203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-53661717641032.203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-223590490170.9675</v>
      </c>
      <c r="L4487" s="444">
        <f t="shared" ca="1" si="187"/>
        <v>-53885308131203.172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-53885308131203.172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-224522117213.34656</v>
      </c>
      <c r="L4488" s="444">
        <f t="shared" ca="1" si="187"/>
        <v>-54109830248416.516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-54109830248416.516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-225457626035.06882</v>
      </c>
      <c r="L4489" s="444">
        <f t="shared" ca="1" si="187"/>
        <v>-54335287874451.586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-54335287874451.586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-226397032810.21494</v>
      </c>
      <c r="L4490" s="444">
        <f t="shared" ca="1" si="187"/>
        <v>-54561684907261.805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-54561684907261.805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-227340353780.25751</v>
      </c>
      <c r="L4491" s="444">
        <f t="shared" ca="1" si="187"/>
        <v>-54789025261042.063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-54789025261042.063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-228287605254.34192</v>
      </c>
      <c r="L4492" s="444">
        <f t="shared" ca="1" si="187"/>
        <v>-55017312866296.406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-55017312866296.406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-229238803609.56836</v>
      </c>
      <c r="L4493" s="444">
        <f t="shared" ca="1" si="187"/>
        <v>-55246551669905.977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-55246551669905.977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-230193965291.2749</v>
      </c>
      <c r="L4494" s="444">
        <f t="shared" ca="1" si="187"/>
        <v>-55476745635197.25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-55476745635197.25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-231153106813.32187</v>
      </c>
      <c r="L4495" s="444">
        <f t="shared" ca="1" si="187"/>
        <v>-55707898742010.57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-55707898742010.57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-232116244758.37738</v>
      </c>
      <c r="L4496" s="444">
        <f t="shared" ca="1" si="187"/>
        <v>-55940014986768.945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-55940014986768.945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-233083395778.20395</v>
      </c>
      <c r="L4497" s="444">
        <f t="shared" ca="1" si="187"/>
        <v>-56173098382547.148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-56173098382547.148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-234054576593.94644</v>
      </c>
      <c r="L4498" s="444">
        <f t="shared" ca="1" si="187"/>
        <v>-56407152959141.094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-56407152959141.094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-235029803996.42123</v>
      </c>
      <c r="L4499" s="444">
        <f t="shared" ca="1" si="187"/>
        <v>-56642182763137.516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-56642182763137.516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-236009094846.40631</v>
      </c>
      <c r="L4500" s="444">
        <f t="shared" ca="1" si="187"/>
        <v>-56878191857983.922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-56878191857983.922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-236992466074.93301</v>
      </c>
      <c r="L4501" s="444">
        <f t="shared" ca="1" si="187"/>
        <v>-57115184324058.852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-57115184324058.852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-237979934683.57855</v>
      </c>
      <c r="L4502" s="444">
        <f t="shared" ca="1" si="187"/>
        <v>-57353164258742.43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-57353164258742.43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-238971517744.76013</v>
      </c>
      <c r="L4503" s="444">
        <f t="shared" ca="1" si="187"/>
        <v>-57592135776487.188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-57592135776487.188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-239967232402.02994</v>
      </c>
      <c r="L4504" s="444">
        <f t="shared" ca="1" si="187"/>
        <v>-57832103008889.219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-57832103008889.219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-240967095870.37173</v>
      </c>
      <c r="L4505" s="444">
        <f t="shared" ca="1" si="187"/>
        <v>-58073070104759.594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-58073070104759.594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-241971125436.49832</v>
      </c>
      <c r="L4506" s="444">
        <f t="shared" ca="1" si="187"/>
        <v>-58315041230196.094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-58315041230196.094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-242979338459.15039</v>
      </c>
      <c r="L4507" s="444">
        <f t="shared" ca="1" si="187"/>
        <v>-58558020568655.242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-58558020568655.242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-243991752369.39685</v>
      </c>
      <c r="L4508" s="444">
        <f t="shared" ca="1" si="187"/>
        <v>-58802012321024.641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-58802012321024.641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-245008384670.936</v>
      </c>
      <c r="L4509" s="444">
        <f t="shared" ca="1" si="187"/>
        <v>-59047020705695.578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-59047020705695.578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-246029252940.39822</v>
      </c>
      <c r="L4510" s="444">
        <f t="shared" ca="1" si="187"/>
        <v>-59293049958635.977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-59293049958635.977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-247054374827.6499</v>
      </c>
      <c r="L4511" s="444">
        <f t="shared" ca="1" si="187"/>
        <v>-59540104333463.625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-59540104333463.625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-248083768056.09842</v>
      </c>
      <c r="L4512" s="444">
        <f t="shared" ca="1" si="187"/>
        <v>-59788188101519.727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-59788188101519.727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-249117450422.99887</v>
      </c>
      <c r="L4513" s="444">
        <f t="shared" ca="1" si="187"/>
        <v>-60037305551942.727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-60037305551942.727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-250155439799.76138</v>
      </c>
      <c r="L4514" s="444">
        <f t="shared" ca="1" si="187"/>
        <v>-60287460991742.484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-60287460991742.484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-251197754132.26038</v>
      </c>
      <c r="L4515" s="444">
        <f t="shared" ca="1" si="187"/>
        <v>-60538658745874.742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-60538658745874.742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-252244411441.14471</v>
      </c>
      <c r="L4516" s="444">
        <f t="shared" ca="1" si="187"/>
        <v>-60790903157315.891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-60790903157315.891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-253295429822.14951</v>
      </c>
      <c r="L4517" s="444">
        <f t="shared" ca="1" si="187"/>
        <v>-61044198587138.039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-61044198587138.039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-254350827446.40848</v>
      </c>
      <c r="L4518" s="444">
        <f t="shared" ca="1" si="187"/>
        <v>-61298549414584.445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-61298549414584.445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-255410622560.76852</v>
      </c>
      <c r="L4519" s="444">
        <f t="shared" ca="1" si="187"/>
        <v>-61553960037145.211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-61553960037145.211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-256474833488.10501</v>
      </c>
      <c r="L4520" s="444">
        <f t="shared" ca="1" si="187"/>
        <v>-61810434870633.313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-61810434870633.313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-257543478627.63879</v>
      </c>
      <c r="L4521" s="444">
        <f t="shared" ca="1" si="187"/>
        <v>-62067978349260.953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-62067978349260.953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-258616576455.25397</v>
      </c>
      <c r="L4522" s="444">
        <f t="shared" ca="1" si="187"/>
        <v>-62326594925716.211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-62326594925716.211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-259694145523.81757</v>
      </c>
      <c r="L4523" s="444">
        <f t="shared" ca="1" si="187"/>
        <v>-62586289071240.031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-62586289071240.031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-260776204463.50009</v>
      </c>
      <c r="L4524" s="444">
        <f t="shared" ca="1" si="187"/>
        <v>-62847065275703.531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-62847065275703.531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-261862771982.09805</v>
      </c>
      <c r="L4525" s="444">
        <f t="shared" ca="1" si="187"/>
        <v>-63108928047685.633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-63108928047685.633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-262953866865.35681</v>
      </c>
      <c r="L4526" s="444">
        <f t="shared" ca="1" si="187"/>
        <v>-63371881914550.992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-63371881914550.992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-264049507977.29581</v>
      </c>
      <c r="L4527" s="444">
        <f t="shared" ca="1" si="187"/>
        <v>-63635931422528.289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-63635931422528.289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-265149714260.53455</v>
      </c>
      <c r="L4528" s="444">
        <f t="shared" ca="1" si="187"/>
        <v>-63901081136788.82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-63901081136788.82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-266254504736.62009</v>
      </c>
      <c r="L4529" s="444">
        <f t="shared" ca="1" si="187"/>
        <v>-64167335641525.438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-64167335641525.438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-267363898506.35599</v>
      </c>
      <c r="L4530" s="444">
        <f t="shared" ca="1" si="187"/>
        <v>-64434699540031.797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-64434699540031.797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-268477914750.13245</v>
      </c>
      <c r="L4531" s="444">
        <f t="shared" ca="1" si="187"/>
        <v>-64703177454781.93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-64703177454781.93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-269596572728.25803</v>
      </c>
      <c r="L4532" s="444">
        <f t="shared" ca="1" si="187"/>
        <v>-64972774027510.188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-64972774027510.188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-270719891781.29245</v>
      </c>
      <c r="L4533" s="444">
        <f t="shared" ca="1" si="187"/>
        <v>-65243493919291.477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-65243493919291.477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-271847891330.3812</v>
      </c>
      <c r="L4534" s="444">
        <f t="shared" ca="1" si="187"/>
        <v>-65515341810621.859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-65515341810621.859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-272980590877.59109</v>
      </c>
      <c r="L4535" s="444">
        <f t="shared" ca="1" si="187"/>
        <v>-65788322401499.453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-65788322401499.453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-274118010006.24771</v>
      </c>
      <c r="L4536" s="444">
        <f t="shared" ca="1" si="187"/>
        <v>-66062440411505.703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-66062440411505.703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-275260168381.2738</v>
      </c>
      <c r="L4537" s="444">
        <f t="shared" ca="1" si="187"/>
        <v>-66337700579886.977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-66337700579886.977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-276407085749.52905</v>
      </c>
      <c r="L4538" s="444">
        <f t="shared" ca="1" si="187"/>
        <v>-66614107665636.508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-66614107665636.508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-277558781940.1521</v>
      </c>
      <c r="L4539" s="444">
        <f t="shared" ca="1" si="187"/>
        <v>-66891666447576.656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-66891666447576.656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-278715276864.90271</v>
      </c>
      <c r="L4540" s="444">
        <f t="shared" ca="1" si="187"/>
        <v>-67170381724441.563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-67170381724441.563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-279876590518.50653</v>
      </c>
      <c r="L4541" s="444">
        <f t="shared" ca="1" si="187"/>
        <v>-67450258314960.07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-67450258314960.07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-281042742979.00031</v>
      </c>
      <c r="L4542" s="444">
        <f t="shared" ca="1" si="187"/>
        <v>-67731301057939.07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-67731301057939.07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-282213754408.07947</v>
      </c>
      <c r="L4543" s="444">
        <f t="shared" ca="1" si="187"/>
        <v>-68013514812347.148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-68013514812347.148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-283389645051.44647</v>
      </c>
      <c r="L4544" s="444">
        <f t="shared" ca="1" si="187"/>
        <v>-68296904457398.594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-68296904457398.594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-284570435239.16077</v>
      </c>
      <c r="L4545" s="444">
        <f t="shared" ca="1" si="187"/>
        <v>-68581474892637.758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-68581474892637.758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-285756145385.9906</v>
      </c>
      <c r="L4546" s="444">
        <f t="shared" ca="1" si="187"/>
        <v>-68867231038023.75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-68867231038023.75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-286946795991.76556</v>
      </c>
      <c r="L4547" s="444">
        <f t="shared" ca="1" si="187"/>
        <v>-69154177834015.516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-69154177834015.516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-288142407641.73126</v>
      </c>
      <c r="L4548" s="444">
        <f t="shared" ca="1" si="187"/>
        <v>-69442320241657.25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-69442320241657.25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-289343001006.90515</v>
      </c>
      <c r="L4549" s="444">
        <f t="shared" ca="1" si="187"/>
        <v>-69731663242664.156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-69731663242664.156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-290548596844.43396</v>
      </c>
      <c r="L4550" s="444">
        <f t="shared" ca="1" si="187"/>
        <v>-70022211839508.594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-70022211839508.594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-291759215997.95251</v>
      </c>
      <c r="L4551" s="444">
        <f t="shared" ca="1" si="187"/>
        <v>-70313971055506.547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-70313971055506.547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-292974879397.94397</v>
      </c>
      <c r="L4552" s="444">
        <f t="shared" ca="1" si="187"/>
        <v>-70606945934904.484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-70606945934904.484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-294195608062.10199</v>
      </c>
      <c r="L4553" s="444">
        <f t="shared" ca="1" si="187"/>
        <v>-70901141542966.594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-70901141542966.594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-295421423095.69415</v>
      </c>
      <c r="L4554" s="444">
        <f t="shared" ca="1" si="187"/>
        <v>-71196562966062.281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-71196562966062.281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-296652345691.92615</v>
      </c>
      <c r="L4555" s="444">
        <f t="shared" ca="1" si="187"/>
        <v>-71493215311754.203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-71493215311754.203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-297888397132.3092</v>
      </c>
      <c r="L4556" s="444">
        <f t="shared" ca="1" si="187"/>
        <v>-71791103708886.516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-71791103708886.516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-299129598787.02716</v>
      </c>
      <c r="L4557" s="444">
        <f t="shared" ca="1" si="187"/>
        <v>-72090233307673.547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-72090233307673.547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-300375972115.30646</v>
      </c>
      <c r="L4558" s="444">
        <f t="shared" ca="1" si="187"/>
        <v>-72390609279788.859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-72390609279788.859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-301627538665.78693</v>
      </c>
      <c r="L4559" s="444">
        <f t="shared" ca="1" si="187"/>
        <v>-72692236818454.641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-72692236818454.641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-302884320076.89435</v>
      </c>
      <c r="L4560" s="444">
        <f t="shared" ca="1" si="187"/>
        <v>-72995121138531.531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-72995121138531.531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-304146338077.21472</v>
      </c>
      <c r="L4561" s="444">
        <f t="shared" ca="1" si="187"/>
        <v>-73299267476608.75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-73299267476608.75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-305413614485.86981</v>
      </c>
      <c r="L4562" s="444">
        <f t="shared" ca="1" si="187"/>
        <v>-73604681091094.625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-73604681091094.625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-306686171212.89429</v>
      </c>
      <c r="L4563" s="444">
        <f t="shared" ca="1" si="187"/>
        <v>-73911367262307.516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-73911367262307.516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-307964030259.61462</v>
      </c>
      <c r="L4564" s="444">
        <f t="shared" ca="1" si="187"/>
        <v>-74219331292567.125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-74219331292567.125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-309247213719.02966</v>
      </c>
      <c r="L4565" s="444">
        <f t="shared" ca="1" si="187"/>
        <v>-74528578506286.156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-74528578506286.156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-310535743776.19232</v>
      </c>
      <c r="L4566" s="444">
        <f t="shared" ca="1" si="187"/>
        <v>-74839114250062.344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-74839114250062.344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-311829642708.59308</v>
      </c>
      <c r="L4567" s="444">
        <f t="shared" ca="1" si="187"/>
        <v>-75150943892770.938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-75150943892770.938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-313128932886.54559</v>
      </c>
      <c r="L4568" s="444">
        <f t="shared" ca="1" si="187"/>
        <v>-75464072825657.484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-75464072825657.484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-314433636773.57288</v>
      </c>
      <c r="L4569" s="444">
        <f t="shared" ca="1" si="187"/>
        <v>-75778506462431.063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-75778506462431.063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-315743776926.79608</v>
      </c>
      <c r="L4570" s="444">
        <f t="shared" ca="1" si="187"/>
        <v>-76094250239357.859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-76094250239357.859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-317059375997.3244</v>
      </c>
      <c r="L4571" s="444">
        <f t="shared" ca="1" si="187"/>
        <v>-76411309615355.188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-76411309615355.188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-318380456730.64661</v>
      </c>
      <c r="L4572" s="444">
        <f t="shared" ca="1" si="187"/>
        <v>-76729690072085.828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-76729690072085.828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-319707041967.02429</v>
      </c>
      <c r="L4573" s="444">
        <f t="shared" ca="1" si="187"/>
        <v>-77049397114052.859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-77049397114052.859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-321039154641.8869</v>
      </c>
      <c r="L4574" s="444">
        <f t="shared" ca="1" si="187"/>
        <v>-77370436268694.75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-77370436268694.75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-322376817786.22815</v>
      </c>
      <c r="L4575" s="444">
        <f t="shared" ca="1" si="187"/>
        <v>-77692813086480.984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-77692813086480.984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-323720054527.00409</v>
      </c>
      <c r="L4576" s="444">
        <f t="shared" ca="1" si="187"/>
        <v>-78016533141007.984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-78016533141007.984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-325068888087.53326</v>
      </c>
      <c r="L4577" s="444">
        <f t="shared" ca="1" si="187"/>
        <v>-78341602029095.516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-78341602029095.516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-326423341787.89795</v>
      </c>
      <c r="L4578" s="444">
        <f t="shared" ca="1" si="187"/>
        <v>-78668025370883.406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-78668025370883.406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-327783439045.34753</v>
      </c>
      <c r="L4579" s="444">
        <f t="shared" ca="1" si="187"/>
        <v>-78995808809928.75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-78995808809928.75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-329149203374.70313</v>
      </c>
      <c r="L4580" s="444">
        <f t="shared" ca="1" si="187"/>
        <v>-79324958013303.453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-79324958013303.453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-330520658388.7644</v>
      </c>
      <c r="L4581" s="444">
        <f t="shared" ca="1" si="187"/>
        <v>-79655478671692.219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-79655478671692.219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-331897827798.71759</v>
      </c>
      <c r="L4582" s="444">
        <f t="shared" ca="1" si="187"/>
        <v>-79987376499490.938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-79987376499490.938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-333280735414.54559</v>
      </c>
      <c r="L4583" s="444">
        <f t="shared" ca="1" si="187"/>
        <v>-80320657234905.484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-80320657234905.484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-334669405145.43951</v>
      </c>
      <c r="L4584" s="444">
        <f t="shared" ca="1" si="187"/>
        <v>-80655326640050.922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-80655326640050.922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-336063861000.21216</v>
      </c>
      <c r="L4585" s="444">
        <f t="shared" ca="1" si="187"/>
        <v>-80991390501051.141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-80991390501051.141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-337464127087.71307</v>
      </c>
      <c r="L4586" s="444">
        <f t="shared" ca="1" si="187"/>
        <v>-81328854628138.859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-81328854628138.859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-338870227617.24524</v>
      </c>
      <c r="L4587" s="444">
        <f t="shared" ca="1" si="187"/>
        <v>-81667724855756.109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-81667724855756.109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-340282186898.98376</v>
      </c>
      <c r="L4588" s="444">
        <f t="shared" ca="1" si="187"/>
        <v>-82008007042655.094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-82008007042655.094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-341700029344.39624</v>
      </c>
      <c r="L4589" s="444">
        <f t="shared" ca="1" si="187"/>
        <v>-82349707071999.484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-82349707071999.484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-343123779466.66449</v>
      </c>
      <c r="L4590" s="444">
        <f t="shared" ca="1" si="187"/>
        <v>-82692830851466.156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-82692830851466.156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-344553461881.10901</v>
      </c>
      <c r="L4591" s="444">
        <f t="shared" ca="1" si="187"/>
        <v>-83037384313347.266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-83037384313347.266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-345989101305.61359</v>
      </c>
      <c r="L4592" s="444">
        <f t="shared" ca="1" si="187"/>
        <v>-83383373414652.875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-83383373414652.875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-347430722561.05365</v>
      </c>
      <c r="L4593" s="444">
        <f t="shared" ca="1" si="187"/>
        <v>-83730804137213.922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-83730804137213.922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-348878350571.72467</v>
      </c>
      <c r="L4594" s="444">
        <f t="shared" ca="1" si="187"/>
        <v>-84079682487785.641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-84079682487785.641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-350332010365.7735</v>
      </c>
      <c r="L4595" s="444">
        <f t="shared" ca="1" si="187"/>
        <v>-84430014498151.422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-84430014498151.422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-351791727075.63092</v>
      </c>
      <c r="L4596" s="444">
        <f t="shared" ca="1" si="187"/>
        <v>-84781806225227.047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-84781806225227.047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-353257525938.44604</v>
      </c>
      <c r="L4597" s="444">
        <f t="shared" ca="1" si="187"/>
        <v>-85135063751165.5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-85135063751165.5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-354729432296.52289</v>
      </c>
      <c r="L4598" s="444">
        <f t="shared" ref="L4598:L4852" ca="1" si="192">I4598-J4598+K4598</f>
        <v>-85489793183462.016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-85489793183462.016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-356207471597.75842</v>
      </c>
      <c r="L4599" s="444">
        <f t="shared" ca="1" si="192"/>
        <v>-85846000655059.781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-85846000655059.781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-357691669396.0824</v>
      </c>
      <c r="L4600" s="444">
        <f t="shared" ca="1" si="192"/>
        <v>-86203692324455.859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-86203692324455.859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-359182051351.89941</v>
      </c>
      <c r="L4601" s="444">
        <f t="shared" ca="1" si="192"/>
        <v>-86562874375807.766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-86562874375807.766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-360678643232.53235</v>
      </c>
      <c r="L4602" s="444">
        <f t="shared" ca="1" si="192"/>
        <v>-86923553019040.297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-86923553019040.297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-362181470912.66791</v>
      </c>
      <c r="L4603" s="444">
        <f t="shared" ca="1" si="192"/>
        <v>-87285734489952.969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-87285734489952.969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-363690560374.80402</v>
      </c>
      <c r="L4604" s="444">
        <f t="shared" ca="1" si="192"/>
        <v>-87649425050327.766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-87649425050327.766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-365205937709.69904</v>
      </c>
      <c r="L4605" s="444">
        <f t="shared" ca="1" si="192"/>
        <v>-88014630988037.469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-88014630988037.469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-366727629116.82275</v>
      </c>
      <c r="L4606" s="444">
        <f t="shared" ca="1" si="192"/>
        <v>-88381358617154.297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-88381358617154.297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-368255660904.80957</v>
      </c>
      <c r="L4607" s="444">
        <f t="shared" ca="1" si="192"/>
        <v>-88749614278059.109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-88749614278059.109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-369790059491.91296</v>
      </c>
      <c r="L4608" s="444">
        <f t="shared" ca="1" si="192"/>
        <v>-89119404337551.016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-89119404337551.016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-371330851406.46259</v>
      </c>
      <c r="L4609" s="444">
        <f t="shared" ca="1" si="192"/>
        <v>-89490735188957.484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-89490735188957.484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-372878063287.32288</v>
      </c>
      <c r="L4610" s="444">
        <f t="shared" ca="1" si="192"/>
        <v>-89863613252244.813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-89863613252244.813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-374431721884.35339</v>
      </c>
      <c r="L4611" s="444">
        <f t="shared" ca="1" si="192"/>
        <v>-90238044974129.172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-90238044974129.172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-375991854058.87152</v>
      </c>
      <c r="L4612" s="444">
        <f t="shared" ca="1" si="192"/>
        <v>-90614036828188.047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-90614036828188.047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-377558486784.11688</v>
      </c>
      <c r="L4613" s="444">
        <f t="shared" ca="1" si="192"/>
        <v>-90991595314972.156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-90991595314972.156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-379131647145.71729</v>
      </c>
      <c r="L4614" s="444">
        <f t="shared" ca="1" si="192"/>
        <v>-91370726962117.875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-91370726962117.875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-380711362342.15784</v>
      </c>
      <c r="L4615" s="444">
        <f t="shared" ca="1" si="192"/>
        <v>-91751438324460.031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-91751438324460.031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-382297659685.25012</v>
      </c>
      <c r="L4616" s="444">
        <f t="shared" ca="1" si="192"/>
        <v>-92133735984145.281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-92133735984145.281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-383890566600.60535</v>
      </c>
      <c r="L4617" s="444">
        <f t="shared" ca="1" si="192"/>
        <v>-92517626550745.891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-92517626550745.891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-385490110628.10785</v>
      </c>
      <c r="L4618" s="444">
        <f t="shared" ca="1" si="192"/>
        <v>-92903116661374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-92903116661374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-387096319422.39166</v>
      </c>
      <c r="L4619" s="444">
        <f t="shared" ca="1" si="192"/>
        <v>-93290212980796.391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-93290212980796.391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-388709220753.3183</v>
      </c>
      <c r="L4620" s="444">
        <f t="shared" ca="1" si="192"/>
        <v>-93678922201549.703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-93678922201549.703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-390328842506.45709</v>
      </c>
      <c r="L4621" s="444">
        <f t="shared" ca="1" si="192"/>
        <v>-94069251044056.156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-94069251044056.156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-391955212683.56732</v>
      </c>
      <c r="L4622" s="444">
        <f t="shared" ca="1" si="192"/>
        <v>-94461206256739.719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-94461206256739.719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-393588359403.08215</v>
      </c>
      <c r="L4623" s="444">
        <f t="shared" ca="1" si="192"/>
        <v>-94854794616142.797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-94854794616142.797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-395228310900.59497</v>
      </c>
      <c r="L4624" s="444">
        <f t="shared" ca="1" si="192"/>
        <v>-95250022927043.391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-95250022927043.391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-396875095529.34747</v>
      </c>
      <c r="L4625" s="444">
        <f t="shared" ca="1" si="192"/>
        <v>-95646898022572.734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-95646898022572.734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-398528741760.71973</v>
      </c>
      <c r="L4626" s="444">
        <f t="shared" ca="1" si="192"/>
        <v>-96045426764333.453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-96045426764333.453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-400189278184.72272</v>
      </c>
      <c r="L4627" s="444">
        <f t="shared" ca="1" si="192"/>
        <v>-96445616042518.172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-96445616042518.172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-401856733510.49237</v>
      </c>
      <c r="L4628" s="444">
        <f t="shared" ca="1" si="192"/>
        <v>-96847472776028.672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-96847472776028.672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-403531136566.78613</v>
      </c>
      <c r="L4629" s="444">
        <f t="shared" ca="1" si="192"/>
        <v>-97251003912595.453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-97251003912595.453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-405212516302.48108</v>
      </c>
      <c r="L4630" s="444">
        <f t="shared" ca="1" si="192"/>
        <v>-97656216428897.938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-97656216428897.938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-406900901787.07471</v>
      </c>
      <c r="L4631" s="444">
        <f t="shared" ca="1" si="192"/>
        <v>-98063117330685.016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-98063117330685.016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-408596322211.18756</v>
      </c>
      <c r="L4632" s="444">
        <f t="shared" ca="1" si="192"/>
        <v>-98471713652896.203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-98471713652896.203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-410298806887.0675</v>
      </c>
      <c r="L4633" s="444">
        <f t="shared" ca="1" si="192"/>
        <v>-98882012459783.266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-98882012459783.266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-412008385249.09692</v>
      </c>
      <c r="L4634" s="444">
        <f t="shared" ca="1" si="192"/>
        <v>-99294020845032.359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-99294020845032.359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-413725086854.30151</v>
      </c>
      <c r="L4635" s="444">
        <f t="shared" ca="1" si="192"/>
        <v>-99707745931886.656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-99707745931886.656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-415448941382.86108</v>
      </c>
      <c r="L4636" s="444">
        <f t="shared" ca="1" si="192"/>
        <v>-100123194873269.52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-100123194873269.52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-417179978638.62299</v>
      </c>
      <c r="L4637" s="444">
        <f t="shared" ca="1" si="192"/>
        <v>-100540374851908.14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-100540374851908.14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-418918228549.61725</v>
      </c>
      <c r="L4638" s="444">
        <f t="shared" ca="1" si="192"/>
        <v>-100959293080457.77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-100959293080457.77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-420663721168.57404</v>
      </c>
      <c r="L4639" s="444">
        <f t="shared" ca="1" si="192"/>
        <v>-101379956801626.34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-101379956801626.34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-422416486673.44312</v>
      </c>
      <c r="L4640" s="444">
        <f t="shared" ca="1" si="192"/>
        <v>-101802373288299.78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-101802373288299.78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-424176555367.91577</v>
      </c>
      <c r="L4641" s="444">
        <f t="shared" ca="1" si="192"/>
        <v>-102226549843667.7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-102226549843667.7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-425943957681.94873</v>
      </c>
      <c r="L4642" s="444">
        <f t="shared" ca="1" si="192"/>
        <v>-102652493801349.66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-102652493801349.66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-427718724172.29022</v>
      </c>
      <c r="L4643" s="444">
        <f t="shared" ca="1" si="192"/>
        <v>-103080212525521.95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-103080212525521.95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-429500885523.00812</v>
      </c>
      <c r="L4644" s="444">
        <f t="shared" ca="1" si="192"/>
        <v>-103509713411044.97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-103509713411044.97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-431290472546.02069</v>
      </c>
      <c r="L4645" s="444">
        <f t="shared" ca="1" si="192"/>
        <v>-103941003883590.98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-103941003883590.98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-433087516181.62909</v>
      </c>
      <c r="L4646" s="444">
        <f t="shared" ca="1" si="192"/>
        <v>-104374091399772.61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-104374091399772.61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-434892047499.05255</v>
      </c>
      <c r="L4647" s="444">
        <f t="shared" ca="1" si="192"/>
        <v>-104808983447271.66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-104808983447271.66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-436704097696.96521</v>
      </c>
      <c r="L4648" s="444">
        <f t="shared" ca="1" si="192"/>
        <v>-105245687544968.63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-105245687544968.63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-438523698104.03595</v>
      </c>
      <c r="L4649" s="444">
        <f t="shared" ca="1" si="192"/>
        <v>-105684211243072.66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-105684211243072.66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-440350880179.46942</v>
      </c>
      <c r="L4650" s="444">
        <f t="shared" ca="1" si="192"/>
        <v>-106124562123252.13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-106124562123252.13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-442185675513.55054</v>
      </c>
      <c r="L4651" s="444">
        <f t="shared" ca="1" si="192"/>
        <v>-106566747798765.67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-106566747798765.67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-444028115828.19031</v>
      </c>
      <c r="L4652" s="444">
        <f t="shared" ca="1" si="192"/>
        <v>-107010775914593.86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-107010775914593.86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-445878232977.47443</v>
      </c>
      <c r="L4653" s="444">
        <f t="shared" ca="1" si="192"/>
        <v>-107456654147571.33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-107456654147571.33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-447736058948.21387</v>
      </c>
      <c r="L4654" s="444">
        <f t="shared" ca="1" si="192"/>
        <v>-107904390206519.55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-107904390206519.55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-449601625860.49811</v>
      </c>
      <c r="L4655" s="444">
        <f t="shared" ca="1" si="192"/>
        <v>-108353991832380.05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-108353991832380.05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-451474965968.25018</v>
      </c>
      <c r="L4656" s="444">
        <f t="shared" ca="1" si="192"/>
        <v>-108805466798348.3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-108805466798348.3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-453356111659.78455</v>
      </c>
      <c r="L4657" s="444">
        <f t="shared" ca="1" si="192"/>
        <v>-109258822910008.08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-109258822910008.08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-455245095458.367</v>
      </c>
      <c r="L4658" s="444">
        <f t="shared" ca="1" si="192"/>
        <v>-109714068005466.44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-109714068005466.44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-457141950022.77679</v>
      </c>
      <c r="L4659" s="444">
        <f t="shared" ca="1" si="192"/>
        <v>-110171209955489.22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-110171209955489.22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-459046708147.87177</v>
      </c>
      <c r="L4660" s="444">
        <f t="shared" ca="1" si="192"/>
        <v>-110630256663637.09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-110630256663637.09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-460959402765.15454</v>
      </c>
      <c r="L4661" s="444">
        <f t="shared" ca="1" si="192"/>
        <v>-111091216066402.25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-111091216066402.25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-462880066943.34271</v>
      </c>
      <c r="L4662" s="444">
        <f t="shared" ca="1" si="192"/>
        <v>-111554096133345.59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-111554096133345.59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-464808733888.93994</v>
      </c>
      <c r="L4663" s="444">
        <f t="shared" ca="1" si="192"/>
        <v>-112018904867234.53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-112018904867234.53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-466745436946.81055</v>
      </c>
      <c r="L4664" s="444">
        <f t="shared" ca="1" si="192"/>
        <v>-112485650304181.34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-112485650304181.34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-468690209600.75555</v>
      </c>
      <c r="L4665" s="444">
        <f t="shared" ca="1" si="192"/>
        <v>-112954340513782.09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-112954340513782.09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-470643085474.09198</v>
      </c>
      <c r="L4666" s="444">
        <f t="shared" ca="1" si="192"/>
        <v>-113424983599256.19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-113424983599256.19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-472604098330.23413</v>
      </c>
      <c r="L4667" s="444">
        <f t="shared" ca="1" si="192"/>
        <v>-113897587697586.42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-113897587697586.42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-474573282073.27667</v>
      </c>
      <c r="L4668" s="444">
        <f t="shared" ca="1" si="192"/>
        <v>-114372160979659.7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-114372160979659.7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-476550670748.58203</v>
      </c>
      <c r="L4669" s="444">
        <f t="shared" ca="1" si="192"/>
        <v>-114848711650408.28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-114848711650408.28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-478536298543.36786</v>
      </c>
      <c r="L4670" s="444">
        <f t="shared" ca="1" si="192"/>
        <v>-115327247948951.66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-115327247948951.66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-480530199787.29858</v>
      </c>
      <c r="L4671" s="444">
        <f t="shared" ca="1" si="192"/>
        <v>-115807778148738.95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-115807778148738.95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-482532408953.07904</v>
      </c>
      <c r="L4672" s="444">
        <f t="shared" ca="1" si="192"/>
        <v>-116290310557692.03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-116290310557692.03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-484542960657.05017</v>
      </c>
      <c r="L4673" s="444">
        <f t="shared" ca="1" si="192"/>
        <v>-116774853518349.08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-116774853518349.08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-486561889659.78784</v>
      </c>
      <c r="L4674" s="444">
        <f t="shared" ca="1" si="192"/>
        <v>-117261415408008.86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-117261415408008.86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-488589230866.70355</v>
      </c>
      <c r="L4675" s="444">
        <f t="shared" ca="1" si="192"/>
        <v>-117750004638875.56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-117750004638875.56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-490625019328.64825</v>
      </c>
      <c r="L4676" s="444">
        <f t="shared" ca="1" si="192"/>
        <v>-118240629658204.2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-118240629658204.2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-492669290242.51752</v>
      </c>
      <c r="L4677" s="444">
        <f t="shared" ca="1" si="192"/>
        <v>-118733298948446.72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-118733298948446.72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-494722078951.86127</v>
      </c>
      <c r="L4678" s="444">
        <f t="shared" ca="1" si="192"/>
        <v>-119228021027398.58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-119228021027398.58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-496783420947.49408</v>
      </c>
      <c r="L4679" s="444">
        <f t="shared" ca="1" si="192"/>
        <v>-119724804448346.08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-119724804448346.08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-498853351868.10864</v>
      </c>
      <c r="L4680" s="444">
        <f t="shared" ca="1" si="192"/>
        <v>-120223657800214.19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-120223657800214.19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-500931907500.89246</v>
      </c>
      <c r="L4681" s="444">
        <f t="shared" ca="1" si="192"/>
        <v>-120724589707715.08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-120724589707715.08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-503019123782.14618</v>
      </c>
      <c r="L4682" s="444">
        <f t="shared" ca="1" si="192"/>
        <v>-121227608831497.22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-121227608831497.22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-505115036797.90509</v>
      </c>
      <c r="L4683" s="444">
        <f t="shared" ca="1" si="192"/>
        <v>-121732723868295.13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-121732723868295.13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-507219682784.56299</v>
      </c>
      <c r="L4684" s="444">
        <f t="shared" ca="1" si="192"/>
        <v>-122239943551079.69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-122239943551079.69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-509333098129.49872</v>
      </c>
      <c r="L4685" s="444">
        <f t="shared" ca="1" si="192"/>
        <v>-122749276649209.19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-122749276649209.19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-511455319371.70496</v>
      </c>
      <c r="L4686" s="444">
        <f t="shared" ca="1" si="192"/>
        <v>-123260731968580.89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-123260731968580.89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-513586383202.42035</v>
      </c>
      <c r="L4687" s="444">
        <f t="shared" ca="1" si="192"/>
        <v>-123774318351783.31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-123774318351783.31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-515726326465.76379</v>
      </c>
      <c r="L4688" s="444">
        <f t="shared" ca="1" si="192"/>
        <v>-124290044678249.08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-124290044678249.08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-517875186159.37109</v>
      </c>
      <c r="L4689" s="444">
        <f t="shared" ca="1" si="192"/>
        <v>-124807919864408.45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-124807919864408.45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-520032999435.03528</v>
      </c>
      <c r="L4690" s="444">
        <f t="shared" ca="1" si="192"/>
        <v>-125327952863843.48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-125327952863843.48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-522199803599.34784</v>
      </c>
      <c r="L4691" s="444">
        <f t="shared" ca="1" si="192"/>
        <v>-125850152667442.83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-125850152667442.83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-524375636114.34515</v>
      </c>
      <c r="L4692" s="444">
        <f t="shared" ca="1" si="192"/>
        <v>-126374528303557.17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-126374528303557.17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-526560534598.15485</v>
      </c>
      <c r="L4693" s="444">
        <f t="shared" ca="1" si="192"/>
        <v>-126901088838155.33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-126901088838155.33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-528754536825.64722</v>
      </c>
      <c r="L4694" s="444">
        <f t="shared" ca="1" si="192"/>
        <v>-127429843374980.97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-127429843374980.97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-530957680729.08734</v>
      </c>
      <c r="L4695" s="444">
        <f t="shared" ca="1" si="192"/>
        <v>-127960801055710.06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-127960801055710.06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-533170004398.79193</v>
      </c>
      <c r="L4696" s="444">
        <f t="shared" ca="1" si="192"/>
        <v>-128493971060108.86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-128493971060108.86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-535391546083.78693</v>
      </c>
      <c r="L4697" s="444">
        <f t="shared" ca="1" si="192"/>
        <v>-129029362606192.64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-129029362606192.64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-537622344192.4693</v>
      </c>
      <c r="L4698" s="444">
        <f t="shared" ca="1" si="192"/>
        <v>-129566984950385.11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-129566984950385.11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-539862437293.2713</v>
      </c>
      <c r="L4699" s="444">
        <f t="shared" ca="1" si="192"/>
        <v>-130106847387678.38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-130106847387678.38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-542111864115.32648</v>
      </c>
      <c r="L4700" s="444">
        <f t="shared" ca="1" si="192"/>
        <v>-130648959251793.7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-130648959251793.7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-544370663549.14038</v>
      </c>
      <c r="L4701" s="444">
        <f t="shared" ca="1" si="192"/>
        <v>-131193329915342.84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-131193329915342.84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-546638874647.26184</v>
      </c>
      <c r="L4702" s="444">
        <f t="shared" ca="1" si="192"/>
        <v>-131739968789990.11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-131739968789990.11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-548916536624.9588</v>
      </c>
      <c r="L4703" s="444">
        <f t="shared" ca="1" si="192"/>
        <v>-132288885326615.06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-132288885326615.06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-551203688860.896</v>
      </c>
      <c r="L4704" s="444">
        <f t="shared" ca="1" si="192"/>
        <v>-132840089015475.95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-132840089015475.95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-553500370897.81641</v>
      </c>
      <c r="L4705" s="444">
        <f t="shared" ca="1" si="192"/>
        <v>-133393589386373.77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-133393589386373.77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-555806622443.224</v>
      </c>
      <c r="L4706" s="444">
        <f t="shared" ca="1" si="192"/>
        <v>-133949396008816.98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-133949396008816.98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-558122483370.07068</v>
      </c>
      <c r="L4707" s="444">
        <f t="shared" ca="1" si="192"/>
        <v>-134507518492187.06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-134507518492187.06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-560447993717.44617</v>
      </c>
      <c r="L4708" s="444">
        <f t="shared" ca="1" si="192"/>
        <v>-135067966485904.52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-135067966485904.52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-562783193691.26892</v>
      </c>
      <c r="L4709" s="444">
        <f t="shared" ca="1" si="192"/>
        <v>-135630749679595.78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-135630749679595.78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-565128123664.98242</v>
      </c>
      <c r="L4710" s="444">
        <f t="shared" ca="1" si="192"/>
        <v>-136195877803260.77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-136195877803260.77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-567482824180.25317</v>
      </c>
      <c r="L4711" s="444">
        <f t="shared" ca="1" si="192"/>
        <v>-136763360627441.02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-136763360627441.02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-569847335947.6709</v>
      </c>
      <c r="L4712" s="444">
        <f t="shared" ca="1" si="192"/>
        <v>-137333207963388.69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-137333207963388.69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-572221699847.45288</v>
      </c>
      <c r="L4713" s="444">
        <f t="shared" ca="1" si="192"/>
        <v>-137905429663236.14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-137905429663236.14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-574605956930.15063</v>
      </c>
      <c r="L4714" s="444">
        <f t="shared" ca="1" si="192"/>
        <v>-138480035620166.3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-138480035620166.3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-577000148417.35962</v>
      </c>
      <c r="L4715" s="444">
        <f t="shared" ca="1" si="192"/>
        <v>-139057035768583.66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-139057035768583.66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-579404315702.43188</v>
      </c>
      <c r="L4716" s="444">
        <f t="shared" ca="1" si="192"/>
        <v>-139636440084286.09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-139636440084286.09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-581818500351.19214</v>
      </c>
      <c r="L4717" s="444">
        <f t="shared" ca="1" si="192"/>
        <v>-140218258584637.28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-140218258584637.28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-584242744102.65527</v>
      </c>
      <c r="L4718" s="444">
        <f t="shared" ca="1" si="192"/>
        <v>-140802501328739.94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-140802501328739.94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-586677088869.74976</v>
      </c>
      <c r="L4719" s="444">
        <f t="shared" ca="1" si="192"/>
        <v>-141389178417609.69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-141389178417609.69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-589121576740.04041</v>
      </c>
      <c r="L4720" s="444">
        <f t="shared" ca="1" si="192"/>
        <v>-141978299994349.72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-141978299994349.72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-591576249976.45715</v>
      </c>
      <c r="L4721" s="444">
        <f t="shared" ca="1" si="192"/>
        <v>-142569876244326.19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-142569876244326.19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-594041151018.02576</v>
      </c>
      <c r="L4722" s="444">
        <f t="shared" ca="1" si="192"/>
        <v>-143163917395344.22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-143163917395344.22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-596516322480.60095</v>
      </c>
      <c r="L4723" s="444">
        <f t="shared" ca="1" si="192"/>
        <v>-143760433717824.81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-143760433717824.81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-599001807157.60339</v>
      </c>
      <c r="L4724" s="444">
        <f t="shared" ca="1" si="192"/>
        <v>-144359435524982.41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-144359435524982.41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-601497648020.76001</v>
      </c>
      <c r="L4725" s="444">
        <f t="shared" ca="1" si="192"/>
        <v>-144960933173003.16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-144960933173003.16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-604003888220.84644</v>
      </c>
      <c r="L4726" s="444">
        <f t="shared" ca="1" si="192"/>
        <v>-145564937061224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-145564937061224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-606520571088.43335</v>
      </c>
      <c r="L4727" s="444">
        <f t="shared" ca="1" si="192"/>
        <v>-146171457632312.44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-146171457632312.44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-609047740134.63513</v>
      </c>
      <c r="L4728" s="444">
        <f t="shared" ca="1" si="192"/>
        <v>-146780505372447.06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-146780505372447.06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-611585439051.86279</v>
      </c>
      <c r="L4729" s="444">
        <f t="shared" ca="1" si="192"/>
        <v>-147392090811498.94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-147392090811498.94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-614133711714.57886</v>
      </c>
      <c r="L4730" s="444">
        <f t="shared" ca="1" si="192"/>
        <v>-148006224523213.53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-148006224523213.53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-616692602180.0564</v>
      </c>
      <c r="L4731" s="444">
        <f t="shared" ca="1" si="192"/>
        <v>-148622917125393.59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-148622917125393.59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-619262154689.14001</v>
      </c>
      <c r="L4732" s="444">
        <f t="shared" ca="1" si="192"/>
        <v>-149242179280082.72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-149242179280082.72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-621842413667.01135</v>
      </c>
      <c r="L4733" s="444">
        <f t="shared" ca="1" si="192"/>
        <v>-149864021693749.72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-149864021693749.72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-624433423723.95715</v>
      </c>
      <c r="L4734" s="444">
        <f t="shared" ca="1" si="192"/>
        <v>-150488455117473.69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-150488455117473.69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-627035229656.14038</v>
      </c>
      <c r="L4735" s="444">
        <f t="shared" ca="1" si="192"/>
        <v>-151115490347129.81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-151115490347129.81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-629647876446.37427</v>
      </c>
      <c r="L4736" s="444">
        <f t="shared" ca="1" si="192"/>
        <v>-151745138223576.19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-151745138223576.19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-632271409264.90076</v>
      </c>
      <c r="L4737" s="444">
        <f t="shared" ca="1" si="192"/>
        <v>-152377409632841.09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-152377409632841.09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-634905873470.17126</v>
      </c>
      <c r="L4738" s="444">
        <f t="shared" ca="1" si="192"/>
        <v>-153012315506311.25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-153012315506311.25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-637551314609.63025</v>
      </c>
      <c r="L4739" s="444">
        <f t="shared" ca="1" si="192"/>
        <v>-153649866820920.88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-153649866820920.88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-640207778420.50366</v>
      </c>
      <c r="L4740" s="444">
        <f t="shared" ca="1" si="192"/>
        <v>-154290074599341.38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-154290074599341.38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-642875310830.58911</v>
      </c>
      <c r="L4741" s="444">
        <f t="shared" ca="1" si="192"/>
        <v>-154932949910171.97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-154932949910171.97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-645553957959.0498</v>
      </c>
      <c r="L4742" s="444">
        <f t="shared" ca="1" si="192"/>
        <v>-155578503868131.03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-155578503868131.03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-648243766117.21265</v>
      </c>
      <c r="L4743" s="444">
        <f t="shared" ca="1" si="192"/>
        <v>-156226747634248.25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-156226747634248.25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-650944781809.36768</v>
      </c>
      <c r="L4744" s="444">
        <f t="shared" ca="1" si="192"/>
        <v>-156877692416057.63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-156877692416057.63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-653657051733.57349</v>
      </c>
      <c r="L4745" s="444">
        <f t="shared" ca="1" si="192"/>
        <v>-157531349467791.19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-157531349467791.19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-656380622782.46326</v>
      </c>
      <c r="L4746" s="444">
        <f t="shared" ca="1" si="192"/>
        <v>-158187730090573.66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-158187730090573.66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-659115542044.05688</v>
      </c>
      <c r="L4747" s="444">
        <f t="shared" ca="1" si="192"/>
        <v>-158846845632617.72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-158846845632617.72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-661861856802.57385</v>
      </c>
      <c r="L4748" s="444">
        <f t="shared" ca="1" si="192"/>
        <v>-159508707489420.28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-159508707489420.28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-664619614539.25122</v>
      </c>
      <c r="L4749" s="444">
        <f t="shared" ca="1" si="192"/>
        <v>-160173327103959.53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-160173327103959.53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-667388862933.16467</v>
      </c>
      <c r="L4750" s="444">
        <f t="shared" ca="1" si="192"/>
        <v>-160840715966892.69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-160840715966892.69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-670169649862.05286</v>
      </c>
      <c r="L4751" s="444">
        <f t="shared" ca="1" si="192"/>
        <v>-161510885616754.75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-161510885616754.75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-672962023403.14478</v>
      </c>
      <c r="L4752" s="444">
        <f t="shared" ca="1" si="192"/>
        <v>-162183847640157.91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-162183847640157.91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-675766031833.99121</v>
      </c>
      <c r="L4753" s="444">
        <f t="shared" ca="1" si="192"/>
        <v>-162859613671991.91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-162859613671991.91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-678581723633.29956</v>
      </c>
      <c r="L4754" s="444">
        <f t="shared" ca="1" si="192"/>
        <v>-163538195395625.22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-163538195395625.22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-681409147481.77173</v>
      </c>
      <c r="L4755" s="444">
        <f t="shared" ca="1" si="192"/>
        <v>-164219604543107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-164219604543107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-684248352262.9458</v>
      </c>
      <c r="L4756" s="444">
        <f t="shared" ca="1" si="192"/>
        <v>-164903852895369.94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-164903852895369.94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-687099387064.04138</v>
      </c>
      <c r="L4757" s="444">
        <f t="shared" ca="1" si="192"/>
        <v>-165590952282433.97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-165590952282433.97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-689962301176.80823</v>
      </c>
      <c r="L4758" s="444">
        <f t="shared" ca="1" si="192"/>
        <v>-166280914583610.78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-166280914583610.78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-692837144098.3783</v>
      </c>
      <c r="L4759" s="444">
        <f t="shared" ca="1" si="192"/>
        <v>-166973751727709.16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-166973751727709.16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-695723965532.12146</v>
      </c>
      <c r="L4760" s="444">
        <f t="shared" ca="1" si="192"/>
        <v>-167669475693241.28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-167669475693241.28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-698622815388.50537</v>
      </c>
      <c r="L4761" s="444">
        <f t="shared" ca="1" si="192"/>
        <v>-168368098508629.78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-168368098508629.78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-701533743785.9574</v>
      </c>
      <c r="L4762" s="444">
        <f t="shared" ca="1" si="192"/>
        <v>-169069632252415.75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-169069632252415.75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-704456801051.7323</v>
      </c>
      <c r="L4763" s="444">
        <f t="shared" ca="1" si="192"/>
        <v>-169774089053467.47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-169774089053467.47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-707392037722.78113</v>
      </c>
      <c r="L4764" s="444">
        <f t="shared" ca="1" si="192"/>
        <v>-170481481091190.25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-170481481091190.25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-710339504546.62598</v>
      </c>
      <c r="L4765" s="444">
        <f t="shared" ca="1" si="192"/>
        <v>-171191820595736.88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-171191820595736.88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-713299252482.23694</v>
      </c>
      <c r="L4766" s="444">
        <f t="shared" ca="1" si="192"/>
        <v>-171905119848219.13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-171905119848219.13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-716271332700.91296</v>
      </c>
      <c r="L4767" s="444">
        <f t="shared" ca="1" si="192"/>
        <v>-172621391180920.03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-172621391180920.03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-719255796587.16675</v>
      </c>
      <c r="L4768" s="444">
        <f t="shared" ca="1" si="192"/>
        <v>-173340646977507.19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-173340646977507.19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-722252695739.61328</v>
      </c>
      <c r="L4769" s="444">
        <f t="shared" ca="1" si="192"/>
        <v>-174062899673246.81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-174062899673246.81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-725262081971.86169</v>
      </c>
      <c r="L4770" s="444">
        <f t="shared" ca="1" si="192"/>
        <v>-174788161755218.69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-174788161755218.69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-728284007313.41113</v>
      </c>
      <c r="L4771" s="444">
        <f t="shared" ca="1" si="192"/>
        <v>-175516445762532.09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-175516445762532.09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-731318524010.55042</v>
      </c>
      <c r="L4772" s="444">
        <f t="shared" ca="1" si="192"/>
        <v>-176247764286542.66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-176247764286542.66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-734365684527.26111</v>
      </c>
      <c r="L4773" s="444">
        <f t="shared" ca="1" si="192"/>
        <v>-176982129971069.91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-176982129971069.91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-737425541546.12463</v>
      </c>
      <c r="L4774" s="444">
        <f t="shared" ca="1" si="192"/>
        <v>-177719555512616.03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-177719555512616.03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-740498147969.2334</v>
      </c>
      <c r="L4775" s="444">
        <f t="shared" ca="1" si="192"/>
        <v>-178460053660585.25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-178460053660585.25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-743583556919.10522</v>
      </c>
      <c r="L4776" s="444">
        <f t="shared" ca="1" si="192"/>
        <v>-179203637217504.34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-179203637217504.34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-746681821739.60144</v>
      </c>
      <c r="L4777" s="444">
        <f t="shared" ca="1" si="192"/>
        <v>-179950319039243.94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-179950319039243.94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-749792995996.84973</v>
      </c>
      <c r="L4778" s="444">
        <f t="shared" ca="1" si="192"/>
        <v>-180700112035240.78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-180700112035240.78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-752917133480.16992</v>
      </c>
      <c r="L4779" s="444">
        <f t="shared" ca="1" si="192"/>
        <v>-181453029168720.94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-181453029168720.94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-756054288203.00391</v>
      </c>
      <c r="L4780" s="444">
        <f t="shared" ca="1" si="192"/>
        <v>-182209083456923.94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-182209083456923.94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-759204514403.84973</v>
      </c>
      <c r="L4781" s="444">
        <f t="shared" ca="1" si="192"/>
        <v>-182968287971327.78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-182968287971327.78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-762367866547.1991</v>
      </c>
      <c r="L4782" s="444">
        <f t="shared" ca="1" si="192"/>
        <v>-183730655837874.97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-183730655837874.97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-765544399324.479</v>
      </c>
      <c r="L4783" s="444">
        <f t="shared" ca="1" si="192"/>
        <v>-184496200237199.44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-184496200237199.44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-768734167654.99768</v>
      </c>
      <c r="L4784" s="444">
        <f t="shared" ca="1" si="192"/>
        <v>-185264934404854.44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-185264934404854.44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-771937226686.89343</v>
      </c>
      <c r="L4785" s="444">
        <f t="shared" ca="1" si="192"/>
        <v>-186036871631541.34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-186036871631541.34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-775153631798.08887</v>
      </c>
      <c r="L4786" s="444">
        <f t="shared" ca="1" si="192"/>
        <v>-186812025263339.44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-186812025263339.44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-778383438597.24768</v>
      </c>
      <c r="L4787" s="444">
        <f t="shared" ca="1" si="192"/>
        <v>-187590408701936.69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-187590408701936.69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-781626702924.73621</v>
      </c>
      <c r="L4788" s="444">
        <f t="shared" ca="1" si="192"/>
        <v>-188372035404861.44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-188372035404861.44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-784883480853.58936</v>
      </c>
      <c r="L4789" s="444">
        <f t="shared" ca="1" si="192"/>
        <v>-189156918885715.03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-189156918885715.03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-788153828690.47925</v>
      </c>
      <c r="L4790" s="444">
        <f t="shared" ca="1" si="192"/>
        <v>-189945072714405.5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-189945072714405.5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-791437802976.68958</v>
      </c>
      <c r="L4791" s="444">
        <f t="shared" ca="1" si="192"/>
        <v>-190736510517382.19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-190736510517382.19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-794735460489.09241</v>
      </c>
      <c r="L4792" s="444">
        <f t="shared" ca="1" si="192"/>
        <v>-191531245977871.28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-191531245977871.28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-798046858241.13037</v>
      </c>
      <c r="L4793" s="444">
        <f t="shared" ca="1" si="192"/>
        <v>-192329292836112.41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-192329292836112.41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-801372053483.80164</v>
      </c>
      <c r="L4794" s="444">
        <f t="shared" ca="1" si="192"/>
        <v>-193130664889596.22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-193130664889596.22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-804711103706.65088</v>
      </c>
      <c r="L4795" s="444">
        <f t="shared" ca="1" si="192"/>
        <v>-193935375993302.88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-193935375993302.88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-808064066638.76196</v>
      </c>
      <c r="L4796" s="444">
        <f t="shared" ca="1" si="192"/>
        <v>-194743440059941.63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-194743440059941.63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-811431000249.75671</v>
      </c>
      <c r="L4797" s="444">
        <f t="shared" ca="1" si="192"/>
        <v>-195554871060191.38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-195554871060191.38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-814811962750.79736</v>
      </c>
      <c r="L4798" s="444">
        <f t="shared" ca="1" si="192"/>
        <v>-196369683022942.19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-196369683022942.19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-818207012595.59241</v>
      </c>
      <c r="L4799" s="444">
        <f t="shared" ca="1" si="192"/>
        <v>-197187890035537.78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-197187890035537.78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-821616208481.40747</v>
      </c>
      <c r="L4800" s="444">
        <f t="shared" ca="1" si="192"/>
        <v>-198009506244019.19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-198009506244019.19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-825039609350.07996</v>
      </c>
      <c r="L4801" s="444">
        <f t="shared" ca="1" si="192"/>
        <v>-198834545853369.28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-198834545853369.28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-828477274389.0387</v>
      </c>
      <c r="L4802" s="444">
        <f t="shared" ca="1" si="192"/>
        <v>-199663023127758.31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-199663023127758.31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-831929263032.32629</v>
      </c>
      <c r="L4803" s="444">
        <f t="shared" ca="1" si="192"/>
        <v>-200494952390790.63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-200494952390790.63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-835395634961.62756</v>
      </c>
      <c r="L4804" s="444">
        <f t="shared" ca="1" si="192"/>
        <v>-201330348025752.25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-201330348025752.25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-838876450107.30103</v>
      </c>
      <c r="L4805" s="444">
        <f t="shared" ca="1" si="192"/>
        <v>-202169224475859.56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-202169224475859.56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-842371768649.41479</v>
      </c>
      <c r="L4806" s="444">
        <f t="shared" ca="1" si="192"/>
        <v>-203011596244508.97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-203011596244508.97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-845881651018.78735</v>
      </c>
      <c r="L4807" s="444">
        <f t="shared" ca="1" si="192"/>
        <v>-203857477895527.75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-203857477895527.75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-849406157898.03223</v>
      </c>
      <c r="L4808" s="444">
        <f t="shared" ca="1" si="192"/>
        <v>-204706884053425.78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-204706884053425.78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-852945350222.60742</v>
      </c>
      <c r="L4809" s="444">
        <f t="shared" ca="1" si="192"/>
        <v>-205559829403648.38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-205559829403648.38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-856499289181.86816</v>
      </c>
      <c r="L4810" s="444">
        <f t="shared" ca="1" si="192"/>
        <v>-206416328692830.25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-206416328692830.25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-860068036220.12598</v>
      </c>
      <c r="L4811" s="444">
        <f t="shared" ca="1" si="192"/>
        <v>-207276396729050.38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-207276396729050.38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-863651653037.70984</v>
      </c>
      <c r="L4812" s="444">
        <f t="shared" ca="1" si="192"/>
        <v>-208140048382088.09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-208140048382088.09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-867250201592.03369</v>
      </c>
      <c r="L4813" s="444">
        <f t="shared" ca="1" si="192"/>
        <v>-209007298583680.13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-209007298583680.13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-870863744098.66724</v>
      </c>
      <c r="L4814" s="444">
        <f t="shared" ca="1" si="192"/>
        <v>-209878162327778.78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-209878162327778.78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-874492343032.41162</v>
      </c>
      <c r="L4815" s="444">
        <f t="shared" ca="1" si="192"/>
        <v>-210752654670811.19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-210752654670811.19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-878136061128.37988</v>
      </c>
      <c r="L4816" s="444">
        <f t="shared" ca="1" si="192"/>
        <v>-211630790731939.56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-211630790731939.56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-881794961383.08154</v>
      </c>
      <c r="L4817" s="444">
        <f t="shared" ca="1" si="192"/>
        <v>-212512585693322.66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-212512585693322.66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-885469107055.51111</v>
      </c>
      <c r="L4818" s="444">
        <f t="shared" ca="1" si="192"/>
        <v>-213398054800378.16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-213398054800378.16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-889158561668.24231</v>
      </c>
      <c r="L4819" s="444">
        <f t="shared" ca="1" si="192"/>
        <v>-214287213362046.41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-214287213362046.41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-892863389008.52673</v>
      </c>
      <c r="L4820" s="444">
        <f t="shared" ca="1" si="192"/>
        <v>-215180076751054.94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-215180076751054.94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-896583653129.39551</v>
      </c>
      <c r="L4821" s="444">
        <f t="shared" ca="1" si="192"/>
        <v>-216076660404184.34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-216076660404184.34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-900319418350.76807</v>
      </c>
      <c r="L4822" s="444">
        <f t="shared" ca="1" si="192"/>
        <v>-216976979822535.13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-216976979822535.13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-904070749260.56299</v>
      </c>
      <c r="L4823" s="444">
        <f t="shared" ca="1" si="192"/>
        <v>-217881050571795.69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-217881050571795.69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-907837710715.81531</v>
      </c>
      <c r="L4824" s="444">
        <f t="shared" ca="1" si="192"/>
        <v>-218788888282511.5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-218788888282511.5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-911620367843.79785</v>
      </c>
      <c r="L4825" s="444">
        <f t="shared" ca="1" si="192"/>
        <v>-219700508650355.31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-219700508650355.31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-915418786043.14709</v>
      </c>
      <c r="L4826" s="444">
        <f t="shared" ca="1" si="192"/>
        <v>-220615927436398.47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-220615927436398.47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-919233030984.99365</v>
      </c>
      <c r="L4827" s="444">
        <f t="shared" ca="1" si="192"/>
        <v>-221535160467383.47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-221535160467383.47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-923063168614.0979</v>
      </c>
      <c r="L4828" s="444">
        <f t="shared" ca="1" si="192"/>
        <v>-222458223635997.56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-222458223635997.56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-926909265149.98987</v>
      </c>
      <c r="L4829" s="444">
        <f t="shared" ca="1" si="192"/>
        <v>-223385132901147.56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-223385132901147.56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-930771387088.11487</v>
      </c>
      <c r="L4830" s="444">
        <f t="shared" ca="1" si="192"/>
        <v>-224315904288235.69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-224315904288235.69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-934649601200.98193</v>
      </c>
      <c r="L4831" s="444">
        <f t="shared" ca="1" si="192"/>
        <v>-225250553889436.66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-225250553889436.66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-938543974539.31934</v>
      </c>
      <c r="L4832" s="444">
        <f t="shared" ca="1" si="192"/>
        <v>-226189097863975.97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-226189097863975.97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-942454574433.23315</v>
      </c>
      <c r="L4833" s="444">
        <f t="shared" ca="1" si="192"/>
        <v>-227131552438409.19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-227131552438409.19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-946381468493.3717</v>
      </c>
      <c r="L4834" s="444">
        <f t="shared" ca="1" si="192"/>
        <v>-228077933906902.56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-228077933906902.56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-950324724612.09399</v>
      </c>
      <c r="L4835" s="444">
        <f t="shared" ca="1" si="192"/>
        <v>-229028258631514.66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-229028258631514.66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-954284410964.64429</v>
      </c>
      <c r="L4836" s="444">
        <f t="shared" ca="1" si="192"/>
        <v>-229982543042479.31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-229982543042479.31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-958260596010.33044</v>
      </c>
      <c r="L4837" s="444">
        <f t="shared" ca="1" si="192"/>
        <v>-230940803638489.66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-230940803638489.66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-962253348493.70691</v>
      </c>
      <c r="L4838" s="444">
        <f t="shared" ca="1" si="192"/>
        <v>-231903056986983.38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-231903056986983.38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-966262737445.76404</v>
      </c>
      <c r="L4839" s="444">
        <f t="shared" ca="1" si="192"/>
        <v>-232869319724429.13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-232869319724429.13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-970288832185.12134</v>
      </c>
      <c r="L4840" s="444">
        <f t="shared" ca="1" si="192"/>
        <v>-233839608556614.25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-233839608556614.25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-974331702319.22607</v>
      </c>
      <c r="L4841" s="444">
        <f t="shared" ca="1" si="192"/>
        <v>-234813940258933.47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-234813940258933.47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-978391417745.55615</v>
      </c>
      <c r="L4842" s="444">
        <f t="shared" ca="1" si="192"/>
        <v>-235792331676679.03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-235792331676679.03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-982468048652.82922</v>
      </c>
      <c r="L4843" s="444">
        <f t="shared" ca="1" si="192"/>
        <v>-236774799725331.88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-236774799725331.88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-986561665522.21619</v>
      </c>
      <c r="L4844" s="444">
        <f t="shared" ca="1" si="192"/>
        <v>-237761361390854.09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-237761361390854.09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-990672339128.55859</v>
      </c>
      <c r="L4845" s="444">
        <f t="shared" ca="1" si="192"/>
        <v>-238752033729982.66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-238752033729982.66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-994800140541.59436</v>
      </c>
      <c r="L4846" s="444">
        <f t="shared" ca="1" si="192"/>
        <v>-239746833870524.25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-239746833870524.25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-998945141127.18433</v>
      </c>
      <c r="L4847" s="444">
        <f t="shared" ca="1" si="192"/>
        <v>-240745779011651.44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-240745779011651.44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-1003107412548.5476</v>
      </c>
      <c r="L4848" s="444">
        <f t="shared" ca="1" si="192"/>
        <v>-241748886424200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-241748886424200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-1007287026767.4999</v>
      </c>
      <c r="L4849" s="444">
        <f t="shared" ca="1" si="192"/>
        <v>-242756173450967.5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-242756173450967.5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-1011484056045.6979</v>
      </c>
      <c r="L4850" s="444">
        <f t="shared" ca="1" si="192"/>
        <v>-243767657507013.19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-243767657507013.19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-1015698572945.8883</v>
      </c>
      <c r="L4851" s="444">
        <f t="shared" ca="1" si="192"/>
        <v>-244783356079959.06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-244783356079959.06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-1019930650333.1626</v>
      </c>
      <c r="L4852" s="444">
        <f t="shared" ca="1" si="192"/>
        <v>-245803286730292.22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-245803286730292.22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-1024180361376.2175</v>
      </c>
      <c r="L4853" s="444">
        <f t="shared" ref="L4853:L5107" ca="1" si="197">I4853-J4853+K4853</f>
        <v>-246827467091668.44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-246827467091668.44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-1028447779548.6185</v>
      </c>
      <c r="L4854" s="444">
        <f t="shared" ca="1" si="197"/>
        <v>-247855914871217.06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-247855914871217.06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-1032732978630.071</v>
      </c>
      <c r="L4855" s="444">
        <f t="shared" ca="1" si="197"/>
        <v>-248888647849847.13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-248888647849847.13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-1037036032707.6963</v>
      </c>
      <c r="L4856" s="444">
        <f t="shared" ca="1" si="197"/>
        <v>-249925683882554.81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-249925683882554.81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-1041357016177.3116</v>
      </c>
      <c r="L4857" s="444">
        <f t="shared" ca="1" si="197"/>
        <v>-250967040898732.13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-250967040898732.13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-1045696003744.7172</v>
      </c>
      <c r="L4858" s="444">
        <f t="shared" ca="1" si="197"/>
        <v>-252012736902476.84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-252012736902476.84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-1050053070426.9868</v>
      </c>
      <c r="L4859" s="444">
        <f t="shared" ca="1" si="197"/>
        <v>-253062789972903.84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-253062789972903.84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-1054428291553.7659</v>
      </c>
      <c r="L4860" s="444">
        <f t="shared" ca="1" si="197"/>
        <v>-254117218264457.63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-254117218264457.63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-1058821742768.5734</v>
      </c>
      <c r="L4861" s="444">
        <f t="shared" ca="1" si="197"/>
        <v>-255176040007226.19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-255176040007226.19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-1063233500030.1091</v>
      </c>
      <c r="L4862" s="444">
        <f t="shared" ca="1" si="197"/>
        <v>-256239273507256.28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-256239273507256.28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-1067663639613.568</v>
      </c>
      <c r="L4863" s="444">
        <f t="shared" ca="1" si="197"/>
        <v>-257306937146869.84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-257306937146869.84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-1072112238111.9576</v>
      </c>
      <c r="L4864" s="444">
        <f t="shared" ca="1" si="197"/>
        <v>-258379049384981.81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-258379049384981.81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-1076579372437.4242</v>
      </c>
      <c r="L4865" s="444">
        <f t="shared" ca="1" si="197"/>
        <v>-259455628757419.25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-259455628757419.25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-1081065119822.5803</v>
      </c>
      <c r="L4866" s="444">
        <f t="shared" ca="1" si="197"/>
        <v>-260536693877241.84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-260536693877241.84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-1085569557821.8409</v>
      </c>
      <c r="L4867" s="444">
        <f t="shared" ca="1" si="197"/>
        <v>-261622263435063.69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-261622263435063.69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-1090092764312.7653</v>
      </c>
      <c r="L4868" s="444">
        <f t="shared" ca="1" si="197"/>
        <v>-262712356199376.44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-262712356199376.44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-1094634817497.4019</v>
      </c>
      <c r="L4869" s="444">
        <f t="shared" ca="1" si="197"/>
        <v>-263806991016873.84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-263806991016873.84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-1099195795903.6409</v>
      </c>
      <c r="L4870" s="444">
        <f t="shared" ca="1" si="197"/>
        <v>-264906186812777.5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-264906186812777.5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-1103775778386.573</v>
      </c>
      <c r="L4871" s="444">
        <f t="shared" ca="1" si="197"/>
        <v>-266009962591164.06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-266009962591164.06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-1108374844129.8503</v>
      </c>
      <c r="L4872" s="444">
        <f t="shared" ca="1" si="197"/>
        <v>-267118337435293.91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-267118337435293.91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-1112993072647.0579</v>
      </c>
      <c r="L4873" s="444">
        <f t="shared" ca="1" si="197"/>
        <v>-268231330507940.97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-268231330507940.97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-1117630543783.0872</v>
      </c>
      <c r="L4874" s="444">
        <f t="shared" ca="1" si="197"/>
        <v>-269348961051724.06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-269348961051724.06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-1122287337715.5168</v>
      </c>
      <c r="L4875" s="444">
        <f t="shared" ca="1" si="197"/>
        <v>-270471248389439.59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-270471248389439.59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-1126963534955.9985</v>
      </c>
      <c r="L4876" s="444">
        <f t="shared" ca="1" si="197"/>
        <v>-271598211924395.59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-271598211924395.59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-1131659216351.6484</v>
      </c>
      <c r="L4877" s="444">
        <f t="shared" ca="1" si="197"/>
        <v>-272729871140747.25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-272729871140747.25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-1136374463086.4468</v>
      </c>
      <c r="L4878" s="444">
        <f t="shared" ca="1" si="197"/>
        <v>-273866245603833.69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-273866245603833.69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-1141109356682.6404</v>
      </c>
      <c r="L4879" s="444">
        <f t="shared" ca="1" si="197"/>
        <v>-275007354960516.31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-275007354960516.31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-1145863979002.1514</v>
      </c>
      <c r="L4880" s="444">
        <f t="shared" ca="1" si="197"/>
        <v>-276153218939518.47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-276153218939518.47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-1150638412247.9937</v>
      </c>
      <c r="L4881" s="444">
        <f t="shared" ca="1" si="197"/>
        <v>-277303857351766.47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-277303857351766.47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-1155432738965.6934</v>
      </c>
      <c r="L4882" s="444">
        <f t="shared" ca="1" si="197"/>
        <v>-278459290090732.16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-278459290090732.16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-1160247042044.7173</v>
      </c>
      <c r="L4883" s="444">
        <f t="shared" ca="1" si="197"/>
        <v>-279619537132776.88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-279619537132776.88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-1165081404719.9036</v>
      </c>
      <c r="L4884" s="444">
        <f t="shared" ca="1" si="197"/>
        <v>-280784618537496.78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-280784618537496.78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-1169935910572.9033</v>
      </c>
      <c r="L4885" s="444">
        <f t="shared" ca="1" si="197"/>
        <v>-281954554448069.69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-281954554448069.69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-1174810643533.6238</v>
      </c>
      <c r="L4886" s="444">
        <f t="shared" ca="1" si="197"/>
        <v>-283129365091603.31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-283129365091603.31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-1179705687881.6804</v>
      </c>
      <c r="L4887" s="444">
        <f t="shared" ca="1" si="197"/>
        <v>-284309070779485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-284309070779485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-1184621128247.8542</v>
      </c>
      <c r="L4888" s="444">
        <f t="shared" ca="1" si="197"/>
        <v>-285493691907732.88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-285493691907732.88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-1189557049615.5537</v>
      </c>
      <c r="L4889" s="444">
        <f t="shared" ca="1" si="197"/>
        <v>-286683248957348.44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-286683248957348.44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-1194513537322.2852</v>
      </c>
      <c r="L4890" s="444">
        <f t="shared" ca="1" si="197"/>
        <v>-287877762494670.75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-287877762494670.75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-1199490677061.1282</v>
      </c>
      <c r="L4891" s="444">
        <f t="shared" ca="1" si="197"/>
        <v>-289077253171731.88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-289077253171731.88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-1204488554882.2161</v>
      </c>
      <c r="L4892" s="444">
        <f t="shared" ca="1" si="197"/>
        <v>-290281741726614.06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-290281741726614.06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-1209507257194.2253</v>
      </c>
      <c r="L4893" s="444">
        <f t="shared" ca="1" si="197"/>
        <v>-291491248983808.31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-291491248983808.31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-1214546870765.8679</v>
      </c>
      <c r="L4894" s="444">
        <f t="shared" ca="1" si="197"/>
        <v>-292705795854574.19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-292705795854574.19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-1219607482727.3923</v>
      </c>
      <c r="L4895" s="444">
        <f t="shared" ca="1" si="197"/>
        <v>-293925403337301.56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-293925403337301.56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-1224689180572.0898</v>
      </c>
      <c r="L4896" s="444">
        <f t="shared" ca="1" si="197"/>
        <v>-295150092517873.63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-295150092517873.63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-1229792052157.8066</v>
      </c>
      <c r="L4897" s="444">
        <f t="shared" ca="1" si="197"/>
        <v>-296379884570031.44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-296379884570031.44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-1234916185708.4644</v>
      </c>
      <c r="L4898" s="444">
        <f t="shared" ca="1" si="197"/>
        <v>-297614800755739.88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-297614800755739.88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-1240061669815.5828</v>
      </c>
      <c r="L4899" s="444">
        <f t="shared" ca="1" si="197"/>
        <v>-298854862425555.44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-298854862425555.44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-1245228593439.8142</v>
      </c>
      <c r="L4900" s="444">
        <f t="shared" ca="1" si="197"/>
        <v>-300100091018995.25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-300100091018995.25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-1250417045912.4802</v>
      </c>
      <c r="L4901" s="444">
        <f t="shared" ca="1" si="197"/>
        <v>-301350508064907.75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-301350508064907.75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-1255627116937.1157</v>
      </c>
      <c r="L4902" s="444">
        <f t="shared" ca="1" si="197"/>
        <v>-302606135181844.88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-302606135181844.88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-1260858896591.0203</v>
      </c>
      <c r="L4903" s="444">
        <f t="shared" ca="1" si="197"/>
        <v>-303866994078435.88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-303866994078435.88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-1266112475326.8162</v>
      </c>
      <c r="L4904" s="444">
        <f t="shared" ca="1" si="197"/>
        <v>-305133106553762.69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-305133106553762.69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-1271387943974.0112</v>
      </c>
      <c r="L4905" s="444">
        <f t="shared" ca="1" si="197"/>
        <v>-306404494497736.69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-306404494497736.69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-1276685393740.5696</v>
      </c>
      <c r="L4906" s="444">
        <f t="shared" ca="1" si="197"/>
        <v>-307681179891477.25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-307681179891477.25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-1282004916214.4885</v>
      </c>
      <c r="L4907" s="444">
        <f t="shared" ca="1" si="197"/>
        <v>-308963184807691.75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-308963184807691.75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-1287346603365.3823</v>
      </c>
      <c r="L4908" s="444">
        <f t="shared" ca="1" si="197"/>
        <v>-310250531411057.13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-310250531411057.13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-1292710547546.0713</v>
      </c>
      <c r="L4909" s="444">
        <f t="shared" ca="1" si="197"/>
        <v>-311543241958603.19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-311543241958603.19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-1298096841494.1799</v>
      </c>
      <c r="L4910" s="444">
        <f t="shared" ca="1" si="197"/>
        <v>-312841338800097.38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-312841338800097.38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-1303505578333.739</v>
      </c>
      <c r="L4911" s="444">
        <f t="shared" ca="1" si="197"/>
        <v>-314144844378431.13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-314144844378431.13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-1308936851576.7964</v>
      </c>
      <c r="L4912" s="444">
        <f t="shared" ca="1" si="197"/>
        <v>-315453781230007.94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-315453781230007.94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-1314390755125.033</v>
      </c>
      <c r="L4913" s="444">
        <f t="shared" ca="1" si="197"/>
        <v>-316768171985133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-316768171985133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-1319867383271.3875</v>
      </c>
      <c r="L4914" s="444">
        <f t="shared" ca="1" si="197"/>
        <v>-318088039368404.38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-318088039368404.38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-1325366830701.6848</v>
      </c>
      <c r="L4915" s="444">
        <f t="shared" ca="1" si="197"/>
        <v>-319413406199106.06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-319413406199106.06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-1330889192496.2751</v>
      </c>
      <c r="L4916" s="444">
        <f t="shared" ca="1" si="197"/>
        <v>-320744295391602.31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-320744295391602.31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-1336434564131.6763</v>
      </c>
      <c r="L4917" s="444">
        <f t="shared" ca="1" si="197"/>
        <v>-322080729955734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-322080729955734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-1342003041482.2251</v>
      </c>
      <c r="L4918" s="444">
        <f t="shared" ca="1" si="197"/>
        <v>-323422732997216.25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-323422732997216.25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-1347594720821.7344</v>
      </c>
      <c r="L4919" s="444">
        <f t="shared" ca="1" si="197"/>
        <v>-324770327718038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-324770327718038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-1353209698825.1582</v>
      </c>
      <c r="L4920" s="444">
        <f t="shared" ca="1" si="197"/>
        <v>-326123537416863.19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-326123537416863.19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-1358848072570.2632</v>
      </c>
      <c r="L4921" s="444">
        <f t="shared" ca="1" si="197"/>
        <v>-327482385489433.44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-327482385489433.44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-1364509939539.3059</v>
      </c>
      <c r="L4922" s="444">
        <f t="shared" ca="1" si="197"/>
        <v>-328846895428972.75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-328846895428972.75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-1370195397620.7197</v>
      </c>
      <c r="L4923" s="444">
        <f t="shared" ca="1" si="197"/>
        <v>-330217090826593.5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-330217090826593.5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-1375904545110.8062</v>
      </c>
      <c r="L4924" s="444">
        <f t="shared" ca="1" si="197"/>
        <v>-331592995371704.31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-331592995371704.31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-1381637480715.4346</v>
      </c>
      <c r="L4925" s="444">
        <f t="shared" ca="1" si="197"/>
        <v>-332974632852419.75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-332974632852419.75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-1387394303551.749</v>
      </c>
      <c r="L4926" s="444">
        <f t="shared" ca="1" si="197"/>
        <v>-334362027155971.5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-334362027155971.5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-1393175113149.8813</v>
      </c>
      <c r="L4927" s="444">
        <f t="shared" ca="1" si="197"/>
        <v>-335755202269121.38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-335755202269121.38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-1398980009454.6724</v>
      </c>
      <c r="L4928" s="444">
        <f t="shared" ca="1" si="197"/>
        <v>-337154182278576.06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-337154182278576.06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-1404809092827.4001</v>
      </c>
      <c r="L4929" s="444">
        <f t="shared" ca="1" si="197"/>
        <v>-338558991371403.44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-338558991371403.44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-1410662464047.5144</v>
      </c>
      <c r="L4930" s="444">
        <f t="shared" ca="1" si="197"/>
        <v>-339969653835450.94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-339969653835450.94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-1416540224314.3789</v>
      </c>
      <c r="L4931" s="444">
        <f t="shared" ca="1" si="197"/>
        <v>-341386194059765.31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-341386194059765.31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-1422442475249.0222</v>
      </c>
      <c r="L4932" s="444">
        <f t="shared" ca="1" si="197"/>
        <v>-342808636535014.31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-342808636535014.31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-1428369318895.8931</v>
      </c>
      <c r="L4933" s="444">
        <f t="shared" ca="1" si="197"/>
        <v>-344237005853910.19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-344237005853910.19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-1434320857724.6257</v>
      </c>
      <c r="L4934" s="444">
        <f t="shared" ca="1" si="197"/>
        <v>-345671326711634.81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-345671326711634.81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-1440297194631.8118</v>
      </c>
      <c r="L4935" s="444">
        <f t="shared" ca="1" si="197"/>
        <v>-347111623906266.63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-347111623906266.63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-1446298432942.7776</v>
      </c>
      <c r="L4936" s="444">
        <f t="shared" ca="1" si="197"/>
        <v>-348557922339209.38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-348557922339209.38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-1452324676413.3723</v>
      </c>
      <c r="L4937" s="444">
        <f t="shared" ca="1" si="197"/>
        <v>-350010247015622.75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-350010247015622.75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-1458376029231.7615</v>
      </c>
      <c r="L4938" s="444">
        <f t="shared" ca="1" si="197"/>
        <v>-351468623044854.5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-351468623044854.5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-1464452596020.2271</v>
      </c>
      <c r="L4939" s="444">
        <f t="shared" ca="1" si="197"/>
        <v>-352933075640874.75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-352933075640874.75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-1470554481836.978</v>
      </c>
      <c r="L4940" s="444">
        <f t="shared" ca="1" si="197"/>
        <v>-354403630122711.75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-354403630122711.75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-1476681792177.9656</v>
      </c>
      <c r="L4941" s="444">
        <f t="shared" ca="1" si="197"/>
        <v>-355880311914889.69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-355880311914889.69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-1482834632978.707</v>
      </c>
      <c r="L4942" s="444">
        <f t="shared" ca="1" si="197"/>
        <v>-357363146547868.38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-357363146547868.38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-1489013110616.1182</v>
      </c>
      <c r="L4943" s="444">
        <f t="shared" ca="1" si="197"/>
        <v>-358852159658484.5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-358852159658484.5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-1495217331910.3521</v>
      </c>
      <c r="L4944" s="444">
        <f t="shared" ca="1" si="197"/>
        <v>-360347376990394.88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-360347376990394.88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-1501447404126.6453</v>
      </c>
      <c r="L4945" s="444">
        <f t="shared" ca="1" si="197"/>
        <v>-361848824394521.5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-361848824394521.5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-1507703434977.1729</v>
      </c>
      <c r="L4946" s="444">
        <f t="shared" ca="1" si="197"/>
        <v>-363356527829498.69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-363356527829498.69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-1513985532622.9111</v>
      </c>
      <c r="L4947" s="444">
        <f t="shared" ca="1" si="197"/>
        <v>-364870513362121.63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-364870513362121.63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-1520293805675.5068</v>
      </c>
      <c r="L4948" s="444">
        <f t="shared" ca="1" si="197"/>
        <v>-366390807167797.13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-366390807167797.13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-1526628363199.1548</v>
      </c>
      <c r="L4949" s="444">
        <f t="shared" ca="1" si="197"/>
        <v>-367917435530996.25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-367917435530996.25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-1532989314712.4844</v>
      </c>
      <c r="L4950" s="444">
        <f t="shared" ca="1" si="197"/>
        <v>-369450424845708.75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-369450424845708.75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-1539376770190.4531</v>
      </c>
      <c r="L4951" s="444">
        <f t="shared" ca="1" si="197"/>
        <v>-370989801615899.19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-370989801615899.19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-1545790840066.2466</v>
      </c>
      <c r="L4952" s="444">
        <f t="shared" ca="1" si="197"/>
        <v>-372535592455965.44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-372535592455965.44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-1552231635233.1892</v>
      </c>
      <c r="L4953" s="444">
        <f t="shared" ca="1" si="197"/>
        <v>-374087824091198.63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-374087824091198.63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-1558699267046.6609</v>
      </c>
      <c r="L4954" s="444">
        <f t="shared" ca="1" si="197"/>
        <v>-375646523358245.31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-375646523358245.31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-1565193847326.0222</v>
      </c>
      <c r="L4955" s="444">
        <f t="shared" ca="1" si="197"/>
        <v>-377211717205571.31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-377211717205571.31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-1571715488356.5471</v>
      </c>
      <c r="L4956" s="444">
        <f t="shared" ca="1" si="197"/>
        <v>-378783432693927.88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-378783432693927.88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-1578264302891.3662</v>
      </c>
      <c r="L4957" s="444">
        <f t="shared" ca="1" si="197"/>
        <v>-380361696996819.25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-380361696996819.25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-1584840404153.4136</v>
      </c>
      <c r="L4958" s="444">
        <f t="shared" ca="1" si="197"/>
        <v>-381946537400972.69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-381946537400972.69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-1591443905837.3862</v>
      </c>
      <c r="L4959" s="444">
        <f t="shared" ca="1" si="197"/>
        <v>-383537981306810.06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-383537981306810.06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-1598074922111.7085</v>
      </c>
      <c r="L4960" s="444">
        <f t="shared" ca="1" si="197"/>
        <v>-385136056228921.75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-385136056228921.75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-1604733567620.5073</v>
      </c>
      <c r="L4961" s="444">
        <f t="shared" ca="1" si="197"/>
        <v>-386740789796542.25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-386740789796542.25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-1611419957485.5928</v>
      </c>
      <c r="L4962" s="444">
        <f t="shared" ca="1" si="197"/>
        <v>-388352209754027.81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-388352209754027.81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-1618134207308.4492</v>
      </c>
      <c r="L4963" s="444">
        <f t="shared" ca="1" si="197"/>
        <v>-389970343961336.25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-389970343961336.25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-1624876433172.2344</v>
      </c>
      <c r="L4964" s="444">
        <f t="shared" ca="1" si="197"/>
        <v>-391595220394508.5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-391595220394508.5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-1631646751643.7854</v>
      </c>
      <c r="L4965" s="444">
        <f t="shared" ca="1" si="197"/>
        <v>-393226867146152.31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-393226867146152.31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-1638445279775.6345</v>
      </c>
      <c r="L4966" s="444">
        <f t="shared" ca="1" si="197"/>
        <v>-394865312425927.94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-394865312425927.94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-1645272135108.033</v>
      </c>
      <c r="L4967" s="444">
        <f t="shared" ca="1" si="197"/>
        <v>-396510584561036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-396510584561036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-1652127435670.9834</v>
      </c>
      <c r="L4968" s="444">
        <f t="shared" ca="1" si="197"/>
        <v>-398162711996707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-398162711996707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-1659011299986.2791</v>
      </c>
      <c r="L4969" s="444">
        <f t="shared" ca="1" si="197"/>
        <v>-399821723296693.25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-399821723296693.25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-1665923847069.5552</v>
      </c>
      <c r="L4970" s="444">
        <f t="shared" ca="1" si="197"/>
        <v>-401487647143762.81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-401487647143762.81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-1672865196432.345</v>
      </c>
      <c r="L4971" s="444">
        <f t="shared" ca="1" si="197"/>
        <v>-403160512340195.19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-403160512340195.19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-1679835468084.1465</v>
      </c>
      <c r="L4972" s="444">
        <f t="shared" ca="1" si="197"/>
        <v>-404840347808279.31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-404840347808279.31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-1686834782534.4971</v>
      </c>
      <c r="L4973" s="444">
        <f t="shared" ca="1" si="197"/>
        <v>-406527182590813.81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-406527182590813.81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-1693863260795.0576</v>
      </c>
      <c r="L4974" s="444">
        <f t="shared" ca="1" si="197"/>
        <v>-408221045851608.88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-408221045851608.88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-1700921024381.7036</v>
      </c>
      <c r="L4975" s="444">
        <f t="shared" ca="1" si="197"/>
        <v>-409921966875990.56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-409921966875990.56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-1708008195316.6274</v>
      </c>
      <c r="L4976" s="444">
        <f t="shared" ca="1" si="197"/>
        <v>-411629975071307.19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-411629975071307.19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-1715124896130.4465</v>
      </c>
      <c r="L4977" s="444">
        <f t="shared" ca="1" si="197"/>
        <v>-413345099967437.63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-413345099967437.63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-1722271249864.3235</v>
      </c>
      <c r="L4978" s="444">
        <f t="shared" ca="1" si="197"/>
        <v>-415067371217301.94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-415067371217301.94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-1729447380072.0913</v>
      </c>
      <c r="L4979" s="444">
        <f t="shared" ca="1" si="197"/>
        <v>-416796818597374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-416796818597374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-1736653410822.3916</v>
      </c>
      <c r="L4980" s="444">
        <f t="shared" ca="1" si="197"/>
        <v>-418533472008196.38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-418533472008196.38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-1743889466700.8181</v>
      </c>
      <c r="L4981" s="444">
        <f t="shared" ca="1" si="197"/>
        <v>-420277361474897.19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-420277361474897.19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-1751155672812.0715</v>
      </c>
      <c r="L4982" s="444">
        <f t="shared" ca="1" si="197"/>
        <v>-422028517147709.25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-422028517147709.25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-1758452154782.1218</v>
      </c>
      <c r="L4983" s="444">
        <f t="shared" ca="1" si="197"/>
        <v>-423786969302491.38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-423786969302491.38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-1765779038760.3806</v>
      </c>
      <c r="L4984" s="444">
        <f t="shared" ca="1" si="197"/>
        <v>-425552748341251.75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-425552748341251.75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-1773136451421.8823</v>
      </c>
      <c r="L4985" s="444">
        <f t="shared" ca="1" si="197"/>
        <v>-427325884792673.63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-427325884792673.63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-1780524519969.4734</v>
      </c>
      <c r="L4986" s="444">
        <f t="shared" ca="1" si="197"/>
        <v>-429106409312643.13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-429106409312643.13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-1787943372136.0129</v>
      </c>
      <c r="L4987" s="444">
        <f t="shared" ca="1" si="197"/>
        <v>-430894352684779.13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-430894352684779.13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-1795393136186.5796</v>
      </c>
      <c r="L4988" s="444">
        <f t="shared" ca="1" si="197"/>
        <v>-432689745820965.69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-432689745820965.69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-1802873940920.6904</v>
      </c>
      <c r="L4989" s="444">
        <f t="shared" ca="1" si="197"/>
        <v>-434492619761886.38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-434492619761886.38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-1810385915674.5266</v>
      </c>
      <c r="L4990" s="444">
        <f t="shared" ca="1" si="197"/>
        <v>-436303005677560.88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-436303005677560.88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-1817929190323.1702</v>
      </c>
      <c r="L4991" s="444">
        <f t="shared" ca="1" si="197"/>
        <v>-438120934867884.06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-438120934867884.06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-1825503895282.8503</v>
      </c>
      <c r="L4992" s="444">
        <f t="shared" ca="1" si="197"/>
        <v>-439946438763166.94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-439946438763166.94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-1833110161513.1956</v>
      </c>
      <c r="L4993" s="444">
        <f t="shared" ca="1" si="197"/>
        <v>-441779548924680.13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-441779548924680.13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-1840748120519.5005</v>
      </c>
      <c r="L4994" s="444">
        <f t="shared" ca="1" si="197"/>
        <v>-443620297045199.63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-443620297045199.63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-1848417904354.9988</v>
      </c>
      <c r="L4995" s="444">
        <f t="shared" ca="1" si="197"/>
        <v>-445468714949554.63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-445468714949554.63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-1856119645623.1443</v>
      </c>
      <c r="L4996" s="444">
        <f t="shared" ca="1" si="197"/>
        <v>-447324834595177.75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-447324834595177.75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-1863853477479.9072</v>
      </c>
      <c r="L4997" s="444">
        <f t="shared" ca="1" si="197"/>
        <v>-449188688072657.69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-449188688072657.69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-1871619533636.0737</v>
      </c>
      <c r="L4998" s="444">
        <f t="shared" ca="1" si="197"/>
        <v>-451060307606293.75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-451060307606293.75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-1879417948359.5574</v>
      </c>
      <c r="L4999" s="444">
        <f t="shared" ca="1" si="197"/>
        <v>-452939725554653.31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-452939725554653.31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-1887248856477.7222</v>
      </c>
      <c r="L5000" s="444">
        <f t="shared" ca="1" si="197"/>
        <v>-454826974411131.06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-454826974411131.06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-1895112393379.7126</v>
      </c>
      <c r="L5001" s="444">
        <f t="shared" ca="1" si="197"/>
        <v>-456722086804510.75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-456722086804510.75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-1903008695018.7947</v>
      </c>
      <c r="L5002" s="444">
        <f t="shared" ca="1" si="197"/>
        <v>-458625095499529.56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-458625095499529.56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-1910937897914.7065</v>
      </c>
      <c r="L5003" s="444">
        <f t="shared" ca="1" si="197"/>
        <v>-460536033397444.25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-460536033397444.25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-1918900139156.0176</v>
      </c>
      <c r="L5004" s="444">
        <f t="shared" ca="1" si="197"/>
        <v>-462454933536600.25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-462454933536600.25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-1926895556402.501</v>
      </c>
      <c r="L5005" s="444">
        <f t="shared" ca="1" si="197"/>
        <v>-464381829093002.75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-464381829093002.75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-1934924287887.5117</v>
      </c>
      <c r="L5006" s="444">
        <f t="shared" ca="1" si="197"/>
        <v>-466316753380890.25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-466316753380890.25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-1942986472420.3762</v>
      </c>
      <c r="L5007" s="444">
        <f t="shared" ca="1" si="197"/>
        <v>-468259739853310.63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-468259739853310.63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-1951082249388.7939</v>
      </c>
      <c r="L5008" s="444">
        <f t="shared" ca="1" si="197"/>
        <v>-470210822102699.44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-470210822102699.44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-1959211758761.2476</v>
      </c>
      <c r="L5009" s="444">
        <f t="shared" ca="1" si="197"/>
        <v>-472170033861460.69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-472170033861460.69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-1967375141089.4192</v>
      </c>
      <c r="L5010" s="444">
        <f t="shared" ca="1" si="197"/>
        <v>-474137409002550.13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-474137409002550.13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-1975572537510.6255</v>
      </c>
      <c r="L5011" s="444">
        <f t="shared" ca="1" si="197"/>
        <v>-476112981540060.75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-476112981540060.75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-1983804089750.2529</v>
      </c>
      <c r="L5012" s="444">
        <f t="shared" ca="1" si="197"/>
        <v>-478096785629811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-478096785629811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-1992069940124.2124</v>
      </c>
      <c r="L5013" s="444">
        <f t="shared" ca="1" si="197"/>
        <v>-480088855569935.19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-480088855569935.19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-2000370231541.3965</v>
      </c>
      <c r="L5014" s="444">
        <f t="shared" ca="1" si="197"/>
        <v>-482089225801476.56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-482089225801476.56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-2008705107506.1523</v>
      </c>
      <c r="L5015" s="444">
        <f t="shared" ca="1" si="197"/>
        <v>-484097930908982.69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-484097930908982.69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-2017074712120.761</v>
      </c>
      <c r="L5016" s="444">
        <f t="shared" ca="1" si="197"/>
        <v>-486115005621103.44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-486115005621103.44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-2025479190087.9309</v>
      </c>
      <c r="L5017" s="444">
        <f t="shared" ca="1" si="197"/>
        <v>-488140484811191.38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-488140484811191.38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-2033918686713.2974</v>
      </c>
      <c r="L5018" s="444">
        <f t="shared" ca="1" si="197"/>
        <v>-490174403497904.69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-490174403497904.69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-2042393347907.9365</v>
      </c>
      <c r="L5019" s="444">
        <f t="shared" ca="1" si="197"/>
        <v>-492216796845812.63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-492216796845812.63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-2050903320190.8857</v>
      </c>
      <c r="L5020" s="444">
        <f t="shared" ca="1" si="197"/>
        <v>-494267700166003.5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-494267700166003.5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-2059448750691.6812</v>
      </c>
      <c r="L5021" s="444">
        <f t="shared" ca="1" si="197"/>
        <v>-496327148916695.19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-496327148916695.19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-2068029787152.8967</v>
      </c>
      <c r="L5022" s="444">
        <f t="shared" ca="1" si="197"/>
        <v>-498395178703848.06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-498395178703848.06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-2076646577932.7002</v>
      </c>
      <c r="L5023" s="444">
        <f t="shared" ca="1" si="197"/>
        <v>-500471825281780.75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-500471825281780.75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-2085299272007.4197</v>
      </c>
      <c r="L5024" s="444">
        <f t="shared" ca="1" si="197"/>
        <v>-502557124553788.19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-502557124553788.19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-2093988018974.1172</v>
      </c>
      <c r="L5025" s="444">
        <f t="shared" ca="1" si="197"/>
        <v>-504651112572762.31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-504651112572762.31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-2102712969053.1763</v>
      </c>
      <c r="L5026" s="444">
        <f t="shared" ca="1" si="197"/>
        <v>-506753825541815.5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-506753825541815.5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-2111474273090.8979</v>
      </c>
      <c r="L5027" s="444">
        <f t="shared" ca="1" si="197"/>
        <v>-508865299814906.38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-508865299814906.38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-2120272082562.1101</v>
      </c>
      <c r="L5028" s="444">
        <f t="shared" ca="1" si="197"/>
        <v>-510985571897468.5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-510985571897468.5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-2129106549572.7852</v>
      </c>
      <c r="L5029" s="444">
        <f t="shared" ca="1" si="197"/>
        <v>-513114678447041.31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-513114678447041.31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-2137977826862.6721</v>
      </c>
      <c r="L5030" s="444">
        <f t="shared" ca="1" si="197"/>
        <v>-515252656273904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-515252656273904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-2146886067807.9333</v>
      </c>
      <c r="L5031" s="444">
        <f t="shared" ca="1" si="197"/>
        <v>-517399542341711.94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-517399542341711.94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-2155831426423.7998</v>
      </c>
      <c r="L5032" s="444">
        <f t="shared" ca="1" si="197"/>
        <v>-519555373768135.75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-519555373768135.75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-2164814057367.2324</v>
      </c>
      <c r="L5033" s="444">
        <f t="shared" ca="1" si="197"/>
        <v>-521720187825503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-521720187825503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-2173834115939.5957</v>
      </c>
      <c r="L5034" s="444">
        <f t="shared" ca="1" si="197"/>
        <v>-523894021941442.63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-523894021941442.63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-2182891758089.3442</v>
      </c>
      <c r="L5035" s="444">
        <f t="shared" ca="1" si="197"/>
        <v>-526076913699532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-526076913699532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-2191987140414.7168</v>
      </c>
      <c r="L5036" s="444">
        <f t="shared" ca="1" si="197"/>
        <v>-528268900839946.69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-528268900839946.69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-2201120420166.4443</v>
      </c>
      <c r="L5037" s="444">
        <f t="shared" ca="1" si="197"/>
        <v>-530470021260113.13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-530470021260113.13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-2210291755250.4717</v>
      </c>
      <c r="L5038" s="444">
        <f t="shared" ca="1" si="197"/>
        <v>-532680313015363.63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-532680313015363.63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-2219501304230.6816</v>
      </c>
      <c r="L5039" s="444">
        <f t="shared" ca="1" si="197"/>
        <v>-534899814319594.31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-534899814319594.31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-2228749226331.6431</v>
      </c>
      <c r="L5040" s="444">
        <f t="shared" ca="1" si="197"/>
        <v>-537128563545925.94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-537128563545925.94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-2238035681441.3584</v>
      </c>
      <c r="L5041" s="444">
        <f t="shared" ca="1" si="197"/>
        <v>-539366599227367.31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-539366599227367.31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-2247360830114.0308</v>
      </c>
      <c r="L5042" s="444">
        <f t="shared" ca="1" si="197"/>
        <v>-541613960057481.31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-541613960057481.31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-2256724833572.8384</v>
      </c>
      <c r="L5043" s="444">
        <f t="shared" ca="1" si="197"/>
        <v>-543870684891054.13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-543870684891054.13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-2266127853712.7256</v>
      </c>
      <c r="L5044" s="444">
        <f t="shared" ca="1" si="197"/>
        <v>-546136812744766.88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-546136812744766.88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-2275570053103.1953</v>
      </c>
      <c r="L5045" s="444">
        <f t="shared" ca="1" si="197"/>
        <v>-548412382797870.06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-548412382797870.06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-2285051594991.125</v>
      </c>
      <c r="L5046" s="444">
        <f t="shared" ca="1" si="197"/>
        <v>-550697434392861.19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-550697434392861.19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-2294572643303.5884</v>
      </c>
      <c r="L5047" s="444">
        <f t="shared" ca="1" si="197"/>
        <v>-552992007036164.75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-552992007036164.75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-2304133362650.6865</v>
      </c>
      <c r="L5048" s="444">
        <f t="shared" ca="1" si="197"/>
        <v>-555296140398815.44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-555296140398815.44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-2313733918328.3975</v>
      </c>
      <c r="L5049" s="444">
        <f t="shared" ca="1" si="197"/>
        <v>-557609874317143.81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-557609874317143.81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-2323374476321.4326</v>
      </c>
      <c r="L5050" s="444">
        <f t="shared" ca="1" si="197"/>
        <v>-559933248793465.25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-559933248793465.25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-2333055203306.105</v>
      </c>
      <c r="L5051" s="444">
        <f t="shared" ca="1" si="197"/>
        <v>-562266303996771.38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-562266303996771.38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-2342776266653.2139</v>
      </c>
      <c r="L5052" s="444">
        <f t="shared" ca="1" si="197"/>
        <v>-564609080263424.63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-564609080263424.63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-2352537834430.936</v>
      </c>
      <c r="L5053" s="444">
        <f t="shared" ca="1" si="197"/>
        <v>-566961618097855.5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-566961618097855.5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-2362340075407.7314</v>
      </c>
      <c r="L5054" s="444">
        <f t="shared" ca="1" si="197"/>
        <v>-569323958173263.25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-569323958173263.25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-2372183159055.2637</v>
      </c>
      <c r="L5055" s="444">
        <f t="shared" ca="1" si="197"/>
        <v>-571696141332318.5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-571696141332318.5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-2382067255551.3271</v>
      </c>
      <c r="L5056" s="444">
        <f t="shared" ca="1" si="197"/>
        <v>-574078208587869.88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-574078208587869.88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-2391992535782.791</v>
      </c>
      <c r="L5057" s="444">
        <f t="shared" ca="1" si="197"/>
        <v>-576470201123652.63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-576470201123652.63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-2401959171348.5527</v>
      </c>
      <c r="L5058" s="444">
        <f t="shared" ca="1" si="197"/>
        <v>-578872160295001.13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-578872160295001.13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-2411967334562.5049</v>
      </c>
      <c r="L5059" s="444">
        <f t="shared" ca="1" si="197"/>
        <v>-581284127629563.63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-581284127629563.63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-2422017198456.5151</v>
      </c>
      <c r="L5060" s="444">
        <f t="shared" ca="1" si="197"/>
        <v>-583706144828020.13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-583706144828020.13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-2432108936783.417</v>
      </c>
      <c r="L5061" s="444">
        <f t="shared" ca="1" si="197"/>
        <v>-586138253764803.5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-586138253764803.5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-2442242724020.0146</v>
      </c>
      <c r="L5062" s="444">
        <f t="shared" ca="1" si="197"/>
        <v>-588580496488823.5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-588580496488823.5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-2452418735370.0977</v>
      </c>
      <c r="L5063" s="444">
        <f t="shared" ca="1" si="197"/>
        <v>-591032915224193.63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-591032915224193.63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-2462637146767.4736</v>
      </c>
      <c r="L5064" s="444">
        <f t="shared" ca="1" si="197"/>
        <v>-593495552370961.13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-593495552370961.13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-2472898134879.0049</v>
      </c>
      <c r="L5065" s="444">
        <f t="shared" ca="1" si="197"/>
        <v>-595968450505840.13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-595968450505840.13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-2483201877107.667</v>
      </c>
      <c r="L5066" s="444">
        <f t="shared" ca="1" si="197"/>
        <v>-598451652382947.75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-598451652382947.75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-2493548551595.6157</v>
      </c>
      <c r="L5067" s="444">
        <f t="shared" ca="1" si="197"/>
        <v>-600945200934543.38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-600945200934543.38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-2503938337227.2642</v>
      </c>
      <c r="L5068" s="444">
        <f t="shared" ca="1" si="197"/>
        <v>-603449139271770.63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-603449139271770.63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-2514371413632.3774</v>
      </c>
      <c r="L5069" s="444">
        <f t="shared" ca="1" si="197"/>
        <v>-605963510685403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-605963510685403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-2524847961189.1792</v>
      </c>
      <c r="L5070" s="444">
        <f t="shared" ca="1" si="197"/>
        <v>-608488358646592.13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-608488358646592.13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-2535368161027.4673</v>
      </c>
      <c r="L5071" s="444">
        <f t="shared" ca="1" si="197"/>
        <v>-611023726807619.63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-611023726807619.63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-2545932195031.7485</v>
      </c>
      <c r="L5072" s="444">
        <f t="shared" ca="1" si="197"/>
        <v>-613569659002651.38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-613569659002651.38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-2556540245844.3809</v>
      </c>
      <c r="L5073" s="444">
        <f t="shared" ca="1" si="197"/>
        <v>-616126199248495.75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-616126199248495.75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-2567192496868.7324</v>
      </c>
      <c r="L5074" s="444">
        <f t="shared" ca="1" si="197"/>
        <v>-618693391745364.5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-618693391745364.5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-2577889132272.3521</v>
      </c>
      <c r="L5075" s="444">
        <f t="shared" ca="1" si="197"/>
        <v>-621271280877636.88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-621271280877636.88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-2588630336990.1538</v>
      </c>
      <c r="L5076" s="444">
        <f t="shared" ca="1" si="197"/>
        <v>-623859911214627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-623859911214627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-2599416296727.6123</v>
      </c>
      <c r="L5077" s="444">
        <f t="shared" ca="1" si="197"/>
        <v>-626459327511354.63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-626459327511354.63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-2610247197963.9775</v>
      </c>
      <c r="L5078" s="444">
        <f t="shared" ca="1" si="197"/>
        <v>-629069574709318.63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-629069574709318.63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-2621123227955.4941</v>
      </c>
      <c r="L5079" s="444">
        <f t="shared" ca="1" si="197"/>
        <v>-631690697937274.13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-631690697937274.13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-2632044574738.6421</v>
      </c>
      <c r="L5080" s="444">
        <f t="shared" ca="1" si="197"/>
        <v>-634322742512012.75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-634322742512012.75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-2643011427133.3862</v>
      </c>
      <c r="L5081" s="444">
        <f t="shared" ca="1" si="197"/>
        <v>-636965753939146.13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-636965753939146.13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-2654023974746.4424</v>
      </c>
      <c r="L5082" s="444">
        <f t="shared" ca="1" si="197"/>
        <v>-639619777913892.63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-639619777913892.63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-2665082407974.5527</v>
      </c>
      <c r="L5083" s="444">
        <f t="shared" ca="1" si="197"/>
        <v>-642284860321867.13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-642284860321867.13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-2676186918007.7798</v>
      </c>
      <c r="L5084" s="444">
        <f t="shared" ca="1" si="197"/>
        <v>-644961047239874.88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-644961047239874.88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-2687337696832.812</v>
      </c>
      <c r="L5085" s="444">
        <f t="shared" ca="1" si="197"/>
        <v>-647648384936707.63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-647648384936707.63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-2698534937236.2817</v>
      </c>
      <c r="L5086" s="444">
        <f t="shared" ca="1" si="197"/>
        <v>-650346919873943.88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-650346919873943.88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-2709778832808.0996</v>
      </c>
      <c r="L5087" s="444">
        <f t="shared" ca="1" si="197"/>
        <v>-653056698706752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-653056698706752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-2721069577944.7998</v>
      </c>
      <c r="L5088" s="444">
        <f t="shared" ca="1" si="197"/>
        <v>-655777768284696.75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-655777768284696.75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-2732407367852.9033</v>
      </c>
      <c r="L5089" s="444">
        <f t="shared" ca="1" si="197"/>
        <v>-658510175652549.63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-658510175652549.63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-2743792398552.29</v>
      </c>
      <c r="L5090" s="444">
        <f t="shared" ca="1" si="197"/>
        <v>-661253968051101.88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-661253968051101.88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-2755224866879.5913</v>
      </c>
      <c r="L5091" s="444">
        <f t="shared" ca="1" si="197"/>
        <v>-664009192917981.5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-664009192917981.5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-2766704970491.5894</v>
      </c>
      <c r="L5092" s="444">
        <f t="shared" ca="1" si="197"/>
        <v>-666775897888473.13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-666775897888473.13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-2778232907868.6382</v>
      </c>
      <c r="L5093" s="444">
        <f t="shared" ca="1" si="197"/>
        <v>-669554130796341.75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-669554130796341.75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-2789808878318.0908</v>
      </c>
      <c r="L5094" s="444">
        <f t="shared" ca="1" si="197"/>
        <v>-672343939674659.88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-672343939674659.88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-2801433081977.7495</v>
      </c>
      <c r="L5095" s="444">
        <f t="shared" ca="1" si="197"/>
        <v>-675145372756637.63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-675145372756637.63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-2813105719819.3232</v>
      </c>
      <c r="L5096" s="444">
        <f t="shared" ca="1" si="197"/>
        <v>-677958478476457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-677958478476457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-2824826993651.9043</v>
      </c>
      <c r="L5097" s="444">
        <f t="shared" ca="1" si="197"/>
        <v>-680783305470108.88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-680783305470108.88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-2836597106125.4536</v>
      </c>
      <c r="L5098" s="444">
        <f t="shared" ca="1" si="197"/>
        <v>-683619902576234.38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-683619902576234.38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-2848416260734.3101</v>
      </c>
      <c r="L5099" s="444">
        <f t="shared" ca="1" si="197"/>
        <v>-686468318836968.63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-686468318836968.63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-2860284661820.7026</v>
      </c>
      <c r="L5100" s="444">
        <f t="shared" ca="1" si="197"/>
        <v>-689328603498789.38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-689328603498789.38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-2872202514578.2891</v>
      </c>
      <c r="L5101" s="444">
        <f t="shared" ca="1" si="197"/>
        <v>-692200806013367.63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-692200806013367.63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-2884170025055.6982</v>
      </c>
      <c r="L5102" s="444">
        <f t="shared" ca="1" si="197"/>
        <v>-695084976038423.38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-695084976038423.38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-2896187400160.0972</v>
      </c>
      <c r="L5103" s="444">
        <f t="shared" ca="1" si="197"/>
        <v>-697981163438583.5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-697981163438583.5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-2908254847660.7646</v>
      </c>
      <c r="L5104" s="444">
        <f t="shared" ca="1" si="197"/>
        <v>-700889418286244.25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-700889418286244.25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-2920372576192.6846</v>
      </c>
      <c r="L5105" s="444">
        <f t="shared" ca="1" si="197"/>
        <v>-703809790862436.88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-703809790862436.88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-2932540795260.1538</v>
      </c>
      <c r="L5106" s="444">
        <f t="shared" ca="1" si="197"/>
        <v>-706742331657697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-706742331657697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-2944759715240.4043</v>
      </c>
      <c r="L5107" s="444">
        <f t="shared" ca="1" si="197"/>
        <v>-709687091372937.38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-709687091372937.38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-2957029547387.2393</v>
      </c>
      <c r="L5108" s="444">
        <f t="shared" ref="L5108:L5362" ca="1" si="202">I5108-J5108+K5108</f>
        <v>-712644120920324.63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-712644120920324.63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-2969350503834.686</v>
      </c>
      <c r="L5109" s="444">
        <f t="shared" ca="1" si="202"/>
        <v>-715613471424159.25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-715613471424159.25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-2981722797600.6636</v>
      </c>
      <c r="L5110" s="444">
        <f t="shared" ca="1" si="202"/>
        <v>-718595194221759.88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-718595194221759.88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-2994146642590.666</v>
      </c>
      <c r="L5111" s="444">
        <f t="shared" ca="1" si="202"/>
        <v>-721589340864350.5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-721589340864350.5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-3006622253601.4604</v>
      </c>
      <c r="L5112" s="444">
        <f t="shared" ca="1" si="202"/>
        <v>-724595963117952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-724595963117952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-3019149846324.7998</v>
      </c>
      <c r="L5113" s="444">
        <f t="shared" ca="1" si="202"/>
        <v>-727615112964276.75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-727615112964276.75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-3031729637351.1533</v>
      </c>
      <c r="L5114" s="444">
        <f t="shared" ca="1" si="202"/>
        <v>-730646842601627.88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-730646842601627.88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-3044361844173.4492</v>
      </c>
      <c r="L5115" s="444">
        <f t="shared" ca="1" si="202"/>
        <v>-733691204445801.38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-733691204445801.38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-3057046685190.8389</v>
      </c>
      <c r="L5116" s="444">
        <f t="shared" ca="1" si="202"/>
        <v>-736748251130992.25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-736748251130992.25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-3069784379712.4678</v>
      </c>
      <c r="L5117" s="444">
        <f t="shared" ca="1" si="202"/>
        <v>-739818035510704.75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-739818035510704.75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-3082575147961.2695</v>
      </c>
      <c r="L5118" s="444">
        <f t="shared" ca="1" si="202"/>
        <v>-742900610658666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-742900610658666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-3095419211077.7749</v>
      </c>
      <c r="L5119" s="444">
        <f t="shared" ca="1" si="202"/>
        <v>-745996029869743.75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-745996029869743.75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-3108316791123.9321</v>
      </c>
      <c r="L5120" s="444">
        <f t="shared" ca="1" si="202"/>
        <v>-749104346660867.63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-749104346660867.63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-3121268111086.9482</v>
      </c>
      <c r="L5121" s="444">
        <f t="shared" ca="1" si="202"/>
        <v>-752225614771954.63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-752225614771954.63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-3134273394883.144</v>
      </c>
      <c r="L5122" s="444">
        <f t="shared" ca="1" si="202"/>
        <v>-755359888166837.75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-755359888166837.75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-3147332867361.8237</v>
      </c>
      <c r="L5123" s="444">
        <f t="shared" ca="1" si="202"/>
        <v>-758507221034199.63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-758507221034199.63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-3160446754309.165</v>
      </c>
      <c r="L5124" s="444">
        <f t="shared" ca="1" si="202"/>
        <v>-761667667788508.75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-761667667788508.75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-3173615282452.1196</v>
      </c>
      <c r="L5125" s="444">
        <f t="shared" ca="1" si="202"/>
        <v>-764841283070960.88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-764841283070960.88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-3186838679462.3369</v>
      </c>
      <c r="L5126" s="444">
        <f t="shared" ca="1" si="202"/>
        <v>-768028121750423.25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-768028121750423.25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-3200117173960.0967</v>
      </c>
      <c r="L5127" s="444">
        <f t="shared" ca="1" si="202"/>
        <v>-771228238924383.38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-771228238924383.38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-3213450995518.2642</v>
      </c>
      <c r="L5128" s="444">
        <f t="shared" ca="1" si="202"/>
        <v>-774441689919901.63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-774441689919901.63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-3226840374666.2568</v>
      </c>
      <c r="L5129" s="444">
        <f t="shared" ca="1" si="202"/>
        <v>-777668530294567.88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-777668530294567.88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-3240285542894.0327</v>
      </c>
      <c r="L5130" s="444">
        <f t="shared" ca="1" si="202"/>
        <v>-780908815837461.88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-780908815837461.88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-3253786732656.0913</v>
      </c>
      <c r="L5131" s="444">
        <f t="shared" ca="1" si="202"/>
        <v>-784162602570118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-784162602570118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-3267344177375.4917</v>
      </c>
      <c r="L5132" s="444">
        <f t="shared" ca="1" si="202"/>
        <v>-787429946747493.5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-787429946747493.5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-3280958111447.8896</v>
      </c>
      <c r="L5133" s="444">
        <f t="shared" ca="1" si="202"/>
        <v>-790710904858941.38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-790710904858941.38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-3294628770245.5889</v>
      </c>
      <c r="L5134" s="444">
        <f t="shared" ca="1" si="202"/>
        <v>-794005533629187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-794005533629187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-3308356390121.6123</v>
      </c>
      <c r="L5135" s="444">
        <f t="shared" ca="1" si="202"/>
        <v>-797313890019308.63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-797313890019308.63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-3322141208413.7861</v>
      </c>
      <c r="L5136" s="444">
        <f t="shared" ca="1" si="202"/>
        <v>-800636031227722.38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-800636031227722.38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-3335983463448.8433</v>
      </c>
      <c r="L5137" s="444">
        <f t="shared" ca="1" si="202"/>
        <v>-803972014691171.25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-803972014691171.25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-3349883394546.5469</v>
      </c>
      <c r="L5138" s="444">
        <f t="shared" ca="1" si="202"/>
        <v>-807321898085717.75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-807321898085717.75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-3363841242023.8237</v>
      </c>
      <c r="L5139" s="444">
        <f t="shared" ca="1" si="202"/>
        <v>-810685739327741.63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-810685739327741.63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-3377857247198.9233</v>
      </c>
      <c r="L5140" s="444">
        <f t="shared" ca="1" si="202"/>
        <v>-814063596574940.5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-814063596574940.5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-3391931652395.5854</v>
      </c>
      <c r="L5141" s="444">
        <f t="shared" ca="1" si="202"/>
        <v>-817455528227336.13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-817455528227336.13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-3406064700947.2339</v>
      </c>
      <c r="L5142" s="444">
        <f t="shared" ca="1" si="202"/>
        <v>-820861592928283.38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-820861592928283.38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-3420256637201.1807</v>
      </c>
      <c r="L5143" s="444">
        <f t="shared" ca="1" si="202"/>
        <v>-824281849565484.5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-824281849565484.5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-3434507706522.8521</v>
      </c>
      <c r="L5144" s="444">
        <f t="shared" ca="1" si="202"/>
        <v>-827716357272007.38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-827716357272007.38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-3448818155300.0308</v>
      </c>
      <c r="L5145" s="444">
        <f t="shared" ca="1" si="202"/>
        <v>-831165175427307.38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-831165175427307.38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-3463188230947.1143</v>
      </c>
      <c r="L5146" s="444">
        <f t="shared" ca="1" si="202"/>
        <v>-834628363658254.5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-834628363658254.5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-3477618181909.3936</v>
      </c>
      <c r="L5147" s="444">
        <f t="shared" ca="1" si="202"/>
        <v>-838105981840163.88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-838105981840163.88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-3492108257667.3496</v>
      </c>
      <c r="L5148" s="444">
        <f t="shared" ca="1" si="202"/>
        <v>-841598090097831.25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-841598090097831.25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-3506658708740.9634</v>
      </c>
      <c r="L5149" s="444">
        <f t="shared" ca="1" si="202"/>
        <v>-845104748806572.25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-845104748806572.25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-3521269786694.0508</v>
      </c>
      <c r="L5150" s="444">
        <f t="shared" ca="1" si="202"/>
        <v>-848626018593266.25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-848626018593266.25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-3535941744138.6094</v>
      </c>
      <c r="L5151" s="444">
        <f t="shared" ca="1" si="202"/>
        <v>-852161960337404.88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-852161960337404.88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-3550674834739.187</v>
      </c>
      <c r="L5152" s="444">
        <f t="shared" ca="1" si="202"/>
        <v>-855712635172144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-855712635172144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-3565469313217.2666</v>
      </c>
      <c r="L5153" s="444">
        <f t="shared" ca="1" si="202"/>
        <v>-859278104485361.25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-859278104485361.25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-3580325435355.6719</v>
      </c>
      <c r="L5154" s="444">
        <f t="shared" ca="1" si="202"/>
        <v>-862858429920716.88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-862858429920716.88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-3595243458002.9868</v>
      </c>
      <c r="L5155" s="444">
        <f t="shared" ca="1" si="202"/>
        <v>-866453673378719.88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-866453673378719.88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-3610223639077.9995</v>
      </c>
      <c r="L5156" s="444">
        <f t="shared" ca="1" si="202"/>
        <v>-870063897017797.88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-870063897017797.88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-3625266237574.1577</v>
      </c>
      <c r="L5157" s="444">
        <f t="shared" ca="1" si="202"/>
        <v>-873689163255372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-873689163255372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-3640371513564.0498</v>
      </c>
      <c r="L5158" s="444">
        <f t="shared" ca="1" si="202"/>
        <v>-877329534768936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-877329534768936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-3655539728203.9004</v>
      </c>
      <c r="L5159" s="444">
        <f t="shared" ca="1" si="202"/>
        <v>-880985074497139.88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-880985074497139.88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-3670771143738.0835</v>
      </c>
      <c r="L5160" s="444">
        <f t="shared" ca="1" si="202"/>
        <v>-884655845640878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-884655845640878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-3686066023503.6582</v>
      </c>
      <c r="L5161" s="444">
        <f t="shared" ca="1" si="202"/>
        <v>-888341911664381.63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-888341911664381.63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-3701424631934.9238</v>
      </c>
      <c r="L5162" s="444">
        <f t="shared" ca="1" si="202"/>
        <v>-892043336296316.5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-892043336296316.5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-3716847234567.9849</v>
      </c>
      <c r="L5163" s="444">
        <f t="shared" ca="1" si="202"/>
        <v>-895760183530884.5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-895760183530884.5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-3732334098045.3521</v>
      </c>
      <c r="L5164" s="444">
        <f t="shared" ca="1" si="202"/>
        <v>-899492517628929.88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-899492517628929.88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-3747885490120.541</v>
      </c>
      <c r="L5165" s="444">
        <f t="shared" ca="1" si="202"/>
        <v>-903240403119050.38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-903240403119050.38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-3763501679662.71</v>
      </c>
      <c r="L5166" s="444">
        <f t="shared" ca="1" si="202"/>
        <v>-907003904798713.13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-907003904798713.13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-3779182936661.3042</v>
      </c>
      <c r="L5167" s="444">
        <f t="shared" ca="1" si="202"/>
        <v>-910783087735374.38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-910783087735374.38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-3794929532230.7266</v>
      </c>
      <c r="L5168" s="444">
        <f t="shared" ca="1" si="202"/>
        <v>-914578017267605.13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-914578017267605.13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-3810741738615.0215</v>
      </c>
      <c r="L5169" s="444">
        <f t="shared" ca="1" si="202"/>
        <v>-918388759006220.13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-918388759006220.13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-3826619829192.584</v>
      </c>
      <c r="L5170" s="444">
        <f t="shared" ca="1" si="202"/>
        <v>-922215378835412.75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-922215378835412.75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-3842564078480.8862</v>
      </c>
      <c r="L5171" s="444">
        <f t="shared" ca="1" si="202"/>
        <v>-926057942913893.63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-926057942913893.63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-3858574762141.2231</v>
      </c>
      <c r="L5172" s="444">
        <f t="shared" ca="1" si="202"/>
        <v>-929916517676034.88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-929916517676034.88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-3874652156983.479</v>
      </c>
      <c r="L5173" s="444">
        <f t="shared" ca="1" si="202"/>
        <v>-933791169833018.38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-933791169833018.38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-3890796540970.9097</v>
      </c>
      <c r="L5174" s="444">
        <f t="shared" ca="1" si="202"/>
        <v>-937681966373989.25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-937681966373989.25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-3907008193224.9551</v>
      </c>
      <c r="L5175" s="444">
        <f t="shared" ca="1" si="202"/>
        <v>-941588974567214.25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-941588974567214.25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-3923287394030.0591</v>
      </c>
      <c r="L5176" s="444">
        <f t="shared" ca="1" si="202"/>
        <v>-945512261961244.25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-945512261961244.25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-3939634424838.5176</v>
      </c>
      <c r="L5177" s="444">
        <f t="shared" ca="1" si="202"/>
        <v>-949451896386082.75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-949451896386082.75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-3956049568275.3452</v>
      </c>
      <c r="L5178" s="444">
        <f t="shared" ca="1" si="202"/>
        <v>-953407945954358.13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-953407945954358.13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-3972533108143.1587</v>
      </c>
      <c r="L5179" s="444">
        <f t="shared" ca="1" si="202"/>
        <v>-957380479062501.25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-957380479062501.25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-3989085329427.0884</v>
      </c>
      <c r="L5180" s="444">
        <f t="shared" ca="1" si="202"/>
        <v>-961369564391928.38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-961369564391928.38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-4005706518299.7017</v>
      </c>
      <c r="L5181" s="444">
        <f t="shared" ca="1" si="202"/>
        <v>-965375270910228.13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-965375270910228.13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-4022396962125.9512</v>
      </c>
      <c r="L5182" s="444">
        <f t="shared" ca="1" si="202"/>
        <v>-969397667872354.13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-969397667872354.13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-4039156949468.1421</v>
      </c>
      <c r="L5183" s="444">
        <f t="shared" ca="1" si="202"/>
        <v>-973436824821822.25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-973436824821822.25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-4055986770090.9258</v>
      </c>
      <c r="L5184" s="444">
        <f t="shared" ca="1" si="202"/>
        <v>-977492811591913.13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-977492811591913.13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-4072886714966.3047</v>
      </c>
      <c r="L5185" s="444">
        <f t="shared" ca="1" si="202"/>
        <v>-981565698306879.38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-981565698306879.38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-4089857076278.6641</v>
      </c>
      <c r="L5186" s="444">
        <f t="shared" ca="1" si="202"/>
        <v>-985655555383158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-985655555383158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-4106898147429.8247</v>
      </c>
      <c r="L5187" s="444">
        <f t="shared" ca="1" si="202"/>
        <v>-989762453530587.88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-989762453530587.88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-4124010223044.1162</v>
      </c>
      <c r="L5188" s="444">
        <f t="shared" ca="1" si="202"/>
        <v>-993886463753632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-993886463753632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-4141193598973.4668</v>
      </c>
      <c r="L5189" s="444">
        <f t="shared" ca="1" si="202"/>
        <v>-998027657352605.5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-998027657352605.5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-4158448572302.5229</v>
      </c>
      <c r="L5190" s="444">
        <f t="shared" ca="1" si="202"/>
        <v>-1002186105924908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-1002186105924908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-4175775441353.7832</v>
      </c>
      <c r="L5191" s="444">
        <f t="shared" ca="1" si="202"/>
        <v>-1006361881366261.8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-1006361881366261.8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-4193174505692.7573</v>
      </c>
      <c r="L5192" s="444">
        <f t="shared" ca="1" si="202"/>
        <v>-1010555055871954.5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-1010555055871954.5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-4210646066133.144</v>
      </c>
      <c r="L5193" s="444">
        <f t="shared" ca="1" si="202"/>
        <v>-1014765701938087.6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-1014765701938087.6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-4228190424742.0317</v>
      </c>
      <c r="L5194" s="444">
        <f t="shared" ca="1" si="202"/>
        <v>-1018993892362829.6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-1018993892362829.6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-4245807884845.1235</v>
      </c>
      <c r="L5195" s="444">
        <f t="shared" ca="1" si="202"/>
        <v>-1023239700247674.8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-1023239700247674.8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-4263498751031.978</v>
      </c>
      <c r="L5196" s="444">
        <f t="shared" ca="1" si="202"/>
        <v>-1027503198998706.8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-1027503198998706.8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-4281263329161.2778</v>
      </c>
      <c r="L5197" s="444">
        <f t="shared" ca="1" si="202"/>
        <v>-1031784462327868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-1031784462327868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-4299101926366.1172</v>
      </c>
      <c r="L5198" s="444">
        <f t="shared" ca="1" si="202"/>
        <v>-1036083564254234.1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-1036083564254234.1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-4317014851059.3091</v>
      </c>
      <c r="L5199" s="444">
        <f t="shared" ca="1" si="202"/>
        <v>-1040400579105293.4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-1040400579105293.4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-4335002412938.7217</v>
      </c>
      <c r="L5200" s="444">
        <f t="shared" ca="1" si="202"/>
        <v>-1044735581518232.1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-1044735581518232.1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-4353064922992.6333</v>
      </c>
      <c r="L5201" s="444">
        <f t="shared" ca="1" si="202"/>
        <v>-1049088646441224.8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-1049088646441224.8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-4371202693505.103</v>
      </c>
      <c r="L5202" s="444">
        <f t="shared" ca="1" si="202"/>
        <v>-1053459849134729.9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-1053459849134729.9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-4389416038061.3745</v>
      </c>
      <c r="L5203" s="444">
        <f t="shared" ca="1" si="202"/>
        <v>-1057849265172791.3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-1057849265172791.3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-4407705271553.2969</v>
      </c>
      <c r="L5204" s="444">
        <f t="shared" ca="1" si="202"/>
        <v>-1062256970444344.5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-1062256970444344.5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-4426070710184.7686</v>
      </c>
      <c r="L5205" s="444">
        <f t="shared" ca="1" si="202"/>
        <v>-1066683041154529.3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-1066683041154529.3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-4444512671477.2051</v>
      </c>
      <c r="L5206" s="444">
        <f t="shared" ca="1" si="202"/>
        <v>-1071127553826006.5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-1071127553826006.5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-4463031474275.0273</v>
      </c>
      <c r="L5207" s="444">
        <f t="shared" ca="1" si="202"/>
        <v>-1075590585300281.5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-1075590585300281.5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-4481627438751.1729</v>
      </c>
      <c r="L5208" s="444">
        <f t="shared" ca="1" si="202"/>
        <v>-1080072212739032.6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-1080072212739032.6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-4500300886412.6357</v>
      </c>
      <c r="L5209" s="444">
        <f t="shared" ca="1" si="202"/>
        <v>-1084572513625445.3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-1084572513625445.3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-4519052140106.0215</v>
      </c>
      <c r="L5210" s="444">
        <f t="shared" ca="1" si="202"/>
        <v>-1089091565765551.3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-1089091565765551.3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-4537881524023.1299</v>
      </c>
      <c r="L5211" s="444">
        <f t="shared" ca="1" si="202"/>
        <v>-1093629447289574.4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-1093629447289574.4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-4556789363706.5605</v>
      </c>
      <c r="L5212" s="444">
        <f t="shared" ca="1" si="202"/>
        <v>-1098186236653280.9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-1098186236653280.9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-4575775986055.3369</v>
      </c>
      <c r="L5213" s="444">
        <f t="shared" ca="1" si="202"/>
        <v>-1102762012639336.3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-1102762012639336.3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-4594841719330.5674</v>
      </c>
      <c r="L5214" s="444">
        <f t="shared" ca="1" si="202"/>
        <v>-1107356854358666.9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-1107356854358666.9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-4613986893161.1123</v>
      </c>
      <c r="L5215" s="444">
        <f t="shared" ca="1" si="202"/>
        <v>-1111970841251828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-1111970841251828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-4633211838549.2832</v>
      </c>
      <c r="L5216" s="444">
        <f t="shared" ca="1" si="202"/>
        <v>-1116604053090377.3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-1116604053090377.3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-4652516887876.5723</v>
      </c>
      <c r="L5217" s="444">
        <f t="shared" ca="1" si="202"/>
        <v>-1121256569978253.9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-1121256569978253.9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-4671902374909.3906</v>
      </c>
      <c r="L5218" s="444">
        <f t="shared" ca="1" si="202"/>
        <v>-1125928472353163.3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-1125928472353163.3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-4691368634804.8467</v>
      </c>
      <c r="L5219" s="444">
        <f t="shared" ca="1" si="202"/>
        <v>-1130619840987968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-1130619840987968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-4710916004116.5332</v>
      </c>
      <c r="L5220" s="444">
        <f t="shared" ca="1" si="202"/>
        <v>-1135330756992084.5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-1135330756992084.5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-4730544820800.3516</v>
      </c>
      <c r="L5221" s="444">
        <f t="shared" ca="1" si="202"/>
        <v>-1140061301812884.8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-1140061301812884.8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-4750255424220.3535</v>
      </c>
      <c r="L5222" s="444">
        <f t="shared" ca="1" si="202"/>
        <v>-1144811557237105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-1144811557237105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-4770048155154.6045</v>
      </c>
      <c r="L5223" s="444">
        <f t="shared" ca="1" si="202"/>
        <v>-1149581605392259.5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-1149581605392259.5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-4789923355801.0811</v>
      </c>
      <c r="L5224" s="444">
        <f t="shared" ca="1" si="202"/>
        <v>-1154371528748060.5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-1154371528748060.5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-4809881369783.585</v>
      </c>
      <c r="L5225" s="444">
        <f t="shared" ca="1" si="202"/>
        <v>-1159181410117844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-1159181410117844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-4829922542157.6836</v>
      </c>
      <c r="L5226" s="444">
        <f t="shared" ca="1" si="202"/>
        <v>-1164011332660001.8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-1164011332660001.8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-4850047219416.6738</v>
      </c>
      <c r="L5227" s="444">
        <f t="shared" ca="1" si="202"/>
        <v>-1168861379879418.5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-1168861379879418.5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-4870255749497.5771</v>
      </c>
      <c r="L5228" s="444">
        <f t="shared" ca="1" si="202"/>
        <v>-1173731635628916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-1173731635628916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-4890548481787.1504</v>
      </c>
      <c r="L5229" s="444">
        <f t="shared" ca="1" si="202"/>
        <v>-1178622184110703.3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-1178622184110703.3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-4910925767127.9297</v>
      </c>
      <c r="L5230" s="444">
        <f t="shared" ca="1" si="202"/>
        <v>-1183533109877831.3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-1183533109877831.3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-4931387957824.2969</v>
      </c>
      <c r="L5231" s="444">
        <f t="shared" ca="1" si="202"/>
        <v>-1188464497835655.5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-1188464497835655.5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-4951935407648.5645</v>
      </c>
      <c r="L5232" s="444">
        <f t="shared" ca="1" si="202"/>
        <v>-1193416433243304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-1193416433243304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-4972568471847.0996</v>
      </c>
      <c r="L5233" s="444">
        <f t="shared" ca="1" si="202"/>
        <v>-1198389001715151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-1198389001715151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-4993287507146.4629</v>
      </c>
      <c r="L5234" s="444">
        <f t="shared" ca="1" si="202"/>
        <v>-1203382289222297.5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-1203382289222297.5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-5014092871759.5732</v>
      </c>
      <c r="L5235" s="444">
        <f t="shared" ca="1" si="202"/>
        <v>-1208396382094057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-1208396382094057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-5034984925391.9043</v>
      </c>
      <c r="L5236" s="444">
        <f t="shared" ca="1" si="202"/>
        <v>-1213431367019449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-1213431367019449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-5055964029247.7041</v>
      </c>
      <c r="L5237" s="444">
        <f t="shared" ca="1" si="202"/>
        <v>-1218487331048696.8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-1218487331048696.8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-5077030546036.2363</v>
      </c>
      <c r="L5238" s="444">
        <f t="shared" ca="1" si="202"/>
        <v>-1223564361594733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-1223564361594733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-5098184839978.0537</v>
      </c>
      <c r="L5239" s="444">
        <f t="shared" ca="1" si="202"/>
        <v>-1228662546434711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-1228662546434711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-5119427276811.2959</v>
      </c>
      <c r="L5240" s="444">
        <f t="shared" ca="1" si="202"/>
        <v>-1233781973711522.3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-1233781973711522.3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-5140758223798.0098</v>
      </c>
      <c r="L5241" s="444">
        <f t="shared" ca="1" si="202"/>
        <v>-1238922731935320.3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-1238922731935320.3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-5162178049730.501</v>
      </c>
      <c r="L5242" s="444">
        <f t="shared" ca="1" si="202"/>
        <v>-1244084909985050.8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-1244084909985050.8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-5183687124937.7109</v>
      </c>
      <c r="L5243" s="444">
        <f t="shared" ca="1" si="202"/>
        <v>-1249268597109988.5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-1249268597109988.5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-5205285821291.6191</v>
      </c>
      <c r="L5244" s="444">
        <f t="shared" ca="1" si="202"/>
        <v>-1254473882931280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-1254473882931280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-5226974512213.667</v>
      </c>
      <c r="L5245" s="444">
        <f t="shared" ca="1" si="202"/>
        <v>-1259700857443493.8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-1259700857443493.8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-5248753572681.2236</v>
      </c>
      <c r="L5246" s="444">
        <f t="shared" ca="1" si="202"/>
        <v>-1264949611016175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-1264949611016175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-5270623379234.0625</v>
      </c>
      <c r="L5247" s="444">
        <f t="shared" ca="1" si="202"/>
        <v>-1270220234395409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-1270220234395409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-5292584309980.8711</v>
      </c>
      <c r="L5248" s="444">
        <f t="shared" ca="1" si="202"/>
        <v>-1275512818705389.8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-1275512818705389.8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-5314636744605.791</v>
      </c>
      <c r="L5249" s="444">
        <f t="shared" ca="1" si="202"/>
        <v>-1280827455449995.5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-1280827455449995.5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-5336781064374.9814</v>
      </c>
      <c r="L5250" s="444">
        <f t="shared" ca="1" si="202"/>
        <v>-1286164236514370.5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-1286164236514370.5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-5359017652143.21</v>
      </c>
      <c r="L5251" s="444">
        <f t="shared" ca="1" si="202"/>
        <v>-1291523254166513.8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-1291523254166513.8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-5381346892360.4736</v>
      </c>
      <c r="L5252" s="444">
        <f t="shared" ca="1" si="202"/>
        <v>-1296904601058874.3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-1296904601058874.3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-5403769171078.6426</v>
      </c>
      <c r="L5253" s="444">
        <f t="shared" ca="1" si="202"/>
        <v>-1302308370229953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-1302308370229953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-5426284875958.1377</v>
      </c>
      <c r="L5254" s="444">
        <f t="shared" ca="1" si="202"/>
        <v>-1307734655105911.3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-1307734655105911.3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-5448894396274.6299</v>
      </c>
      <c r="L5255" s="444">
        <f t="shared" ca="1" si="202"/>
        <v>-1313183549502186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-1313183549502186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-5471598122925.7754</v>
      </c>
      <c r="L5256" s="444">
        <f t="shared" ca="1" si="202"/>
        <v>-1318655147625111.8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-1318655147625111.8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-5494396448437.9658</v>
      </c>
      <c r="L5257" s="444">
        <f t="shared" ca="1" si="202"/>
        <v>-1324149544073549.8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-1324149544073549.8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-5517289766973.124</v>
      </c>
      <c r="L5258" s="444">
        <f t="shared" ca="1" si="202"/>
        <v>-1329666833840522.8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-1329666833840522.8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-5540278474335.5117</v>
      </c>
      <c r="L5259" s="444">
        <f t="shared" ca="1" si="202"/>
        <v>-1335207112314858.3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-1335207112314858.3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-5563362967978.5762</v>
      </c>
      <c r="L5260" s="444">
        <f t="shared" ca="1" si="202"/>
        <v>-1340770475282836.8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-1340770475282836.8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-5586543647011.8193</v>
      </c>
      <c r="L5261" s="444">
        <f t="shared" ca="1" si="202"/>
        <v>-1346357018929848.5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-1346357018929848.5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-5609820912207.7021</v>
      </c>
      <c r="L5262" s="444">
        <f t="shared" ca="1" si="202"/>
        <v>-1351966839842056.3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-1351966839842056.3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-5633195166008.5674</v>
      </c>
      <c r="L5263" s="444">
        <f t="shared" ca="1" si="202"/>
        <v>-1357600035008064.8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-1357600035008064.8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-5656666812533.6035</v>
      </c>
      <c r="L5264" s="444">
        <f t="shared" ca="1" si="202"/>
        <v>-1363256701820598.3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-1363256701820598.3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-5680236257585.8262</v>
      </c>
      <c r="L5265" s="444">
        <f t="shared" ca="1" si="202"/>
        <v>-1368936938078184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-1368936938078184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-5703903908659.0996</v>
      </c>
      <c r="L5266" s="444">
        <f t="shared" ca="1" si="202"/>
        <v>-1374640841986843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-1374640841986843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-5727670174945.1787</v>
      </c>
      <c r="L5267" s="444">
        <f t="shared" ca="1" si="202"/>
        <v>-1380368512161788.3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-1380368512161788.3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-5751535467340.7842</v>
      </c>
      <c r="L5268" s="444">
        <f t="shared" ca="1" si="202"/>
        <v>-1386120047629129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-1386120047629129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-5775500198454.7041</v>
      </c>
      <c r="L5269" s="444">
        <f t="shared" ca="1" si="202"/>
        <v>-1391895547827583.8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-1391895547827583.8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-5799564782614.9326</v>
      </c>
      <c r="L5270" s="444">
        <f t="shared" ca="1" si="202"/>
        <v>-1397695112610198.8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-1397695112610198.8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-5823729635875.8281</v>
      </c>
      <c r="L5271" s="444">
        <f t="shared" ca="1" si="202"/>
        <v>-1403518842246074.5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-1403518842246074.5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-5847995176025.3105</v>
      </c>
      <c r="L5272" s="444">
        <f t="shared" ca="1" si="202"/>
        <v>-1409366837422099.8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-1409366837422099.8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-5872361822592.082</v>
      </c>
      <c r="L5273" s="444">
        <f t="shared" ca="1" si="202"/>
        <v>-1415239199244691.8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-1415239199244691.8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-5896829996852.8818</v>
      </c>
      <c r="L5274" s="444">
        <f t="shared" ca="1" si="202"/>
        <v>-1421136029241544.8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-1421136029241544.8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-5921400121839.7695</v>
      </c>
      <c r="L5275" s="444">
        <f t="shared" ca="1" si="202"/>
        <v>-1427057429363384.5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-1427057429363384.5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-5946072622347.4355</v>
      </c>
      <c r="L5276" s="444">
        <f t="shared" ca="1" si="202"/>
        <v>-1433003501985732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-1433003501985732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-5970847924940.5498</v>
      </c>
      <c r="L5277" s="444">
        <f t="shared" ca="1" si="202"/>
        <v>-1438974349910672.5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-1438974349910672.5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-5995726457961.1357</v>
      </c>
      <c r="L5278" s="444">
        <f t="shared" ca="1" si="202"/>
        <v>-1444970076368633.8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-1444970076368633.8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-6020708651535.9736</v>
      </c>
      <c r="L5279" s="444">
        <f t="shared" ca="1" si="202"/>
        <v>-1450990785020169.8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-1450990785020169.8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-6045794937584.041</v>
      </c>
      <c r="L5280" s="444">
        <f t="shared" ca="1" si="202"/>
        <v>-1457036579957753.8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-1457036579957753.8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-6070985749823.9736</v>
      </c>
      <c r="L5281" s="444">
        <f t="shared" ca="1" si="202"/>
        <v>-1463107565707577.8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-1463107565707577.8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-6096281523781.5742</v>
      </c>
      <c r="L5282" s="444">
        <f t="shared" ca="1" si="202"/>
        <v>-1469203847231359.3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-1469203847231359.3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-6121682696797.3301</v>
      </c>
      <c r="L5283" s="444">
        <f t="shared" ca="1" si="202"/>
        <v>-1475325529928156.5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-1475325529928156.5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-6147189708033.9854</v>
      </c>
      <c r="L5284" s="444">
        <f t="shared" ca="1" si="202"/>
        <v>-1481472719636190.5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-1481472719636190.5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-6172802998484.127</v>
      </c>
      <c r="L5285" s="444">
        <f t="shared" ca="1" si="202"/>
        <v>-1487645522634674.8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-1487645522634674.8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-6198523010977.8115</v>
      </c>
      <c r="L5286" s="444">
        <f t="shared" ca="1" si="202"/>
        <v>-1493844045645652.5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-1493844045645652.5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-6224350190190.2188</v>
      </c>
      <c r="L5287" s="444">
        <f t="shared" ca="1" si="202"/>
        <v>-1500068395835842.8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-1500068395835842.8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-6250284982649.3447</v>
      </c>
      <c r="L5288" s="444">
        <f t="shared" ca="1" si="202"/>
        <v>-1506318680818492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-1506318680818492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-6276327836743.7168</v>
      </c>
      <c r="L5289" s="444">
        <f t="shared" ca="1" si="202"/>
        <v>-1512595008655235.8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-1512595008655235.8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-6302479202730.1484</v>
      </c>
      <c r="L5290" s="444">
        <f t="shared" ca="1" si="202"/>
        <v>-1518897487857966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-1518897487857966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-6328739532741.5254</v>
      </c>
      <c r="L5291" s="444">
        <f t="shared" ca="1" si="202"/>
        <v>-1525226227390707.5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-1525226227390707.5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-6355109280794.6143</v>
      </c>
      <c r="L5292" s="444">
        <f t="shared" ca="1" si="202"/>
        <v>-1531581336671502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-1531581336671502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-6381588902797.9248</v>
      </c>
      <c r="L5293" s="444">
        <f t="shared" ca="1" si="202"/>
        <v>-1537962925574300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-1537962925574300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-6408178856559.583</v>
      </c>
      <c r="L5294" s="444">
        <f t="shared" ca="1" si="202"/>
        <v>-1544371104430859.5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-1544371104430859.5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-6434879601795.248</v>
      </c>
      <c r="L5295" s="444">
        <f t="shared" ca="1" si="202"/>
        <v>-1550805984032654.8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-1550805984032654.8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-6461691600136.0615</v>
      </c>
      <c r="L5296" s="444">
        <f t="shared" ca="1" si="202"/>
        <v>-1557267675632790.8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-1557267675632790.8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-6488615315136.6279</v>
      </c>
      <c r="L5297" s="444">
        <f t="shared" ca="1" si="202"/>
        <v>-1563756290947927.5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-1563756290947927.5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-6515651212283.0313</v>
      </c>
      <c r="L5298" s="444">
        <f t="shared" ca="1" si="202"/>
        <v>-1570271942160210.5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-1570271942160210.5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-6542799759000.877</v>
      </c>
      <c r="L5299" s="444">
        <f t="shared" ca="1" si="202"/>
        <v>-1576814741919211.5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-1576814741919211.5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-6570061424663.3809</v>
      </c>
      <c r="L5300" s="444">
        <f t="shared" ca="1" si="202"/>
        <v>-1583384803343875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-1583384803343875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-6597436680599.4795</v>
      </c>
      <c r="L5301" s="444">
        <f t="shared" ca="1" si="202"/>
        <v>-1589982240024474.5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-1589982240024474.5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-6624926000101.9766</v>
      </c>
      <c r="L5302" s="444">
        <f t="shared" ca="1" si="202"/>
        <v>-1596607166024576.5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-1596607166024576.5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-6652529858435.7354</v>
      </c>
      <c r="L5303" s="444">
        <f t="shared" ca="1" si="202"/>
        <v>-1603259695883012.3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-1603259695883012.3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-6680248732845.8848</v>
      </c>
      <c r="L5304" s="444">
        <f t="shared" ca="1" si="202"/>
        <v>-1609939944615858.3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-1609939944615858.3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-6708083102566.0762</v>
      </c>
      <c r="L5305" s="444">
        <f t="shared" ca="1" si="202"/>
        <v>-1616648027718424.3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-1616648027718424.3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-6736033448826.7676</v>
      </c>
      <c r="L5306" s="444">
        <f t="shared" ca="1" si="202"/>
        <v>-1623384061167251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-1623384061167251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-6764100254863.5459</v>
      </c>
      <c r="L5307" s="444">
        <f t="shared" ca="1" si="202"/>
        <v>-1630148161422114.5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-1630148161422114.5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-6792284005925.4766</v>
      </c>
      <c r="L5308" s="444">
        <f t="shared" ca="1" si="202"/>
        <v>-1636940445428040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-1636940445428040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-6820585189283.5</v>
      </c>
      <c r="L5309" s="444">
        <f t="shared" ca="1" si="202"/>
        <v>-1643761030617323.5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-1643761030617323.5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-6849004294238.8477</v>
      </c>
      <c r="L5310" s="444">
        <f t="shared" ca="1" si="202"/>
        <v>-1650610034911562.3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-1650610034911562.3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-6877541812131.5098</v>
      </c>
      <c r="L5311" s="444">
        <f t="shared" ca="1" si="202"/>
        <v>-1657487576723693.8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-1657487576723693.8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-6906198236348.7236</v>
      </c>
      <c r="L5312" s="444">
        <f t="shared" ca="1" si="202"/>
        <v>-1664393774960042.5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-1664393774960042.5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-6934974062333.5107</v>
      </c>
      <c r="L5313" s="444">
        <f t="shared" ca="1" si="202"/>
        <v>-1671328749022376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-1671328749022376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-6963869787593.2334</v>
      </c>
      <c r="L5314" s="444">
        <f t="shared" ca="1" si="202"/>
        <v>-1678292618809969.3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-1678292618809969.3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-6992885911708.2051</v>
      </c>
      <c r="L5315" s="444">
        <f t="shared" ca="1" si="202"/>
        <v>-1685285504721677.5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-1685285504721677.5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-7022022936340.3232</v>
      </c>
      <c r="L5316" s="444">
        <f t="shared" ca="1" si="202"/>
        <v>-1692307527658017.8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-1692307527658017.8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-7051281365241.7402</v>
      </c>
      <c r="L5317" s="444">
        <f t="shared" ca="1" si="202"/>
        <v>-1699358809023259.5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-1699358809023259.5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-7080661704263.5811</v>
      </c>
      <c r="L5318" s="444">
        <f t="shared" ca="1" si="202"/>
        <v>-1706439470727523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-1706439470727523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-7110164461364.6787</v>
      </c>
      <c r="L5319" s="444">
        <f t="shared" ca="1" si="202"/>
        <v>-1713549635188887.8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-1713549635188887.8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-7139790146620.3652</v>
      </c>
      <c r="L5320" s="444">
        <f t="shared" ca="1" si="202"/>
        <v>-1720689425335508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-1720689425335508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-7169539272231.2832</v>
      </c>
      <c r="L5321" s="444">
        <f t="shared" ca="1" si="202"/>
        <v>-1727858964607739.3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-1727858964607739.3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-7199412352532.2471</v>
      </c>
      <c r="L5322" s="444">
        <f t="shared" ca="1" si="202"/>
        <v>-1735058376960271.5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-1735058376960271.5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-7229409904001.1309</v>
      </c>
      <c r="L5323" s="444">
        <f t="shared" ca="1" si="202"/>
        <v>-1742287786864272.8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-1742287786864272.8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-7259532445267.8027</v>
      </c>
      <c r="L5324" s="444">
        <f t="shared" ca="1" si="202"/>
        <v>-1749547319309540.5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-1749547319309540.5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-7289780497123.085</v>
      </c>
      <c r="L5325" s="444">
        <f t="shared" ca="1" si="202"/>
        <v>-1756837099806663.5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-1756837099806663.5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-7320154582527.7656</v>
      </c>
      <c r="L5326" s="444">
        <f t="shared" ca="1" si="202"/>
        <v>-1764157254389191.3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-1764157254389191.3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-7350655226621.6299</v>
      </c>
      <c r="L5327" s="444">
        <f t="shared" ca="1" si="202"/>
        <v>-1771507909615813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-1771507909615813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-7381282956732.5547</v>
      </c>
      <c r="L5328" s="444">
        <f t="shared" ca="1" si="202"/>
        <v>-1778889192572545.5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-1778889192572545.5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-7412038302385.6074</v>
      </c>
      <c r="L5329" s="444">
        <f t="shared" ca="1" si="202"/>
        <v>-1786301230874931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-1786301230874931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-7442921795312.2119</v>
      </c>
      <c r="L5330" s="444">
        <f t="shared" ca="1" si="202"/>
        <v>-1793744152670243.3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-1793744152670243.3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-7473933969459.3477</v>
      </c>
      <c r="L5331" s="444">
        <f t="shared" ca="1" si="202"/>
        <v>-1801218086639702.5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-1801218086639702.5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-7505075360998.7607</v>
      </c>
      <c r="L5332" s="444">
        <f t="shared" ca="1" si="202"/>
        <v>-1808723162000701.3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-1808723162000701.3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-7536346508336.2539</v>
      </c>
      <c r="L5333" s="444">
        <f t="shared" ca="1" si="202"/>
        <v>-1816259508509037.5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-1816259508509037.5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-7567747952120.9902</v>
      </c>
      <c r="L5334" s="444">
        <f t="shared" ca="1" si="202"/>
        <v>-1823827256461158.5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-1823827256461158.5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-7599280235254.8271</v>
      </c>
      <c r="L5335" s="444">
        <f t="shared" ca="1" si="202"/>
        <v>-1831426536696413.3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-1831426536696413.3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-7630943902901.7217</v>
      </c>
      <c r="L5336" s="444">
        <f t="shared" ca="1" si="202"/>
        <v>-1839057480599315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-1839057480599315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-7662739502497.1455</v>
      </c>
      <c r="L5337" s="444">
        <f t="shared" ca="1" si="202"/>
        <v>-1846720220101812.3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-1846720220101812.3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-7694667583757.5508</v>
      </c>
      <c r="L5338" s="444">
        <f t="shared" ca="1" si="202"/>
        <v>-1854414887685569.8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-1854414887685569.8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-7726728698689.874</v>
      </c>
      <c r="L5339" s="444">
        <f t="shared" ca="1" si="202"/>
        <v>-1862141616384259.5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-1862141616384259.5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-7758923401601.0811</v>
      </c>
      <c r="L5340" s="444">
        <f t="shared" ca="1" si="202"/>
        <v>-1869900539785860.5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-1869900539785860.5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-7791252249107.752</v>
      </c>
      <c r="L5341" s="444">
        <f t="shared" ca="1" si="202"/>
        <v>-1877691792034968.3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-1877691792034968.3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-7823715800145.7021</v>
      </c>
      <c r="L5342" s="444">
        <f t="shared" ca="1" si="202"/>
        <v>-1885515507835114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-1885515507835114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-7856314615979.6416</v>
      </c>
      <c r="L5343" s="444">
        <f t="shared" ca="1" si="202"/>
        <v>-1893371822451093.8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-1893371822451093.8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-7889049260212.8906</v>
      </c>
      <c r="L5344" s="444">
        <f t="shared" ca="1" si="202"/>
        <v>-1901260871711306.8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-1901260871711306.8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-7921920298797.1113</v>
      </c>
      <c r="L5345" s="444">
        <f t="shared" ca="1" si="202"/>
        <v>-1909182792010103.8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-1909182792010103.8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-7954928300042.0996</v>
      </c>
      <c r="L5346" s="444">
        <f t="shared" ca="1" si="202"/>
        <v>-1917137720310145.8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-1917137720310145.8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-7988073834625.6074</v>
      </c>
      <c r="L5347" s="444">
        <f t="shared" ca="1" si="202"/>
        <v>-1925125794144771.3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-1925125794144771.3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-8021357475603.2139</v>
      </c>
      <c r="L5348" s="444">
        <f t="shared" ca="1" si="202"/>
        <v>-1933147151620374.5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-1933147151620374.5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-8054779798418.2256</v>
      </c>
      <c r="L5349" s="444">
        <f t="shared" ca="1" si="202"/>
        <v>-1941201931418792.8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-1941201931418792.8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-8088341380911.6377</v>
      </c>
      <c r="L5350" s="444">
        <f t="shared" ca="1" si="202"/>
        <v>-1949290272799704.5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-1949290272799704.5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-8122042803332.1016</v>
      </c>
      <c r="L5351" s="444">
        <f t="shared" ca="1" si="202"/>
        <v>-1957412315603036.5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-1957412315603036.5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-8155884648345.9863</v>
      </c>
      <c r="L5352" s="444">
        <f t="shared" ca="1" si="202"/>
        <v>-1965568200251382.5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-1965568200251382.5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-8189867501047.4268</v>
      </c>
      <c r="L5353" s="444">
        <f t="shared" ca="1" si="202"/>
        <v>-1973758067752430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-1973758067752430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-8223991948968.459</v>
      </c>
      <c r="L5354" s="444">
        <f t="shared" ca="1" si="202"/>
        <v>-1981982059701398.5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-1981982059701398.5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-8258258582089.1602</v>
      </c>
      <c r="L5355" s="444">
        <f t="shared" ca="1" si="202"/>
        <v>-1990240318283487.8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-1990240318283487.8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-8292667992847.8652</v>
      </c>
      <c r="L5356" s="444">
        <f t="shared" ca="1" si="202"/>
        <v>-1998532986276335.5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-1998532986276335.5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-8327220776151.3984</v>
      </c>
      <c r="L5357" s="444">
        <f t="shared" ca="1" si="202"/>
        <v>-2006860207052487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-2006860207052487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-8361917529385.3633</v>
      </c>
      <c r="L5358" s="444">
        <f t="shared" ca="1" si="202"/>
        <v>-2015222124581872.3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-2015222124581872.3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-8396758852424.4678</v>
      </c>
      <c r="L5359" s="444">
        <f t="shared" ca="1" si="202"/>
        <v>-2023618883434296.8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-2023618883434296.8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-8431745347642.9023</v>
      </c>
      <c r="L5360" s="444">
        <f t="shared" ca="1" si="202"/>
        <v>-2032050628781939.8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-2032050628781939.8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-8466877619924.75</v>
      </c>
      <c r="L5361" s="444">
        <f t="shared" ca="1" si="202"/>
        <v>-2040517506401864.5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-2040517506401864.5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-8502156276674.4355</v>
      </c>
      <c r="L5362" s="444">
        <f t="shared" ca="1" si="202"/>
        <v>-2049019662678539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-2049019662678539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-8537581927827.2471</v>
      </c>
      <c r="L5363" s="444">
        <f t="shared" ref="L5363:L5617" ca="1" si="207">I5363-J5363+K5363</f>
        <v>-2057557244606366.3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-2057557244606366.3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-8573155185859.8594</v>
      </c>
      <c r="L5364" s="444">
        <f t="shared" ca="1" si="207"/>
        <v>-2066130399792226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-2066130399792226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-8608876665800.9414</v>
      </c>
      <c r="L5365" s="444">
        <f t="shared" ca="1" si="207"/>
        <v>-2074739276458027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-2074739276458027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-8644746985241.7783</v>
      </c>
      <c r="L5366" s="444">
        <f t="shared" ca="1" si="207"/>
        <v>-2083384023443268.8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-2083384023443268.8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-8680766764346.9531</v>
      </c>
      <c r="L5367" s="444">
        <f t="shared" ca="1" si="207"/>
        <v>-2092064790207615.8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-2092064790207615.8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-8716936625865.0654</v>
      </c>
      <c r="L5368" s="444">
        <f t="shared" ca="1" si="207"/>
        <v>-2100781726833480.8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-2100781726833480.8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-8753257195139.5029</v>
      </c>
      <c r="L5369" s="444">
        <f t="shared" ca="1" si="207"/>
        <v>-2109534984028620.3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-2109534984028620.3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-8789729100119.251</v>
      </c>
      <c r="L5370" s="444">
        <f t="shared" ca="1" si="207"/>
        <v>-2118324713128739.5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-2118324713128739.5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-8826352971369.748</v>
      </c>
      <c r="L5371" s="444">
        <f t="shared" ca="1" si="207"/>
        <v>-2127151066100109.3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-2127151066100109.3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-8863129442083.7891</v>
      </c>
      <c r="L5372" s="444">
        <f t="shared" ca="1" si="207"/>
        <v>-2136014195542193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-2136014195542193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-8900059148092.4727</v>
      </c>
      <c r="L5373" s="444">
        <f t="shared" ca="1" si="207"/>
        <v>-2144914254690285.5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-2144914254690285.5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-8937142727876.1895</v>
      </c>
      <c r="L5374" s="444">
        <f t="shared" ca="1" si="207"/>
        <v>-2153851397418161.8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-2153851397418161.8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-8974380822575.6738</v>
      </c>
      <c r="L5375" s="444">
        <f t="shared" ca="1" si="207"/>
        <v>-2162825778240737.5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-2162825778240737.5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-9011774076003.0723</v>
      </c>
      <c r="L5376" s="444">
        <f t="shared" ca="1" si="207"/>
        <v>-2171837552316740.5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-2171837552316740.5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-9049323134653.0859</v>
      </c>
      <c r="L5377" s="444">
        <f t="shared" ca="1" si="207"/>
        <v>-2180886875451393.5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-2180886875451393.5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-9087028647714.1387</v>
      </c>
      <c r="L5378" s="444">
        <f t="shared" ca="1" si="207"/>
        <v>-2189973904099107.8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-2189973904099107.8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-9124891267079.6152</v>
      </c>
      <c r="L5379" s="444">
        <f t="shared" ca="1" si="207"/>
        <v>-2199098795366187.3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-2199098795366187.3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-9162911647359.1133</v>
      </c>
      <c r="L5380" s="444">
        <f t="shared" ca="1" si="207"/>
        <v>-2208261707013546.3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-2208261707013546.3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-9201090445889.7754</v>
      </c>
      <c r="L5381" s="444">
        <f t="shared" ca="1" si="207"/>
        <v>-2217462797459436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-2217462797459436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-9239428322747.6504</v>
      </c>
      <c r="L5382" s="444">
        <f t="shared" ca="1" si="207"/>
        <v>-2226702225782183.8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-2226702225782183.8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-9277925940759.0996</v>
      </c>
      <c r="L5383" s="444">
        <f t="shared" ca="1" si="207"/>
        <v>-2235980151722942.8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-2235980151722942.8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-9316583965512.2617</v>
      </c>
      <c r="L5384" s="444">
        <f t="shared" ca="1" si="207"/>
        <v>-2245296735688455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-2245296735688455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-9355403065368.5625</v>
      </c>
      <c r="L5385" s="444">
        <f t="shared" ca="1" si="207"/>
        <v>-2254652138753823.5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-2254652138753823.5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-9394383911474.2637</v>
      </c>
      <c r="L5386" s="444">
        <f t="shared" ca="1" si="207"/>
        <v>-2264046522665298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-2264046522665298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-9433527177772.0742</v>
      </c>
      <c r="L5387" s="444">
        <f t="shared" ca="1" si="207"/>
        <v>-2273480049843070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-2273480049843070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-9472833541012.791</v>
      </c>
      <c r="L5388" s="444">
        <f t="shared" ca="1" si="207"/>
        <v>-2282952883384083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-2282952883384083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-9512303680767.0117</v>
      </c>
      <c r="L5389" s="444">
        <f t="shared" ca="1" si="207"/>
        <v>-2292465187064850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-2292465187064850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-9551938279436.875</v>
      </c>
      <c r="L5390" s="444">
        <f t="shared" ca="1" si="207"/>
        <v>-2302017125344287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-2302017125344287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-9591738022267.8633</v>
      </c>
      <c r="L5391" s="444">
        <f t="shared" ca="1" si="207"/>
        <v>-2311608863366555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-2311608863366555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-9631703597360.6465</v>
      </c>
      <c r="L5392" s="444">
        <f t="shared" ca="1" si="207"/>
        <v>-2321240566963915.5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-2321240566963915.5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-9671835695682.9805</v>
      </c>
      <c r="L5393" s="444">
        <f t="shared" ca="1" si="207"/>
        <v>-2330912402659598.5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-2330912402659598.5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-9712135011081.6602</v>
      </c>
      <c r="L5394" s="444">
        <f t="shared" ca="1" si="207"/>
        <v>-2340624537670680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-2340624537670680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-9752602240294.5</v>
      </c>
      <c r="L5395" s="444">
        <f t="shared" ca="1" si="207"/>
        <v>-2350377139910974.5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-2350377139910974.5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-9793238082962.3945</v>
      </c>
      <c r="L5396" s="444">
        <f t="shared" ca="1" si="207"/>
        <v>-2360170377993937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-2360170377993937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-9834043241641.4043</v>
      </c>
      <c r="L5397" s="444">
        <f t="shared" ca="1" si="207"/>
        <v>-2370004421235578.5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-2370004421235578.5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-9875018421814.9102</v>
      </c>
      <c r="L5398" s="444">
        <f t="shared" ca="1" si="207"/>
        <v>-2379879439657393.5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-2379879439657393.5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-9916164331905.8066</v>
      </c>
      <c r="L5399" s="444">
        <f t="shared" ca="1" si="207"/>
        <v>-2389795603989299.5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-2389795603989299.5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-9957481683288.748</v>
      </c>
      <c r="L5400" s="444">
        <f t="shared" ca="1" si="207"/>
        <v>-2399753085672588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-2399753085672588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-9998971190302.4492</v>
      </c>
      <c r="L5401" s="444">
        <f t="shared" ca="1" si="207"/>
        <v>-2409752056862890.5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-2409752056862890.5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-10040633570262.043</v>
      </c>
      <c r="L5402" s="444">
        <f t="shared" ca="1" si="207"/>
        <v>-2419792690433152.5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-2419792690433152.5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-10082469543471.469</v>
      </c>
      <c r="L5403" s="444">
        <f t="shared" ca="1" si="207"/>
        <v>-2429875159976624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-2429875159976624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-10124479833235.934</v>
      </c>
      <c r="L5404" s="444">
        <f t="shared" ca="1" si="207"/>
        <v>-2439999639809860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-2439999639809860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-10166665165874.416</v>
      </c>
      <c r="L5405" s="444">
        <f t="shared" ca="1" si="207"/>
        <v>-2450166304975734.5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-2450166304975734.5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-10209026270732.227</v>
      </c>
      <c r="L5406" s="444">
        <f t="shared" ca="1" si="207"/>
        <v>-2460375331246466.5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-2460375331246466.5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-10251563880193.609</v>
      </c>
      <c r="L5407" s="444">
        <f t="shared" ca="1" si="207"/>
        <v>-2470626895126660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-2470626895126660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-10294278729694.416</v>
      </c>
      <c r="L5408" s="444">
        <f t="shared" ca="1" si="207"/>
        <v>-2480921173856354.5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-2480921173856354.5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-10337171557734.811</v>
      </c>
      <c r="L5409" s="444">
        <f t="shared" ca="1" si="207"/>
        <v>-2491258345414089.5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-2491258345414089.5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-10380243105892.039</v>
      </c>
      <c r="L5410" s="444">
        <f t="shared" ca="1" si="207"/>
        <v>-2501638588519981.5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-2501638588519981.5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-10423494118833.256</v>
      </c>
      <c r="L5411" s="444">
        <f t="shared" ca="1" si="207"/>
        <v>-2512062082638815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-2512062082638815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-10466925344328.396</v>
      </c>
      <c r="L5412" s="444">
        <f t="shared" ca="1" si="207"/>
        <v>-2522529007983143.5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-2522529007983143.5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-10510537533263.098</v>
      </c>
      <c r="L5413" s="444">
        <f t="shared" ca="1" si="207"/>
        <v>-2533039545516406.5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-2533039545516406.5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-10554331439651.693</v>
      </c>
      <c r="L5414" s="444">
        <f t="shared" ca="1" si="207"/>
        <v>-2543593876956058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-2543593876956058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-10598307820650.242</v>
      </c>
      <c r="L5415" s="444">
        <f t="shared" ca="1" si="207"/>
        <v>-2554192184776708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-2554192184776708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-10642467436569.617</v>
      </c>
      <c r="L5416" s="444">
        <f t="shared" ca="1" si="207"/>
        <v>-2564834652213277.5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-2564834652213277.5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-10686811050888.656</v>
      </c>
      <c r="L5417" s="444">
        <f t="shared" ca="1" si="207"/>
        <v>-2575521463264166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-2575521463264166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-10731339430267.357</v>
      </c>
      <c r="L5418" s="444">
        <f t="shared" ca="1" si="207"/>
        <v>-2586252802694433.5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-2586252802694433.5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-10776053344560.139</v>
      </c>
      <c r="L5419" s="444">
        <f t="shared" ca="1" si="207"/>
        <v>-2597028856038993.5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-2597028856038993.5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-10820953566829.139</v>
      </c>
      <c r="L5420" s="444">
        <f t="shared" ca="1" si="207"/>
        <v>-2607849809605822.5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-2607849809605822.5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-10866040873357.594</v>
      </c>
      <c r="L5421" s="444">
        <f t="shared" ca="1" si="207"/>
        <v>-2618715850479180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-2618715850479180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-10911316043663.25</v>
      </c>
      <c r="L5422" s="444">
        <f t="shared" ca="1" si="207"/>
        <v>-2629627166522843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-2629627166522843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-10956779860511.846</v>
      </c>
      <c r="L5423" s="444">
        <f t="shared" ca="1" si="207"/>
        <v>-2640583946383355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-2640583946383355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-11002433109930.646</v>
      </c>
      <c r="L5424" s="444">
        <f t="shared" ca="1" si="207"/>
        <v>-2651586379493285.5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-2651586379493285.5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-11048276581222.023</v>
      </c>
      <c r="L5425" s="444">
        <f t="shared" ca="1" si="207"/>
        <v>-2662634656074507.5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-2662634656074507.5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-11094311066977.115</v>
      </c>
      <c r="L5426" s="444">
        <f t="shared" ca="1" si="207"/>
        <v>-2673728967141484.5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-2673728967141484.5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-11140537363089.52</v>
      </c>
      <c r="L5427" s="444">
        <f t="shared" ca="1" si="207"/>
        <v>-2684869504504574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-2684869504504574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-11186956268769.059</v>
      </c>
      <c r="L5428" s="444">
        <f t="shared" ca="1" si="207"/>
        <v>-2696056460773343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-2696056460773343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-11233568586555.596</v>
      </c>
      <c r="L5429" s="444">
        <f t="shared" ca="1" si="207"/>
        <v>-2707290029359898.5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-2707290029359898.5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-11280375122332.91</v>
      </c>
      <c r="L5430" s="444">
        <f t="shared" ca="1" si="207"/>
        <v>-2718570404482231.5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-2718570404482231.5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-11327376685342.631</v>
      </c>
      <c r="L5431" s="444">
        <f t="shared" ca="1" si="207"/>
        <v>-2729897781167574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-2729897781167574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-11374574088198.225</v>
      </c>
      <c r="L5432" s="444">
        <f t="shared" ca="1" si="207"/>
        <v>-2741272355255772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-2741272355255772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-11421968146899.051</v>
      </c>
      <c r="L5433" s="444">
        <f t="shared" ca="1" si="207"/>
        <v>-2752694323402671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-2752694323402671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-11469559680844.463</v>
      </c>
      <c r="L5434" s="444">
        <f t="shared" ca="1" si="207"/>
        <v>-2764163883083515.5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-2764163883083515.5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-11517349512847.98</v>
      </c>
      <c r="L5435" s="444">
        <f t="shared" ca="1" si="207"/>
        <v>-2775681232596363.5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-2775681232596363.5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-11565338469151.514</v>
      </c>
      <c r="L5436" s="444">
        <f t="shared" ca="1" si="207"/>
        <v>-2787246571065515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-2787246571065515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-11613527379439.646</v>
      </c>
      <c r="L5437" s="444">
        <f t="shared" ca="1" si="207"/>
        <v>-2798860098444954.5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-2798860098444954.5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-11661917076853.977</v>
      </c>
      <c r="L5438" s="444">
        <f t="shared" ca="1" si="207"/>
        <v>-2810522015521808.5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-2810522015521808.5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-11710508398007.535</v>
      </c>
      <c r="L5439" s="444">
        <f t="shared" ca="1" si="207"/>
        <v>-2822232523919816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-2822232523919816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-11759302182999.232</v>
      </c>
      <c r="L5440" s="444">
        <f t="shared" ca="1" si="207"/>
        <v>-2833991826102815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-2833991826102815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-11808299275428.396</v>
      </c>
      <c r="L5441" s="444">
        <f t="shared" ca="1" si="207"/>
        <v>-2845800125378243.5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-2845800125378243.5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-11857500522409.348</v>
      </c>
      <c r="L5442" s="444">
        <f t="shared" ca="1" si="207"/>
        <v>-2857657625900653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-2857657625900653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-11906906774586.055</v>
      </c>
      <c r="L5443" s="444">
        <f t="shared" ca="1" si="207"/>
        <v>-2869564532675239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-2869564532675239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-11956518886146.828</v>
      </c>
      <c r="L5444" s="444">
        <f t="shared" ca="1" si="207"/>
        <v>-2881521051561386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-2881521051561386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-12006337714839.107</v>
      </c>
      <c r="L5445" s="444">
        <f t="shared" ca="1" si="207"/>
        <v>-2893527389276225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-2893527389276225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-12056364121984.271</v>
      </c>
      <c r="L5446" s="444">
        <f t="shared" ca="1" si="207"/>
        <v>-2905583753398209.5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-2905583753398209.5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-12106598972492.539</v>
      </c>
      <c r="L5447" s="444">
        <f t="shared" ca="1" si="207"/>
        <v>-2917690352370702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-2917690352370702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-12157043134877.926</v>
      </c>
      <c r="L5448" s="444">
        <f t="shared" ca="1" si="207"/>
        <v>-2929847395505580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-2929847395505580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-12207697481273.25</v>
      </c>
      <c r="L5449" s="444">
        <f t="shared" ca="1" si="207"/>
        <v>-2942055092986853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-2942055092986853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-12258562887445.221</v>
      </c>
      <c r="L5450" s="444">
        <f t="shared" ca="1" si="207"/>
        <v>-2954313655874298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-2954313655874298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-12309640232809.574</v>
      </c>
      <c r="L5451" s="444">
        <f t="shared" ca="1" si="207"/>
        <v>-2966623296107107.5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-2966623296107107.5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-12360930400446.281</v>
      </c>
      <c r="L5452" s="444">
        <f t="shared" ca="1" si="207"/>
        <v>-2978984226507554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-2978984226507554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-12412434277114.809</v>
      </c>
      <c r="L5453" s="444">
        <f t="shared" ca="1" si="207"/>
        <v>-2991396660784669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-2991396660784669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-12464152753269.453</v>
      </c>
      <c r="L5454" s="444">
        <f t="shared" ca="1" si="207"/>
        <v>-3003860813537938.5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-3003860813537938.5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-12516086723074.744</v>
      </c>
      <c r="L5455" s="444">
        <f t="shared" ca="1" si="207"/>
        <v>-3016376900261013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-3016376900261013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-12568237084420.887</v>
      </c>
      <c r="L5456" s="444">
        <f t="shared" ca="1" si="207"/>
        <v>-3028945137345434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-3028945137345434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-12620604738939.309</v>
      </c>
      <c r="L5457" s="444">
        <f t="shared" ca="1" si="207"/>
        <v>-3041565742084373.5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-3041565742084373.5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-12673190592018.223</v>
      </c>
      <c r="L5458" s="444">
        <f t="shared" ca="1" si="207"/>
        <v>-3054238932676391.5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-3054238932676391.5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-12725995552818.297</v>
      </c>
      <c r="L5459" s="444">
        <f t="shared" ca="1" si="207"/>
        <v>-3066964928229210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-3066964928229210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-12779020534288.375</v>
      </c>
      <c r="L5460" s="444">
        <f t="shared" ca="1" si="207"/>
        <v>-3079743948763498.5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-3079743948763498.5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-12832266453181.244</v>
      </c>
      <c r="L5461" s="444">
        <f t="shared" ca="1" si="207"/>
        <v>-3092576215216679.5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-3092576215216679.5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-12885734230069.498</v>
      </c>
      <c r="L5462" s="444">
        <f t="shared" ca="1" si="207"/>
        <v>-3105461949446749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-3105461949446749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-12939424789361.453</v>
      </c>
      <c r="L5463" s="444">
        <f t="shared" ca="1" si="207"/>
        <v>-3118401374236110.5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-3118401374236110.5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-12993339059317.127</v>
      </c>
      <c r="L5464" s="444">
        <f t="shared" ca="1" si="207"/>
        <v>-3131394713295427.5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-3131394713295427.5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-13047477972064.281</v>
      </c>
      <c r="L5465" s="444">
        <f t="shared" ca="1" si="207"/>
        <v>-3144442191267492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-3144442191267492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-13101842463614.551</v>
      </c>
      <c r="L5466" s="444">
        <f t="shared" ca="1" si="207"/>
        <v>-3157544033731106.5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-3157544033731106.5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-13156433473879.609</v>
      </c>
      <c r="L5467" s="444">
        <f t="shared" ca="1" si="207"/>
        <v>-3170700467204986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-3170700467204986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-13211251946687.441</v>
      </c>
      <c r="L5468" s="444">
        <f t="shared" ca="1" si="207"/>
        <v>-3183911719151673.5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-3183911719151673.5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-13266298829798.639</v>
      </c>
      <c r="L5469" s="444">
        <f t="shared" ca="1" si="207"/>
        <v>-3197178017981472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-3197178017981472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-13321575074922.801</v>
      </c>
      <c r="L5470" s="444">
        <f t="shared" ca="1" si="207"/>
        <v>-3210499593056395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-3210499593056395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-13377081637734.979</v>
      </c>
      <c r="L5471" s="444">
        <f t="shared" ca="1" si="207"/>
        <v>-3223876674694130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-3223876674694130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-13432819477892.209</v>
      </c>
      <c r="L5472" s="444">
        <f t="shared" ca="1" si="207"/>
        <v>-3237309494172022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-3237309494172022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-13488789559050.092</v>
      </c>
      <c r="L5473" s="444">
        <f t="shared" ca="1" si="207"/>
        <v>-3250798283731072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-3250798283731072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-13544992848879.467</v>
      </c>
      <c r="L5474" s="444">
        <f t="shared" ca="1" si="207"/>
        <v>-3264343276579951.5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-3264343276579951.5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-13601430319083.131</v>
      </c>
      <c r="L5475" s="444">
        <f t="shared" ca="1" si="207"/>
        <v>-3277944706899034.5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-3277944706899034.5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-13658102945412.645</v>
      </c>
      <c r="L5476" s="444">
        <f t="shared" ca="1" si="207"/>
        <v>-3291602809844447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-3291602809844447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-13715011707685.195</v>
      </c>
      <c r="L5477" s="444">
        <f t="shared" ca="1" si="207"/>
        <v>-3305317821552132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-3305317821552132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-13772157589800.551</v>
      </c>
      <c r="L5478" s="444">
        <f t="shared" ca="1" si="207"/>
        <v>-3319089979141932.5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-3319089979141932.5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-13829541579758.053</v>
      </c>
      <c r="L5479" s="444">
        <f t="shared" ca="1" si="207"/>
        <v>-3332919520721690.5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-3332919520721690.5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-13887164669673.711</v>
      </c>
      <c r="L5480" s="444">
        <f t="shared" ca="1" si="207"/>
        <v>-3346806685391364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-3346806685391364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-13945027855797.35</v>
      </c>
      <c r="L5481" s="444">
        <f t="shared" ca="1" si="207"/>
        <v>-3360751713247161.5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-3360751713247161.5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-14003132138529.84</v>
      </c>
      <c r="L5482" s="444">
        <f t="shared" ca="1" si="207"/>
        <v>-3374754845385691.5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-3374754845385691.5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-14061478522440.381</v>
      </c>
      <c r="L5483" s="444">
        <f t="shared" ca="1" si="207"/>
        <v>-3388816323908132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-3388816323908132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-14120068016283.883</v>
      </c>
      <c r="L5484" s="444">
        <f t="shared" ca="1" si="207"/>
        <v>-3402936391924416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-3402936391924416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-14178901633018.4</v>
      </c>
      <c r="L5485" s="444">
        <f t="shared" ca="1" si="207"/>
        <v>-3417115293557434.5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-3417115293557434.5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-14237980389822.643</v>
      </c>
      <c r="L5486" s="444">
        <f t="shared" ca="1" si="207"/>
        <v>-3431353273947257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-3431353273947257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-14297305308113.57</v>
      </c>
      <c r="L5487" s="444">
        <f t="shared" ca="1" si="207"/>
        <v>-3445650579255370.5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-3445650579255370.5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-14356877413564.043</v>
      </c>
      <c r="L5488" s="444">
        <f t="shared" ca="1" si="207"/>
        <v>-3460007456668934.5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-3460007456668934.5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-14416697736120.561</v>
      </c>
      <c r="L5489" s="444">
        <f t="shared" ca="1" si="207"/>
        <v>-3474424154405055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-3474424154405055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-14476767310021.063</v>
      </c>
      <c r="L5490" s="444">
        <f t="shared" ca="1" si="207"/>
        <v>-3488900921715076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-3488900921715076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-14537087173812.816</v>
      </c>
      <c r="L5491" s="444">
        <f t="shared" ca="1" si="207"/>
        <v>-3503438008888889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-3503438008888889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-14597658370370.371</v>
      </c>
      <c r="L5492" s="444">
        <f t="shared" ca="1" si="207"/>
        <v>-3518035667259259.5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-3518035667259259.5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-14658481946913.58</v>
      </c>
      <c r="L5493" s="444">
        <f t="shared" ca="1" si="207"/>
        <v>-3532694149206173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-3532694149206173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-14719558955025.723</v>
      </c>
      <c r="L5494" s="444">
        <f t="shared" ca="1" si="207"/>
        <v>-3547413708161198.5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-3547413708161198.5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-14780890450671.66</v>
      </c>
      <c r="L5495" s="444">
        <f t="shared" ca="1" si="207"/>
        <v>-3562194598611870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-3562194598611870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-14842477494216.127</v>
      </c>
      <c r="L5496" s="444">
        <f t="shared" ca="1" si="207"/>
        <v>-3577037076106086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-3577037076106086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-14904321150442.025</v>
      </c>
      <c r="L5497" s="444">
        <f t="shared" ca="1" si="207"/>
        <v>-3591941397256528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-3591941397256528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-14966422488568.867</v>
      </c>
      <c r="L5498" s="444">
        <f t="shared" ca="1" si="207"/>
        <v>-3606907819745097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-3606907819745097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-15028782582271.236</v>
      </c>
      <c r="L5499" s="444">
        <f t="shared" ca="1" si="207"/>
        <v>-3621936602327368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-3621936602327368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-15091402509697.367</v>
      </c>
      <c r="L5500" s="444">
        <f t="shared" ca="1" si="207"/>
        <v>-3637028004837065.5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-3637028004837065.5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-15154283353487.771</v>
      </c>
      <c r="L5501" s="444">
        <f t="shared" ca="1" si="207"/>
        <v>-3652182288190553.5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-3652182288190553.5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-15217426200793.973</v>
      </c>
      <c r="L5502" s="444">
        <f t="shared" ca="1" si="207"/>
        <v>-3667399714391347.5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-3667399714391347.5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-15280832143297.279</v>
      </c>
      <c r="L5503" s="444">
        <f t="shared" ca="1" si="207"/>
        <v>-3682680546534645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-3682680546534645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-15344502277227.688</v>
      </c>
      <c r="L5504" s="444">
        <f t="shared" ca="1" si="207"/>
        <v>-3698025048811872.5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-3698025048811872.5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-15408437703382.805</v>
      </c>
      <c r="L5505" s="444">
        <f t="shared" ca="1" si="207"/>
        <v>-3713433486515255.5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-3713433486515255.5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-15472639527146.898</v>
      </c>
      <c r="L5506" s="444">
        <f t="shared" ca="1" si="207"/>
        <v>-3728906126042402.5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-3728906126042402.5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-15537108858510.01</v>
      </c>
      <c r="L5507" s="444">
        <f t="shared" ca="1" si="207"/>
        <v>-3744443234900912.5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-3744443234900912.5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-15601846812087.135</v>
      </c>
      <c r="L5508" s="444">
        <f t="shared" ca="1" si="207"/>
        <v>-3760045081712999.5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-3760045081712999.5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-15666854507137.498</v>
      </c>
      <c r="L5509" s="444">
        <f t="shared" ca="1" si="207"/>
        <v>-3775711936220137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-3775711936220137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-15732133067583.904</v>
      </c>
      <c r="L5510" s="444">
        <f t="shared" ca="1" si="207"/>
        <v>-3791444069287721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-3791444069287721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-15797683622032.17</v>
      </c>
      <c r="L5511" s="444">
        <f t="shared" ca="1" si="207"/>
        <v>-3807241752909753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-3807241752909753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-15863507303790.637</v>
      </c>
      <c r="L5512" s="444">
        <f t="shared" ca="1" si="207"/>
        <v>-3823105260213543.5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-3823105260213543.5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-15929605250889.764</v>
      </c>
      <c r="L5513" s="444">
        <f t="shared" ca="1" si="207"/>
        <v>-3839034865464433.5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-3839034865464433.5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-15995978606101.807</v>
      </c>
      <c r="L5514" s="444">
        <f t="shared" ca="1" si="207"/>
        <v>-3855030844070535.5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-3855030844070535.5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-16062628516960.566</v>
      </c>
      <c r="L5515" s="444">
        <f t="shared" ca="1" si="207"/>
        <v>-3871093472587496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-3871093472587496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-16129556135781.234</v>
      </c>
      <c r="L5516" s="444">
        <f t="shared" ca="1" si="207"/>
        <v>-3887223028723277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-3887223028723277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-16196762619680.322</v>
      </c>
      <c r="L5517" s="444">
        <f t="shared" ca="1" si="207"/>
        <v>-3903419791342957.5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-3903419791342957.5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-16264249130595.656</v>
      </c>
      <c r="L5518" s="444">
        <f t="shared" ca="1" si="207"/>
        <v>-3919684040473553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-3919684040473553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-16332016835306.471</v>
      </c>
      <c r="L5519" s="444">
        <f t="shared" ca="1" si="207"/>
        <v>-3936016057308859.5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-3936016057308859.5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-16400066905453.58</v>
      </c>
      <c r="L5520" s="444">
        <f t="shared" ca="1" si="207"/>
        <v>-3952416124214313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-3952416124214313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-16468400517559.639</v>
      </c>
      <c r="L5521" s="444">
        <f t="shared" ca="1" si="207"/>
        <v>-3968884524731872.5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-3968884524731872.5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-16537018853049.469</v>
      </c>
      <c r="L5522" s="444">
        <f t="shared" ca="1" si="207"/>
        <v>-3985421543584922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-3985421543584922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-16605923098270.506</v>
      </c>
      <c r="L5523" s="444">
        <f t="shared" ca="1" si="207"/>
        <v>-4002027466683192.5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-4002027466683192.5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-16675114444513.305</v>
      </c>
      <c r="L5524" s="444">
        <f t="shared" ca="1" si="207"/>
        <v>-4018702581127706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-4018702581127706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-16744594088032.107</v>
      </c>
      <c r="L5525" s="444">
        <f t="shared" ca="1" si="207"/>
        <v>-4035447175215738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-4035447175215738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-16814363230065.574</v>
      </c>
      <c r="L5526" s="444">
        <f t="shared" ca="1" si="207"/>
        <v>-4052261538445803.5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-4052261538445803.5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-16884423076857.514</v>
      </c>
      <c r="L5527" s="444">
        <f t="shared" ca="1" si="207"/>
        <v>-4069145961522661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-4069145961522661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-16954774839677.756</v>
      </c>
      <c r="L5528" s="444">
        <f t="shared" ca="1" si="207"/>
        <v>-4086100736362339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-4086100736362339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-17025419734843.078</v>
      </c>
      <c r="L5529" s="444">
        <f t="shared" ca="1" si="207"/>
        <v>-4103126156097182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-4103126156097182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-17096358983738.26</v>
      </c>
      <c r="L5530" s="444">
        <f t="shared" ca="1" si="207"/>
        <v>-4120222515080920.5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-4120222515080920.5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-17167593812837.168</v>
      </c>
      <c r="L5531" s="444">
        <f t="shared" ca="1" si="207"/>
        <v>-4137390108893757.5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-4137390108893757.5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-17239125453723.99</v>
      </c>
      <c r="L5532" s="444">
        <f t="shared" ca="1" si="207"/>
        <v>-4154629234347481.5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-4154629234347481.5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-17310955143114.504</v>
      </c>
      <c r="L5533" s="444">
        <f t="shared" ca="1" si="207"/>
        <v>-4171940189490596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-4171940189490596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-17383084122877.484</v>
      </c>
      <c r="L5534" s="444">
        <f t="shared" ca="1" si="207"/>
        <v>-4189323273613473.5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-4189323273613473.5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-17455513640056.139</v>
      </c>
      <c r="L5535" s="444">
        <f t="shared" ca="1" si="207"/>
        <v>-4206778787253529.5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-4206778787253529.5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-17528244946889.703</v>
      </c>
      <c r="L5536" s="444">
        <f t="shared" ca="1" si="207"/>
        <v>-4224307032200419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-4224307032200419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-17601279300835.078</v>
      </c>
      <c r="L5537" s="444">
        <f t="shared" ca="1" si="207"/>
        <v>-4241908311501254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-4241908311501254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-17674617964588.559</v>
      </c>
      <c r="L5538" s="444">
        <f t="shared" ca="1" si="207"/>
        <v>-4259582929465842.5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-4259582929465842.5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-17748262206107.68</v>
      </c>
      <c r="L5539" s="444">
        <f t="shared" ca="1" si="207"/>
        <v>-4277331191671950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-4277331191671950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-17822213298633.125</v>
      </c>
      <c r="L5540" s="444">
        <f t="shared" ca="1" si="207"/>
        <v>-4295153404970583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-4295153404970583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-17896472520710.762</v>
      </c>
      <c r="L5541" s="444">
        <f t="shared" ca="1" si="207"/>
        <v>-4313049877491294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-4313049877491294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-17971041156213.727</v>
      </c>
      <c r="L5542" s="444">
        <f t="shared" ca="1" si="207"/>
        <v>-4331020918647507.5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-4331020918647507.5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-18045920494364.613</v>
      </c>
      <c r="L5543" s="444">
        <f t="shared" ca="1" si="207"/>
        <v>-4349066839141872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-4349066839141872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-18121111829757.801</v>
      </c>
      <c r="L5544" s="444">
        <f t="shared" ca="1" si="207"/>
        <v>-4367187950971630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-4367187950971630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-18196616462381.789</v>
      </c>
      <c r="L5545" s="444">
        <f t="shared" ca="1" si="207"/>
        <v>-4385384567434012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-4385384567434012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-18272435697641.715</v>
      </c>
      <c r="L5546" s="444">
        <f t="shared" ca="1" si="207"/>
        <v>-4403657003131653.5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-4403657003131653.5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-18348570846381.887</v>
      </c>
      <c r="L5547" s="444">
        <f t="shared" ca="1" si="207"/>
        <v>-4422005573978035.5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-4422005573978035.5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-18425023224908.48</v>
      </c>
      <c r="L5548" s="444">
        <f t="shared" ca="1" si="207"/>
        <v>-4440430597202944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-4440430597202944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-18501794155012.266</v>
      </c>
      <c r="L5549" s="444">
        <f t="shared" ca="1" si="207"/>
        <v>-4458932391357956.5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-4458932391357956.5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-18578884963991.484</v>
      </c>
      <c r="L5550" s="444">
        <f t="shared" ca="1" si="207"/>
        <v>-4477511276321948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-4477511276321948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-18656296984674.785</v>
      </c>
      <c r="L5551" s="444">
        <f t="shared" ca="1" si="207"/>
        <v>-4496167573306623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-4496167573306623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-18734031555444.266</v>
      </c>
      <c r="L5552" s="444">
        <f t="shared" ca="1" si="207"/>
        <v>-4514901604862067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-4514901604862067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-18812090020258.613</v>
      </c>
      <c r="L5553" s="444">
        <f t="shared" ca="1" si="207"/>
        <v>-4533713694882326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-4533713694882326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-18890473728676.359</v>
      </c>
      <c r="L5554" s="444">
        <f t="shared" ca="1" si="207"/>
        <v>-4552604168611002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-4552604168611002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-18969184035879.176</v>
      </c>
      <c r="L5555" s="444">
        <f t="shared" ca="1" si="207"/>
        <v>-4571573352646881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-4571573352646881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-19048222302695.336</v>
      </c>
      <c r="L5556" s="444">
        <f t="shared" ca="1" si="207"/>
        <v>-4590621574949576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-4590621574949576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-19127589895623.234</v>
      </c>
      <c r="L5557" s="444">
        <f t="shared" ca="1" si="207"/>
        <v>-4609749164845199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-4609749164845199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-19207288186854.996</v>
      </c>
      <c r="L5558" s="444">
        <f t="shared" ca="1" si="207"/>
        <v>-4628956453032054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-4628956453032054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-19287318554300.227</v>
      </c>
      <c r="L5559" s="444">
        <f t="shared" ca="1" si="207"/>
        <v>-4648243771586354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-4648243771586354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-19367682381609.809</v>
      </c>
      <c r="L5560" s="444">
        <f t="shared" ca="1" si="207"/>
        <v>-4667611453967964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-4667611453967964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-19448381058199.852</v>
      </c>
      <c r="L5561" s="444">
        <f t="shared" ca="1" si="207"/>
        <v>-4687059835026164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-4687059835026164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-19529415979275.684</v>
      </c>
      <c r="L5562" s="444">
        <f t="shared" ca="1" si="207"/>
        <v>-4706589251005440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-4706589251005440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-19610788545856</v>
      </c>
      <c r="L5563" s="444">
        <f t="shared" ca="1" si="207"/>
        <v>-4726200039551296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-4726200039551296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-19692500164797.066</v>
      </c>
      <c r="L5564" s="444">
        <f t="shared" ca="1" si="207"/>
        <v>-4745892539716093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-4745892539716093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-19774552248817.055</v>
      </c>
      <c r="L5565" s="444">
        <f t="shared" ca="1" si="207"/>
        <v>-4765667091964910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-4765667091964910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-19856946216520.457</v>
      </c>
      <c r="L5566" s="444">
        <f t="shared" ca="1" si="207"/>
        <v>-4785524038181430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-4785524038181430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-19939683492422.625</v>
      </c>
      <c r="L5567" s="444">
        <f t="shared" ca="1" si="207"/>
        <v>-4805463721673853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-4805463721673853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-20022765506974.387</v>
      </c>
      <c r="L5568" s="444">
        <f t="shared" ca="1" si="207"/>
        <v>-4825486487180827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-4825486487180827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-20106193696586.777</v>
      </c>
      <c r="L5569" s="444">
        <f t="shared" ca="1" si="207"/>
        <v>-4845592680877414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-4845592680877414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-20189969503655.891</v>
      </c>
      <c r="L5570" s="444">
        <f t="shared" ca="1" si="207"/>
        <v>-4865782650381070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-4865782650381070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-20274094376587.793</v>
      </c>
      <c r="L5571" s="444">
        <f t="shared" ca="1" si="207"/>
        <v>-4886056744757658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-4886056744757658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-20358569769823.574</v>
      </c>
      <c r="L5572" s="444">
        <f t="shared" ca="1" si="207"/>
        <v>-4906415314527482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-4906415314527482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-20443397143864.508</v>
      </c>
      <c r="L5573" s="444">
        <f t="shared" ca="1" si="207"/>
        <v>-4926858711671347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-4926858711671347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-20528577965297.277</v>
      </c>
      <c r="L5574" s="444">
        <f t="shared" ca="1" si="207"/>
        <v>-4947387289636644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-4947387289636644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-20614113706819.352</v>
      </c>
      <c r="L5575" s="444">
        <f t="shared" ca="1" si="207"/>
        <v>-4968001403343463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-4968001403343463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-20700005847264.43</v>
      </c>
      <c r="L5576" s="444">
        <f t="shared" ca="1" si="207"/>
        <v>-4988701409190727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-4988701409190727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-20786255871628.027</v>
      </c>
      <c r="L5577" s="444">
        <f t="shared" ca="1" si="207"/>
        <v>-5009487665062355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-5009487665062355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-20872865271093.145</v>
      </c>
      <c r="L5578" s="444">
        <f t="shared" ca="1" si="207"/>
        <v>-5030360530333448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-5030360530333448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-20959835543056.031</v>
      </c>
      <c r="L5579" s="444">
        <f t="shared" ca="1" si="207"/>
        <v>-5051320365876504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-5051320365876504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-21047168191152.102</v>
      </c>
      <c r="L5580" s="444">
        <f t="shared" ca="1" si="207"/>
        <v>-5072367534067656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-5072367534067656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-21134864725281.898</v>
      </c>
      <c r="L5581" s="444">
        <f t="shared" ca="1" si="207"/>
        <v>-5093502398792938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-5093502398792938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-21222926661637.242</v>
      </c>
      <c r="L5582" s="444">
        <f t="shared" ca="1" si="207"/>
        <v>-5114725325454575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-5114725325454575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-21311355522727.395</v>
      </c>
      <c r="L5583" s="444">
        <f t="shared" ca="1" si="207"/>
        <v>-5136036680977302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-5136036680977302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-21400152837405.426</v>
      </c>
      <c r="L5584" s="444">
        <f t="shared" ca="1" si="207"/>
        <v>-5157436833814707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-5157436833814707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-21489320140894.613</v>
      </c>
      <c r="L5585" s="444">
        <f t="shared" ca="1" si="207"/>
        <v>-5178926153955602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-5178926153955602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-21578858974815.008</v>
      </c>
      <c r="L5586" s="444">
        <f t="shared" ca="1" si="207"/>
        <v>-5200505012930417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-5200505012930417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-21668770887210.07</v>
      </c>
      <c r="L5587" s="444">
        <f t="shared" ca="1" si="207"/>
        <v>-5222173783817627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-5222173783817627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-21759057432573.445</v>
      </c>
      <c r="L5588" s="444">
        <f t="shared" ca="1" si="207"/>
        <v>-5243932841250200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-5243932841250200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-21849720171875.832</v>
      </c>
      <c r="L5589" s="444">
        <f t="shared" ca="1" si="207"/>
        <v>-5265782561422076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-5265782561422076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-21940760672591.984</v>
      </c>
      <c r="L5590" s="444">
        <f t="shared" ca="1" si="207"/>
        <v>-5287723322094668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-5287723322094668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-22032180508727.781</v>
      </c>
      <c r="L5591" s="444">
        <f t="shared" ca="1" si="207"/>
        <v>-5309755502603396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-5309755502603396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-22123981260847.484</v>
      </c>
      <c r="L5592" s="444">
        <f t="shared" ca="1" si="207"/>
        <v>-5331879483864243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-5331879483864243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-22216164516101.012</v>
      </c>
      <c r="L5593" s="444">
        <f t="shared" ca="1" si="207"/>
        <v>-5354095648380344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-5354095648380344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-22308731868251.434</v>
      </c>
      <c r="L5594" s="444">
        <f t="shared" ca="1" si="207"/>
        <v>-5376404380248595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-5376404380248595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-22401684917702.48</v>
      </c>
      <c r="L5595" s="444">
        <f t="shared" ca="1" si="207"/>
        <v>-5398806065166297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-5398806065166297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-22495025271526.238</v>
      </c>
      <c r="L5596" s="444">
        <f t="shared" ca="1" si="207"/>
        <v>-5421301090437823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-5421301090437823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-22588754543490.93</v>
      </c>
      <c r="L5597" s="444">
        <f t="shared" ca="1" si="207"/>
        <v>-5443889844981314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-5443889844981314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-22682874354088.809</v>
      </c>
      <c r="L5598" s="444">
        <f t="shared" ca="1" si="207"/>
        <v>-5466572719335403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-5466572719335403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-22777386330564.18</v>
      </c>
      <c r="L5599" s="444">
        <f t="shared" ca="1" si="207"/>
        <v>-5489350105665967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-5489350105665967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-22872292106941.527</v>
      </c>
      <c r="L5600" s="444">
        <f t="shared" ca="1" si="207"/>
        <v>-5512222397772909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-5512222397772909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-22967593324053.789</v>
      </c>
      <c r="L5601" s="444">
        <f t="shared" ca="1" si="207"/>
        <v>-5535189991096963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-5535189991096963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-23063291629570.68</v>
      </c>
      <c r="L5602" s="444">
        <f t="shared" ca="1" si="207"/>
        <v>-5558253282726534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-5558253282726534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-23159388678027.227</v>
      </c>
      <c r="L5603" s="444">
        <f t="shared" ca="1" si="207"/>
        <v>-5581412671404561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-5581412671404561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-23255886130852.336</v>
      </c>
      <c r="L5604" s="444">
        <f t="shared" ca="1" si="207"/>
        <v>-5604668557535413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-5604668557535413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-23352785656397.555</v>
      </c>
      <c r="L5605" s="444">
        <f t="shared" ca="1" si="207"/>
        <v>-5628021343191811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-5628021343191811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-23450088929965.879</v>
      </c>
      <c r="L5606" s="444">
        <f t="shared" ca="1" si="207"/>
        <v>-5651471432121777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-5651471432121777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-23547797633840.738</v>
      </c>
      <c r="L5607" s="444">
        <f t="shared" ca="1" si="207"/>
        <v>-5675019229755618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-5675019229755618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-23645913457315.074</v>
      </c>
      <c r="L5608" s="444">
        <f t="shared" ca="1" si="207"/>
        <v>-5698665143212933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-5698665143212933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-23744438096720.555</v>
      </c>
      <c r="L5609" s="444">
        <f t="shared" ca="1" si="207"/>
        <v>-5722409581309654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-5722409581309654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-23843373255456.891</v>
      </c>
      <c r="L5610" s="444">
        <f t="shared" ca="1" si="207"/>
        <v>-5746252954565111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-5746252954565111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-23942720644021.297</v>
      </c>
      <c r="L5611" s="444">
        <f t="shared" ca="1" si="207"/>
        <v>-5770195675209132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-5770195675209132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-24042481980038.051</v>
      </c>
      <c r="L5612" s="444">
        <f t="shared" ca="1" si="207"/>
        <v>-5794238157189170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-5794238157189170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-24142658988288.207</v>
      </c>
      <c r="L5613" s="444">
        <f t="shared" ca="1" si="207"/>
        <v>-5818380816177458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-5818380816177458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-24243253400739.406</v>
      </c>
      <c r="L5614" s="444">
        <f t="shared" ca="1" si="207"/>
        <v>-5842624069578197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-5842624069578197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-24344266956575.82</v>
      </c>
      <c r="L5615" s="444">
        <f t="shared" ca="1" si="207"/>
        <v>-5866968336534773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-5866968336534773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-24445701402228.219</v>
      </c>
      <c r="L5616" s="444">
        <f t="shared" ca="1" si="207"/>
        <v>-5891414037937001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-5891414037937001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-24547558491404.172</v>
      </c>
      <c r="L5617" s="444">
        <f t="shared" ca="1" si="207"/>
        <v>-5915961596428405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-5915961596428405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-24649839985118.355</v>
      </c>
      <c r="L5618" s="444">
        <f t="shared" ref="L5618:L5872" ca="1" si="212">I5618-J5618+K5618</f>
        <v>-5940611436413523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-5940611436413523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-24752547651723.012</v>
      </c>
      <c r="L5619" s="444">
        <f t="shared" ca="1" si="212"/>
        <v>-5965363984065246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-5965363984065246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-24855683266938.523</v>
      </c>
      <c r="L5620" s="444">
        <f t="shared" ca="1" si="212"/>
        <v>-5990219667332185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-5990219667332185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-24959248613884.105</v>
      </c>
      <c r="L5621" s="444">
        <f t="shared" ca="1" si="212"/>
        <v>-6015178915946069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-6015178915946069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-25063245483108.621</v>
      </c>
      <c r="L5622" s="444">
        <f t="shared" ca="1" si="212"/>
        <v>-6040242161429178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-6040242161429178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-25167675672621.574</v>
      </c>
      <c r="L5623" s="444">
        <f t="shared" ca="1" si="212"/>
        <v>-6065409837101800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-6065409837101800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-25272540987924.168</v>
      </c>
      <c r="L5624" s="444">
        <f t="shared" ca="1" si="212"/>
        <v>-6090682378089724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-6090682378089724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-25377843242040.516</v>
      </c>
      <c r="L5625" s="444">
        <f t="shared" ca="1" si="212"/>
        <v>-6116060221331765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-6116060221331765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-25483584255549.02</v>
      </c>
      <c r="L5626" s="444">
        <f t="shared" ca="1" si="212"/>
        <v>-6141543805587314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-6141543805587314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-25589765856613.809</v>
      </c>
      <c r="L5627" s="444">
        <f t="shared" ca="1" si="212"/>
        <v>-6167133571443928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-6167133571443928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-25696389881016.367</v>
      </c>
      <c r="L5628" s="444">
        <f t="shared" ca="1" si="212"/>
        <v>-6192829961324944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-6192829961324944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-25803458172187.266</v>
      </c>
      <c r="L5629" s="444">
        <f t="shared" ca="1" si="212"/>
        <v>-6218633419497131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-6218633419497131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-25910972581238.047</v>
      </c>
      <c r="L5630" s="444">
        <f t="shared" ca="1" si="212"/>
        <v>-6244544392078369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-6244544392078369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-26018934966993.203</v>
      </c>
      <c r="L5631" s="444">
        <f t="shared" ca="1" si="212"/>
        <v>-6270563327045362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-6270563327045362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-26127347196022.34</v>
      </c>
      <c r="L5632" s="444">
        <f t="shared" ca="1" si="212"/>
        <v>-6296690674241384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-6296690674241384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-26236211142672.434</v>
      </c>
      <c r="L5633" s="444">
        <f t="shared" ca="1" si="212"/>
        <v>-6322926885384056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-6322926885384056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-26345528689100.234</v>
      </c>
      <c r="L5634" s="444">
        <f t="shared" ca="1" si="212"/>
        <v>-6349272414073156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-6349272414073156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-26455301725304.816</v>
      </c>
      <c r="L5635" s="444">
        <f t="shared" ca="1" si="212"/>
        <v>-6375727715798461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-6375727715798461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-26565532149160.254</v>
      </c>
      <c r="L5636" s="444">
        <f t="shared" ca="1" si="212"/>
        <v>-6402293247947621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-6402293247947621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-26676221866448.422</v>
      </c>
      <c r="L5637" s="444">
        <f t="shared" ca="1" si="212"/>
        <v>-6428969469814069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-6428969469814069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-26787372790891.953</v>
      </c>
      <c r="L5638" s="444">
        <f t="shared" ca="1" si="212"/>
        <v>-6455756842604961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-6455756842604961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-26898986844187.336</v>
      </c>
      <c r="L5639" s="444">
        <f t="shared" ca="1" si="212"/>
        <v>-6482655829449148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-6482655829449148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-27011065956038.117</v>
      </c>
      <c r="L5640" s="444">
        <f t="shared" ca="1" si="212"/>
        <v>-6509666895405186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-6509666895405186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-27123612064188.273</v>
      </c>
      <c r="L5641" s="444">
        <f t="shared" ca="1" si="212"/>
        <v>-6536790507469374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-6536790507469374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-27236627114455.727</v>
      </c>
      <c r="L5642" s="444">
        <f t="shared" ca="1" si="212"/>
        <v>-6564027134583830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-6564027134583830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-27350113060765.957</v>
      </c>
      <c r="L5643" s="444">
        <f t="shared" ca="1" si="212"/>
        <v>-6591377247644596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-6591377247644596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-27464071865185.816</v>
      </c>
      <c r="L5644" s="444">
        <f t="shared" ca="1" si="212"/>
        <v>-6618841319509782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-6618841319509782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-27578505497957.426</v>
      </c>
      <c r="L5645" s="444">
        <f t="shared" ca="1" si="212"/>
        <v>-6646419825007739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-6646419825007739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-27693415937532.246</v>
      </c>
      <c r="L5646" s="444">
        <f t="shared" ca="1" si="212"/>
        <v>-6674113240945271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-6674113240945271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-27808805170605.297</v>
      </c>
      <c r="L5647" s="444">
        <f t="shared" ca="1" si="212"/>
        <v>-6701922046115876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-6701922046115876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-27924675192149.484</v>
      </c>
      <c r="L5648" s="444">
        <f t="shared" ca="1" si="212"/>
        <v>-6729846721308025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-6729846721308025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-28041028005450.105</v>
      </c>
      <c r="L5649" s="444">
        <f t="shared" ca="1" si="212"/>
        <v>-6757887749313475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-6757887749313475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-28157865622139.48</v>
      </c>
      <c r="L5650" s="444">
        <f t="shared" ca="1" si="212"/>
        <v>-6786045614935614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-6786045614935614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-28275190062231.723</v>
      </c>
      <c r="L5651" s="444">
        <f t="shared" ca="1" si="212"/>
        <v>-6814320804997846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-6814320804997846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-28393003354157.691</v>
      </c>
      <c r="L5652" s="444">
        <f t="shared" ca="1" si="212"/>
        <v>-6842713808352004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-6842713808352004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-28511307534800.016</v>
      </c>
      <c r="L5653" s="444">
        <f t="shared" ca="1" si="212"/>
        <v>-6871225115886804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-6871225115886804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-28630104649528.348</v>
      </c>
      <c r="L5654" s="444">
        <f t="shared" ca="1" si="212"/>
        <v>-6899855220536332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-6899855220536332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-28749396752234.715</v>
      </c>
      <c r="L5655" s="444">
        <f t="shared" ca="1" si="212"/>
        <v>-6928604617288567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-6928604617288567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-28869185905369.027</v>
      </c>
      <c r="L5656" s="444">
        <f t="shared" ca="1" si="212"/>
        <v>-6957473803193936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-6957473803193936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-28989474179974.734</v>
      </c>
      <c r="L5657" s="444">
        <f t="shared" ca="1" si="212"/>
        <v>-6986463277373911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-6986463277373911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-29110263655724.629</v>
      </c>
      <c r="L5658" s="444">
        <f t="shared" ca="1" si="212"/>
        <v>-7015573541029636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-7015573541029636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-29231556420956.816</v>
      </c>
      <c r="L5659" s="444">
        <f t="shared" ca="1" si="212"/>
        <v>-7044805097450593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-7044805097450593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-29353354572710.805</v>
      </c>
      <c r="L5660" s="444">
        <f t="shared" ca="1" si="212"/>
        <v>-7074158452023304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-7074158452023304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-29475660216763.77</v>
      </c>
      <c r="L5661" s="444">
        <f t="shared" ca="1" si="212"/>
        <v>-7103634112240068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-7103634112240068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-29598475467666.949</v>
      </c>
      <c r="L5662" s="444">
        <f t="shared" ca="1" si="212"/>
        <v>-7133232587707735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-7133232587707735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-29721802448782.223</v>
      </c>
      <c r="L5663" s="444">
        <f t="shared" ca="1" si="212"/>
        <v>-7162954390156517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-7162954390156517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-29845643292318.82</v>
      </c>
      <c r="L5664" s="444">
        <f t="shared" ca="1" si="212"/>
        <v>-7192800033448836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-7192800033448836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-29970000139370.145</v>
      </c>
      <c r="L5665" s="444">
        <f t="shared" ca="1" si="212"/>
        <v>-7222770033588206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-7222770033588206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-30094875139950.855</v>
      </c>
      <c r="L5666" s="444">
        <f t="shared" ca="1" si="212"/>
        <v>-7252864908728157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-7252864908728157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-30220270453033.988</v>
      </c>
      <c r="L5667" s="444">
        <f t="shared" ca="1" si="212"/>
        <v>-7283085179181191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-7283085179181191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-30346188246588.297</v>
      </c>
      <c r="L5668" s="444">
        <f t="shared" ca="1" si="212"/>
        <v>-7313431367427779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-7313431367427779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-30472630697615.746</v>
      </c>
      <c r="L5669" s="444">
        <f t="shared" ca="1" si="212"/>
        <v>-7343903998125395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-7343903998125395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-30599599992189.145</v>
      </c>
      <c r="L5670" s="444">
        <f t="shared" ca="1" si="212"/>
        <v>-7374503598117584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-7374503598117584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-30727098325489.934</v>
      </c>
      <c r="L5671" s="444">
        <f t="shared" ca="1" si="212"/>
        <v>-7405230696443074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-7405230696443074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-30855127901846.145</v>
      </c>
      <c r="L5672" s="444">
        <f t="shared" ca="1" si="212"/>
        <v>-7436085824344920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-7436085824344920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-30983690934770.496</v>
      </c>
      <c r="L5673" s="444">
        <f t="shared" ca="1" si="212"/>
        <v>-7467069515279690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-7467069515279690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-31112789646998.707</v>
      </c>
      <c r="L5674" s="444">
        <f t="shared" ca="1" si="212"/>
        <v>-7498182304926689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-7498182304926689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-31242426270527.871</v>
      </c>
      <c r="L5675" s="444">
        <f t="shared" ca="1" si="212"/>
        <v>-7529424731197217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-7529424731197217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-31372603046655.07</v>
      </c>
      <c r="L5676" s="444">
        <f t="shared" ca="1" si="212"/>
        <v>-7560797334243872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-7560797334243872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-31503322226016.133</v>
      </c>
      <c r="L5677" s="444">
        <f t="shared" ca="1" si="212"/>
        <v>-7592300656469888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-7592300656469888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-31634586068624.531</v>
      </c>
      <c r="L5678" s="444">
        <f t="shared" ca="1" si="212"/>
        <v>-7623935242538513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-7623935242538513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-31766396843910.473</v>
      </c>
      <c r="L5679" s="444">
        <f t="shared" ca="1" si="212"/>
        <v>-7655701639382423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-7655701639382423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-31898756830760.09</v>
      </c>
      <c r="L5680" s="444">
        <f t="shared" ca="1" si="212"/>
        <v>-7687600396213183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-7687600396213183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-32031668317554.934</v>
      </c>
      <c r="L5681" s="444">
        <f t="shared" ca="1" si="212"/>
        <v>-7719632064530738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-7719632064530738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-32165133602211.402</v>
      </c>
      <c r="L5682" s="444">
        <f t="shared" ca="1" si="212"/>
        <v>-7751797198132949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-7751797198132949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-32299154992220.621</v>
      </c>
      <c r="L5683" s="444">
        <f t="shared" ca="1" si="212"/>
        <v>-7784096353125170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-7784096353125170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-32433734804688.207</v>
      </c>
      <c r="L5684" s="444">
        <f t="shared" ca="1" si="212"/>
        <v>-7816530087929858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-7816530087929858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-32568875366374.406</v>
      </c>
      <c r="L5685" s="444">
        <f t="shared" ca="1" si="212"/>
        <v>-7849098963296232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-7849098963296232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-32704579013734.301</v>
      </c>
      <c r="L5686" s="444">
        <f t="shared" ca="1" si="212"/>
        <v>-7881803542309966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-7881803542309966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-32840848092958.191</v>
      </c>
      <c r="L5687" s="444">
        <f t="shared" ca="1" si="212"/>
        <v>-7914644390402924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-7914644390402924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-32977684960012.184</v>
      </c>
      <c r="L5688" s="444">
        <f t="shared" ca="1" si="212"/>
        <v>-7947622075362936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-7947622075362936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-33115091980678.898</v>
      </c>
      <c r="L5689" s="444">
        <f t="shared" ca="1" si="212"/>
        <v>-7980737167343615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-7980737167343615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-33253071530598.391</v>
      </c>
      <c r="L5690" s="444">
        <f t="shared" ca="1" si="212"/>
        <v>-8013990238874213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-8013990238874213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-33391625995309.215</v>
      </c>
      <c r="L5691" s="444">
        <f t="shared" ca="1" si="212"/>
        <v>-8047381864869522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-8047381864869522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-33530757770289.676</v>
      </c>
      <c r="L5692" s="444">
        <f t="shared" ca="1" si="212"/>
        <v>-8080912622639812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-8080912622639812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-33670469260999.215</v>
      </c>
      <c r="L5693" s="444">
        <f t="shared" ca="1" si="212"/>
        <v>-8114583091900811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-8114583091900811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-33810762882920.047</v>
      </c>
      <c r="L5694" s="444">
        <f t="shared" ca="1" si="212"/>
        <v>-8148393854783731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-8148393854783731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-33951641061598.879</v>
      </c>
      <c r="L5695" s="444">
        <f t="shared" ca="1" si="212"/>
        <v>-8182345495845330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-8182345495845330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-34093106232688.871</v>
      </c>
      <c r="L5696" s="444">
        <f t="shared" ca="1" si="212"/>
        <v>-8216438602078019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-8216438602078019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-34235160841991.742</v>
      </c>
      <c r="L5697" s="444">
        <f t="shared" ca="1" si="212"/>
        <v>-8250673762920011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-8250673762920011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-34377807345500.047</v>
      </c>
      <c r="L5698" s="444">
        <f t="shared" ca="1" si="212"/>
        <v>-8285051570265511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-8285051570265511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-34521048209439.629</v>
      </c>
      <c r="L5699" s="444">
        <f t="shared" ca="1" si="212"/>
        <v>-8319572618474951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-8319572618474951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-34664885910312.297</v>
      </c>
      <c r="L5700" s="444">
        <f t="shared" ca="1" si="212"/>
        <v>-8354237504385263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-8354237504385263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-34809322934938.598</v>
      </c>
      <c r="L5701" s="444">
        <f t="shared" ca="1" si="212"/>
        <v>-8389046827320202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-8389046827320202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-34954361780500.84</v>
      </c>
      <c r="L5702" s="444">
        <f t="shared" ca="1" si="212"/>
        <v>-8424001189100703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-8424001189100703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-35100004954586.262</v>
      </c>
      <c r="L5703" s="444">
        <f t="shared" ca="1" si="212"/>
        <v>-8459101194055289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-8459101194055289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-35246254975230.367</v>
      </c>
      <c r="L5704" s="444">
        <f t="shared" ca="1" si="212"/>
        <v>-8494347449030519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-8494347449030519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-35393114370960.492</v>
      </c>
      <c r="L5705" s="444">
        <f t="shared" ca="1" si="212"/>
        <v>-8529740563401479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-8529740563401479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-35540585680839.492</v>
      </c>
      <c r="L5706" s="444">
        <f t="shared" ca="1" si="212"/>
        <v>-8565281149082318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-8565281149082318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-35688671454509.656</v>
      </c>
      <c r="L5707" s="444">
        <f t="shared" ca="1" si="212"/>
        <v>-8600969820536828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-8600969820536828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-35837374252236.781</v>
      </c>
      <c r="L5708" s="444">
        <f t="shared" ca="1" si="212"/>
        <v>-8636807194789065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-8636807194789065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-35986696644954.438</v>
      </c>
      <c r="L5709" s="444">
        <f t="shared" ca="1" si="212"/>
        <v>-8672793891434019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-8672793891434019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-36136641214308.414</v>
      </c>
      <c r="L5710" s="444">
        <f t="shared" ca="1" si="212"/>
        <v>-8708930532648327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-8708930532648327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-36287210552701.359</v>
      </c>
      <c r="L5711" s="444">
        <f t="shared" ca="1" si="212"/>
        <v>-8745217743201028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-8745217743201028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-36438407263337.617</v>
      </c>
      <c r="L5712" s="444">
        <f t="shared" ca="1" si="212"/>
        <v>-8781656150464366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-8781656150464366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-36590233960268.188</v>
      </c>
      <c r="L5713" s="444">
        <f t="shared" ca="1" si="212"/>
        <v>-8818246384424634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-8818246384424634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-36742693268435.977</v>
      </c>
      <c r="L5714" s="444">
        <f t="shared" ca="1" si="212"/>
        <v>-8854989077693070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-8854989077693070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-36895787823721.125</v>
      </c>
      <c r="L5715" s="444">
        <f t="shared" ca="1" si="212"/>
        <v>-8891884865516791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-8891884865516791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-37049520272986.625</v>
      </c>
      <c r="L5716" s="444">
        <f t="shared" ca="1" si="212"/>
        <v>-8928934385789778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-8928934385789778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-37203893274124.078</v>
      </c>
      <c r="L5717" s="444">
        <f t="shared" ca="1" si="212"/>
        <v>-8966138279063902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-8966138279063902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-37358909496099.586</v>
      </c>
      <c r="L5718" s="444">
        <f t="shared" ca="1" si="212"/>
        <v>-9003497188560002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-9003497188560002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-37514571619000.008</v>
      </c>
      <c r="L5719" s="444">
        <f t="shared" ca="1" si="212"/>
        <v>-9041011760179002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-9041011760179002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-37670882334079.172</v>
      </c>
      <c r="L5720" s="444">
        <f t="shared" ca="1" si="212"/>
        <v>-9078682642513082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-9078682642513082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-37827844343804.508</v>
      </c>
      <c r="L5721" s="444">
        <f t="shared" ca="1" si="212"/>
        <v>-9116510486856886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-9116510486856886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-37985460361903.688</v>
      </c>
      <c r="L5722" s="444">
        <f t="shared" ca="1" si="212"/>
        <v>-9154495947218790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-9154495947218790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-38143733113411.625</v>
      </c>
      <c r="L5723" s="444">
        <f t="shared" ca="1" si="212"/>
        <v>-9192639680332202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-9192639680332202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-38302665334717.508</v>
      </c>
      <c r="L5724" s="444">
        <f t="shared" ca="1" si="212"/>
        <v>-9230942345666920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-9230942345666920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-38462259773612.164</v>
      </c>
      <c r="L5725" s="444">
        <f t="shared" ca="1" si="212"/>
        <v>-9269404605440532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-9269404605440532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-38622519189335.547</v>
      </c>
      <c r="L5726" s="444">
        <f t="shared" ca="1" si="212"/>
        <v>-9308027124629868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-9308027124629868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-38783446352624.453</v>
      </c>
      <c r="L5727" s="444">
        <f t="shared" ca="1" si="212"/>
        <v>-9346810570982492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-9346810570982492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-38945044045760.383</v>
      </c>
      <c r="L5728" s="444">
        <f t="shared" ca="1" si="212"/>
        <v>-9385755615028252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-9385755615028252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-39107315062617.719</v>
      </c>
      <c r="L5729" s="444">
        <f t="shared" ca="1" si="212"/>
        <v>-9424862930090870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-9424862930090870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-39270262208711.961</v>
      </c>
      <c r="L5730" s="444">
        <f t="shared" ca="1" si="212"/>
        <v>-9464133192299582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-9464133192299582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-39433888301248.258</v>
      </c>
      <c r="L5731" s="444">
        <f t="shared" ca="1" si="212"/>
        <v>-9503567080600830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-9503567080600830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-39598196169170.125</v>
      </c>
      <c r="L5732" s="444">
        <f t="shared" ca="1" si="212"/>
        <v>-9543165276770000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-9543165276770000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-39763188653208.336</v>
      </c>
      <c r="L5733" s="444">
        <f t="shared" ca="1" si="212"/>
        <v>-9582928465423208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-9582928465423208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-39928868605930.031</v>
      </c>
      <c r="L5734" s="444">
        <f t="shared" ca="1" si="212"/>
        <v>-9622857334029138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-9622857334029138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-40095238891788.078</v>
      </c>
      <c r="L5735" s="444">
        <f t="shared" ca="1" si="212"/>
        <v>-9662952572920926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-9662952572920926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-40262302387170.523</v>
      </c>
      <c r="L5736" s="444">
        <f t="shared" ca="1" si="212"/>
        <v>-9703214875308096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-9703214875308096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-40430061980450.398</v>
      </c>
      <c r="L5737" s="444">
        <f t="shared" ca="1" si="212"/>
        <v>-9743644937288546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-9743644937288546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-40598520572035.609</v>
      </c>
      <c r="L5738" s="444">
        <f t="shared" ca="1" si="212"/>
        <v>-9784243457860582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-9784243457860582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-40767681074419.094</v>
      </c>
      <c r="L5739" s="444">
        <f t="shared" ca="1" si="212"/>
        <v>-9825011138935002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-9825011138935002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-40937546412229.172</v>
      </c>
      <c r="L5740" s="444">
        <f t="shared" ca="1" si="212"/>
        <v>-9865948685347232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-9865948685347232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-41108119522280.133</v>
      </c>
      <c r="L5741" s="444">
        <f t="shared" ca="1" si="212"/>
        <v>-9907056804869512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-9907056804869512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-41279403353622.969</v>
      </c>
      <c r="L5742" s="444">
        <f t="shared" ca="1" si="212"/>
        <v>-9948336208223134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-9948336208223134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-41451400867596.391</v>
      </c>
      <c r="L5743" s="444">
        <f t="shared" ca="1" si="212"/>
        <v>-9989787609090730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-9989787609090730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-41624115037878.039</v>
      </c>
      <c r="L5744" s="444">
        <f t="shared" ca="1" si="212"/>
        <v>-1.0031411724128608E+16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-1.0031411724128608E+16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-41797548850535.867</v>
      </c>
      <c r="L5745" s="444">
        <f t="shared" ca="1" si="212"/>
        <v>-1.0073209272979144E+16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-1.0073209272979144E+16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-41971705304079.766</v>
      </c>
      <c r="L5746" s="444">
        <f t="shared" ca="1" si="212"/>
        <v>-1.0115180978283224E+16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-1.0115180978283224E+16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-42146587409513.43</v>
      </c>
      <c r="L5747" s="444">
        <f t="shared" ca="1" si="212"/>
        <v>-1.0157327565692738E+16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-1.0157327565692738E+16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-42322198190386.406</v>
      </c>
      <c r="L5748" s="444">
        <f t="shared" ca="1" si="212"/>
        <v>-1.0199649763883124E+16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-1.0199649763883124E+16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-42498540682846.352</v>
      </c>
      <c r="L5749" s="444">
        <f t="shared" ca="1" si="212"/>
        <v>-1.024214830456597E+16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-1.024214830456597E+16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-42675617935691.539</v>
      </c>
      <c r="L5750" s="444">
        <f t="shared" ca="1" si="212"/>
        <v>-1.0284823922501662E+16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-1.0284823922501662E+16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-42853433010423.594</v>
      </c>
      <c r="L5751" s="444">
        <f t="shared" ca="1" si="212"/>
        <v>-1.0327677355512086E+16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-1.0327677355512086E+16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-43031988981300.359</v>
      </c>
      <c r="L5752" s="444">
        <f t="shared" ca="1" si="212"/>
        <v>-1.0370709344493386E+16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-1.0370709344493386E+16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-43211288935389.109</v>
      </c>
      <c r="L5753" s="444">
        <f t="shared" ca="1" si="212"/>
        <v>-1.0413920633428776E+16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-1.0413920633428776E+16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-43391335972619.898</v>
      </c>
      <c r="L5754" s="444">
        <f t="shared" ca="1" si="212"/>
        <v>-1.0457311969401396E+16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-1.0457311969401396E+16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-43572133205839.148</v>
      </c>
      <c r="L5755" s="444">
        <f t="shared" ca="1" si="212"/>
        <v>-1.0500884102607236E+16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-1.0500884102607236E+16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-43753683760863.484</v>
      </c>
      <c r="L5756" s="444">
        <f t="shared" ca="1" si="212"/>
        <v>-1.05446377863681E+16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-1.05446377863681E+16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-43935990776533.75</v>
      </c>
      <c r="L5757" s="444">
        <f t="shared" ca="1" si="212"/>
        <v>-1.0588573777144634E+16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-1.0588573777144634E+16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-44119057404769.305</v>
      </c>
      <c r="L5758" s="444">
        <f t="shared" ca="1" si="212"/>
        <v>-1.0632692834549404E+16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-1.0632692834549404E+16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-44302886810622.516</v>
      </c>
      <c r="L5759" s="444">
        <f t="shared" ca="1" si="212"/>
        <v>-1.0676995721360026E+16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-1.0676995721360026E+16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-44487482172333.438</v>
      </c>
      <c r="L5760" s="444">
        <f t="shared" ca="1" si="212"/>
        <v>-1.072148320353236E+16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-1.072148320353236E+16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-44672846681384.836</v>
      </c>
      <c r="L5761" s="444">
        <f t="shared" ca="1" si="212"/>
        <v>-1.0766156050213744E+16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-1.0766156050213744E+16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-44858983542557.266</v>
      </c>
      <c r="L5762" s="444">
        <f t="shared" ca="1" si="212"/>
        <v>-1.0811015033756302E+16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-1.0811015033756302E+16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-45045895973984.594</v>
      </c>
      <c r="L5763" s="444">
        <f t="shared" ca="1" si="212"/>
        <v>-1.0856060929730286E+16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-1.0856060929730286E+16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-45233587207209.523</v>
      </c>
      <c r="L5764" s="444">
        <f t="shared" ca="1" si="212"/>
        <v>-1.0901294516937496E+16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-1.0901294516937496E+16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-45422060487239.563</v>
      </c>
      <c r="L5765" s="444">
        <f t="shared" ca="1" si="212"/>
        <v>-1.0946716577424736E+16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-1.0946716577424736E+16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-45611319072603.063</v>
      </c>
      <c r="L5766" s="444">
        <f t="shared" ca="1" si="212"/>
        <v>-1.099232789649734E+16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-1.099232789649734E+16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-45801366235405.586</v>
      </c>
      <c r="L5767" s="444">
        <f t="shared" ca="1" si="212"/>
        <v>-1.1038129262732746E+16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-1.1038129262732746E+16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-45992205261386.438</v>
      </c>
      <c r="L5768" s="444">
        <f t="shared" ca="1" si="212"/>
        <v>-1.1084121467994132E+16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-1.1084121467994132E+16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-46183839449975.547</v>
      </c>
      <c r="L5769" s="444">
        <f t="shared" ca="1" si="212"/>
        <v>-1.1130305307444108E+16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-1.1130305307444108E+16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-46376272114350.453</v>
      </c>
      <c r="L5770" s="444">
        <f t="shared" ca="1" si="212"/>
        <v>-1.1176681579558458E+16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-1.1176681579558458E+16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-46569506581493.578</v>
      </c>
      <c r="L5771" s="444">
        <f t="shared" ca="1" si="212"/>
        <v>-1.1223251086139952E+16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-1.1223251086139952E+16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-46763546192249.797</v>
      </c>
      <c r="L5772" s="444">
        <f t="shared" ca="1" si="212"/>
        <v>-1.1270014632332202E+16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-1.1270014632332202E+16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-46958394301384.172</v>
      </c>
      <c r="L5773" s="444">
        <f t="shared" ca="1" si="212"/>
        <v>-1.1316973026633586E+16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-1.1316973026633586E+16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-47154054277639.938</v>
      </c>
      <c r="L5774" s="444">
        <f t="shared" ca="1" si="212"/>
        <v>-1.1364127080911226E+16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-1.1364127080911226E+16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-47350529503796.773</v>
      </c>
      <c r="L5775" s="444">
        <f t="shared" ca="1" si="212"/>
        <v>-1.1411477610415022E+16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-1.1411477610415022E+16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-47547823376729.258</v>
      </c>
      <c r="L5776" s="444">
        <f t="shared" ca="1" si="212"/>
        <v>-1.1459025433791752E+16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-1.1459025433791752E+16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-47745939307465.633</v>
      </c>
      <c r="L5777" s="444">
        <f t="shared" ca="1" si="212"/>
        <v>-1.1506771373099218E+16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-1.1506771373099218E+16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-47944880721246.742</v>
      </c>
      <c r="L5778" s="444">
        <f t="shared" ca="1" si="212"/>
        <v>-1.1554716253820464E+16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-1.1554716253820464E+16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-48144651057585.266</v>
      </c>
      <c r="L5779" s="444">
        <f t="shared" ca="1" si="212"/>
        <v>-1.160286090487805E+16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-1.160286090487805E+16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-48345253770325.211</v>
      </c>
      <c r="L5780" s="444">
        <f t="shared" ca="1" si="212"/>
        <v>-1.1651206158648376E+16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-1.1651206158648376E+16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-48546692327701.563</v>
      </c>
      <c r="L5781" s="444">
        <f t="shared" ca="1" si="212"/>
        <v>-1.1699752850976078E+16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-1.1699752850976078E+16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-48748970212400.328</v>
      </c>
      <c r="L5782" s="444">
        <f t="shared" ca="1" si="212"/>
        <v>-1.1748501821188478E+16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-1.1748501821188478E+16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-48952090921618.656</v>
      </c>
      <c r="L5783" s="444">
        <f t="shared" ca="1" si="212"/>
        <v>-1.1797453912110096E+16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-1.1797453912110096E+16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-49156057967125.398</v>
      </c>
      <c r="L5784" s="444">
        <f t="shared" ca="1" si="212"/>
        <v>-1.1846609970077222E+16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-1.1846609970077222E+16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-49360874875321.758</v>
      </c>
      <c r="L5785" s="444">
        <f t="shared" ca="1" si="212"/>
        <v>-1.1895970844952544E+16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-1.1895970844952544E+16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-49566545187302.266</v>
      </c>
      <c r="L5786" s="444">
        <f t="shared" ca="1" si="212"/>
        <v>-1.1945537390139846E+16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-1.1945537390139846E+16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-49773072458916.023</v>
      </c>
      <c r="L5787" s="444">
        <f t="shared" ca="1" si="212"/>
        <v>-1.1995310462598762E+16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-1.1995310462598762E+16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-49980460260828.172</v>
      </c>
      <c r="L5788" s="444">
        <f t="shared" ca="1" si="212"/>
        <v>-1.204529092285959E+16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-1.204529092285959E+16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-50188712178581.625</v>
      </c>
      <c r="L5789" s="444">
        <f t="shared" ca="1" si="212"/>
        <v>-1.2095479635038172E+16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-1.2095479635038172E+16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-50397831812659.047</v>
      </c>
      <c r="L5790" s="444">
        <f t="shared" ca="1" si="212"/>
        <v>-1.2145877466850832E+16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-1.2145877466850832E+16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-50607822778545.133</v>
      </c>
      <c r="L5791" s="444">
        <f t="shared" ca="1" si="212"/>
        <v>-1.2196485289629378E+16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-1.2196485289629378E+16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-50818688706789.078</v>
      </c>
      <c r="L5792" s="444">
        <f t="shared" ca="1" si="212"/>
        <v>-1.2247303978336168E+16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-1.2247303978336168E+16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-51030433243067.367</v>
      </c>
      <c r="L5793" s="444">
        <f t="shared" ca="1" si="212"/>
        <v>-1.2298334411579236E+16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-1.2298334411579236E+16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-51243060048246.813</v>
      </c>
      <c r="L5794" s="444">
        <f t="shared" ca="1" si="212"/>
        <v>-1.2349577471627482E+16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-1.2349577471627482E+16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-51456572798447.844</v>
      </c>
      <c r="L5795" s="444">
        <f t="shared" ca="1" si="212"/>
        <v>-1.240103404442593E+16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-1.240103404442593E+16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-51670975185108.039</v>
      </c>
      <c r="L5796" s="444">
        <f t="shared" ca="1" si="212"/>
        <v>-1.2452705019611038E+16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-1.2452705019611038E+16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-51886270915045.992</v>
      </c>
      <c r="L5797" s="444">
        <f t="shared" ca="1" si="212"/>
        <v>-1.2504591290526084E+16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-1.2504591290526084E+16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-52102463710525.352</v>
      </c>
      <c r="L5798" s="444">
        <f t="shared" ca="1" si="212"/>
        <v>-1.255669375423661E+16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-1.255669375423661E+16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-52319557309319.211</v>
      </c>
      <c r="L5799" s="444">
        <f t="shared" ca="1" si="212"/>
        <v>-1.260901331154593E+16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-1.260901331154593E+16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-52537555464774.711</v>
      </c>
      <c r="L5800" s="444">
        <f t="shared" ca="1" si="212"/>
        <v>-1.2661550867010704E+16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-1.2661550867010704E+16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-52756461945877.93</v>
      </c>
      <c r="L5801" s="444">
        <f t="shared" ca="1" si="212"/>
        <v>-1.2714307328956582E+16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-1.2714307328956582E+16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-52976280537319.094</v>
      </c>
      <c r="L5802" s="444">
        <f t="shared" ca="1" si="212"/>
        <v>-1.2767283609493902E+16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-1.2767283609493902E+16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-53197015039557.922</v>
      </c>
      <c r="L5803" s="444">
        <f t="shared" ca="1" si="212"/>
        <v>-1.282048062453346E+16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-1.282048062453346E+16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-53418669268889.414</v>
      </c>
      <c r="L5804" s="444">
        <f t="shared" ca="1" si="212"/>
        <v>-1.287389929380235E+16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-1.287389929380235E+16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-53641247057509.789</v>
      </c>
      <c r="L5805" s="444">
        <f t="shared" ca="1" si="212"/>
        <v>-1.292754054085986E+16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-1.292754054085986E+16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-53864752253582.75</v>
      </c>
      <c r="L5806" s="444">
        <f t="shared" ca="1" si="212"/>
        <v>-1.2981405293113442E+16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-1.2981405293113442E+16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-54089188721306.008</v>
      </c>
      <c r="L5807" s="444">
        <f t="shared" ca="1" si="212"/>
        <v>-1.3035494481834748E+16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-1.3035494481834748E+16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-54314560340978.117</v>
      </c>
      <c r="L5808" s="444">
        <f t="shared" ca="1" si="212"/>
        <v>-1.3089809042175726E+16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-1.3089809042175726E+16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-54540871009065.523</v>
      </c>
      <c r="L5809" s="444">
        <f t="shared" ca="1" si="212"/>
        <v>-1.3144349913184792E+16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-1.3144349913184792E+16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-54768124638269.969</v>
      </c>
      <c r="L5810" s="444">
        <f t="shared" ca="1" si="212"/>
        <v>-1.3199118037823062E+16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-1.3199118037823062E+16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-54996325157596.094</v>
      </c>
      <c r="L5811" s="444">
        <f t="shared" ca="1" si="212"/>
        <v>-1.3254114362980658E+16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-1.3254114362980658E+16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-55225476512419.406</v>
      </c>
      <c r="L5812" s="444">
        <f t="shared" ca="1" si="212"/>
        <v>-1.3309339839493078E+16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-1.3309339839493078E+16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-55455582664554.492</v>
      </c>
      <c r="L5813" s="444">
        <f t="shared" ca="1" si="212"/>
        <v>-1.3364795422157632E+16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-1.3364795422157632E+16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-55686647592323.469</v>
      </c>
      <c r="L5814" s="444">
        <f t="shared" ca="1" si="212"/>
        <v>-1.3420482069749956E+16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-1.3420482069749956E+16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-55918675290624.813</v>
      </c>
      <c r="L5815" s="444">
        <f t="shared" ca="1" si="212"/>
        <v>-1.347640074504058E+16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-1.347640074504058E+16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-56151669771002.414</v>
      </c>
      <c r="L5816" s="444">
        <f t="shared" ca="1" si="212"/>
        <v>-1.3532552414811582E+16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-1.3532552414811582E+16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-56385635061714.922</v>
      </c>
      <c r="L5817" s="444">
        <f t="shared" ca="1" si="212"/>
        <v>-1.3588938049873296E+16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-1.3588938049873296E+16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-56620575207805.398</v>
      </c>
      <c r="L5818" s="444">
        <f t="shared" ca="1" si="212"/>
        <v>-1.3645558625081102E+16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-1.3645558625081102E+16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-56856494271171.258</v>
      </c>
      <c r="L5819" s="444">
        <f t="shared" ca="1" si="212"/>
        <v>-1.3702415119352274E+16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-1.3702415119352274E+16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-57093396330634.477</v>
      </c>
      <c r="L5820" s="444">
        <f t="shared" ca="1" si="212"/>
        <v>-1.3759508515682908E+16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-1.3759508515682908E+16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-57331285482012.117</v>
      </c>
      <c r="L5821" s="444">
        <f t="shared" ca="1" si="212"/>
        <v>-1.381683980116492E+16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-1.381683980116492E+16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-57570165838187.164</v>
      </c>
      <c r="L5822" s="444">
        <f t="shared" ca="1" si="212"/>
        <v>-1.3874409967003108E+16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-1.3874409967003108E+16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-57810041529179.617</v>
      </c>
      <c r="L5823" s="444">
        <f t="shared" ca="1" si="212"/>
        <v>-1.3932220008532288E+16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-1.3932220008532288E+16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-58050916702217.867</v>
      </c>
      <c r="L5824" s="444">
        <f t="shared" ca="1" si="212"/>
        <v>-1.3990270925234506E+16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-1.3990270925234506E+16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-58292795521810.438</v>
      </c>
      <c r="L5825" s="444">
        <f t="shared" ca="1" si="212"/>
        <v>-1.4048563720756316E+16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-1.4048563720756316E+16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-58535682169817.984</v>
      </c>
      <c r="L5826" s="444">
        <f t="shared" ca="1" si="212"/>
        <v>-1.4107099402926134E+16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-1.4107099402926134E+16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-58779580845525.547</v>
      </c>
      <c r="L5827" s="444">
        <f t="shared" ca="1" si="212"/>
        <v>-1.416587898377166E+16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-1.416587898377166E+16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-59024495765715.25</v>
      </c>
      <c r="L5828" s="444">
        <f t="shared" ca="1" si="212"/>
        <v>-1.4224903479537376E+16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-1.4224903479537376E+16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-59270431164739.063</v>
      </c>
      <c r="L5829" s="444">
        <f t="shared" ca="1" si="212"/>
        <v>-1.4284173910702116E+16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-1.4284173910702116E+16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-59517391294592.156</v>
      </c>
      <c r="L5830" s="444">
        <f t="shared" ca="1" si="212"/>
        <v>-1.4343691301996708E+16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-1.4343691301996708E+16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-59765380424986.281</v>
      </c>
      <c r="L5831" s="444">
        <f t="shared" ca="1" si="212"/>
        <v>-1.4403456682421694E+16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-1.4403456682421694E+16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-60014402843423.727</v>
      </c>
      <c r="L5832" s="444">
        <f t="shared" ca="1" si="212"/>
        <v>-1.4463471085265118E+16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-1.4463471085265118E+16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-60264462855271.313</v>
      </c>
      <c r="L5833" s="444">
        <f t="shared" ca="1" si="212"/>
        <v>-1.452373554812039E+16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-1.452373554812039E+16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-60515564783834.969</v>
      </c>
      <c r="L5834" s="444">
        <f t="shared" ca="1" si="212"/>
        <v>-1.4584251112904224E+16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-1.4584251112904224E+16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-60767712970434.258</v>
      </c>
      <c r="L5835" s="444">
        <f t="shared" ca="1" si="212"/>
        <v>-1.4645018825874658E+16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-1.4645018825874658E+16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-61020911774477.734</v>
      </c>
      <c r="L5836" s="444">
        <f t="shared" ca="1" si="212"/>
        <v>-1.4706039737649136E+16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-1.4706039737649136E+16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-61275165573538.063</v>
      </c>
      <c r="L5837" s="444">
        <f t="shared" ca="1" si="212"/>
        <v>-1.4767314903222674E+16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-1.4767314903222674E+16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-61530478763427.813</v>
      </c>
      <c r="L5838" s="444">
        <f t="shared" ca="1" si="212"/>
        <v>-1.4828845381986102E+16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-1.4828845381986102E+16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-61786855758275.422</v>
      </c>
      <c r="L5839" s="444">
        <f t="shared" ca="1" si="212"/>
        <v>-1.4890632237744378E+16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-1.4890632237744378E+16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-62044300990601.586</v>
      </c>
      <c r="L5840" s="444">
        <f t="shared" ca="1" si="212"/>
        <v>-1.495267653873498E+16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-1.495267653873498E+16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-62302818911395.742</v>
      </c>
      <c r="L5841" s="444">
        <f t="shared" ca="1" si="212"/>
        <v>-1.5014979357646376E+16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-1.5014979357646376E+16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-62562413990193.242</v>
      </c>
      <c r="L5842" s="444">
        <f t="shared" ca="1" si="212"/>
        <v>-1.507754177163657E+16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-1.507754177163657E+16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-62823090715152.375</v>
      </c>
      <c r="L5843" s="444">
        <f t="shared" ca="1" si="212"/>
        <v>-1.5140364862351722E+16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-1.5140364862351722E+16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-63084853593132.172</v>
      </c>
      <c r="L5844" s="444">
        <f t="shared" ca="1" si="212"/>
        <v>-1.5203449715944854E+16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-1.5203449715944854E+16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-63347707149770.227</v>
      </c>
      <c r="L5845" s="444">
        <f t="shared" ca="1" si="212"/>
        <v>-1.5266797423094624E+16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-1.5266797423094624E+16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-63611655929560.93</v>
      </c>
      <c r="L5846" s="444">
        <f t="shared" ca="1" si="212"/>
        <v>-1.5330409079024184E+16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-1.5330409079024184E+16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-63876704495934.094</v>
      </c>
      <c r="L5847" s="444">
        <f t="shared" ca="1" si="212"/>
        <v>-1.5394285783520118E+16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-1.5394285783520118E+16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-64142857431333.836</v>
      </c>
      <c r="L5848" s="444">
        <f t="shared" ca="1" si="212"/>
        <v>-1.5458428640951452E+16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-1.5458428640951452E+16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-64410119337297.719</v>
      </c>
      <c r="L5849" s="444">
        <f t="shared" ca="1" si="212"/>
        <v>-1.552283876028875E+16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-1.552283876028875E+16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-64678494834536.469</v>
      </c>
      <c r="L5850" s="444">
        <f t="shared" ca="1" si="212"/>
        <v>-1.5587517255123286E+16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-1.5587517255123286E+16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-64947988563013.68</v>
      </c>
      <c r="L5851" s="444">
        <f t="shared" ca="1" si="212"/>
        <v>-1.56524652436863E+16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-1.56524652436863E+16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-65218605182026.25</v>
      </c>
      <c r="L5852" s="444">
        <f t="shared" ca="1" si="212"/>
        <v>-1.5717683848868326E+16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-1.5717683848868326E+16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-65490349370284.688</v>
      </c>
      <c r="L5853" s="444">
        <f t="shared" ca="1" si="212"/>
        <v>-1.578317419823861E+16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-1.578317419823861E+16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-65763225825994.195</v>
      </c>
      <c r="L5854" s="444">
        <f t="shared" ca="1" si="212"/>
        <v>-1.5848937424064604E+16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-1.5848937424064604E+16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-66037239266935.844</v>
      </c>
      <c r="L5855" s="444">
        <f t="shared" ca="1" si="212"/>
        <v>-1.591497466333154E+16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-1.591497466333154E+16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-66312394430548.086</v>
      </c>
      <c r="L5856" s="444">
        <f t="shared" ca="1" si="212"/>
        <v>-1.5981287057762088E+16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-1.5981287057762088E+16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-66588696074008.695</v>
      </c>
      <c r="L5857" s="444">
        <f t="shared" ca="1" si="212"/>
        <v>-1.6047875753836096E+16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-1.6047875753836096E+16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-66866148974317.055</v>
      </c>
      <c r="L5858" s="444">
        <f t="shared" ca="1" si="212"/>
        <v>-1.6114741902810414E+16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-1.6114741902810414E+16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-67144757928376.727</v>
      </c>
      <c r="L5859" s="444">
        <f t="shared" ca="1" si="212"/>
        <v>-1.618188666073879E+16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-1.618188666073879E+16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-67424527753078.289</v>
      </c>
      <c r="L5860" s="444">
        <f t="shared" ca="1" si="212"/>
        <v>-1.6249311188491868E+16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-1.6249311188491868E+16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-67705463285382.781</v>
      </c>
      <c r="L5861" s="444">
        <f t="shared" ca="1" si="212"/>
        <v>-1.631701665177725E+16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-1.631701665177725E+16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-67987569382405.195</v>
      </c>
      <c r="L5862" s="444">
        <f t="shared" ca="1" si="212"/>
        <v>-1.6385004221159656E+16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-1.6385004221159656E+16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-68270850921498.57</v>
      </c>
      <c r="L5863" s="444">
        <f t="shared" ca="1" si="212"/>
        <v>-1.6453275072081154E+16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-1.6453275072081154E+16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-68555312800338.133</v>
      </c>
      <c r="L5864" s="444">
        <f t="shared" ca="1" si="212"/>
        <v>-1.6521830384881492E+16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-1.6521830384881492E+16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-68840959937006.211</v>
      </c>
      <c r="L5865" s="444">
        <f t="shared" ca="1" si="212"/>
        <v>-1.6590671344818498E+16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-1.6590671344818498E+16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-69127797270077.07</v>
      </c>
      <c r="L5866" s="444">
        <f t="shared" ca="1" si="212"/>
        <v>-1.6659799142088576E+16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-1.6659799142088576E+16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-69415829758702.398</v>
      </c>
      <c r="L5867" s="444">
        <f t="shared" ca="1" si="212"/>
        <v>-1.6729214971847278E+16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-1.6729214971847278E+16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-69705062382696.992</v>
      </c>
      <c r="L5868" s="444">
        <f t="shared" ca="1" si="212"/>
        <v>-1.6798920034229974E+16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-1.6798920034229974E+16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-69995500142624.891</v>
      </c>
      <c r="L5869" s="444">
        <f t="shared" ca="1" si="212"/>
        <v>-1.6868915534372598E+16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-1.6868915534372598E+16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-70287148059885.836</v>
      </c>
      <c r="L5870" s="444">
        <f t="shared" ca="1" si="212"/>
        <v>-1.6939202682432484E+16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-1.6939202682432484E+16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-70580011176802.031</v>
      </c>
      <c r="L5871" s="444">
        <f t="shared" ca="1" si="212"/>
        <v>-1.7009782693609286E+16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-1.7009782693609286E+16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-70874094556705.359</v>
      </c>
      <c r="L5872" s="444">
        <f t="shared" ca="1" si="212"/>
        <v>-1.7080656788165992E+16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-1.7080656788165992E+16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-71169403284024.969</v>
      </c>
      <c r="L5873" s="444">
        <f t="shared" ref="L5873:L6127" ca="1" si="217">I5873-J5873+K5873</f>
        <v>-1.7151826191450016E+16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-1.7151826191450016E+16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-71465942464375.063</v>
      </c>
      <c r="L5874" s="444">
        <f t="shared" ca="1" si="217"/>
        <v>-1.7223292133914392E+16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-1.7223292133914392E+16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-71763717224643.313</v>
      </c>
      <c r="L5875" s="444">
        <f t="shared" ca="1" si="217"/>
        <v>-1.7295055851139036E+16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-1.7295055851139036E+16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-72062732713079.313</v>
      </c>
      <c r="L5876" s="444">
        <f t="shared" ca="1" si="217"/>
        <v>-1.7367118583852116E+16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-1.7367118583852116E+16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-72362994099383.813</v>
      </c>
      <c r="L5877" s="444">
        <f t="shared" ca="1" si="217"/>
        <v>-1.74394815779515E+16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-1.74394815779515E+16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-72664506574797.906</v>
      </c>
      <c r="L5878" s="444">
        <f t="shared" ca="1" si="217"/>
        <v>-1.7512146084526298E+16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-1.7512146084526298E+16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-72967275352192.906</v>
      </c>
      <c r="L5879" s="444">
        <f t="shared" ca="1" si="217"/>
        <v>-1.758511335987849E+16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-1.758511335987849E+16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-73271305666160.359</v>
      </c>
      <c r="L5880" s="444">
        <f t="shared" ca="1" si="217"/>
        <v>-1.765838466554465E+16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-1.765838466554465E+16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-73576602773102.703</v>
      </c>
      <c r="L5881" s="444">
        <f t="shared" ca="1" si="217"/>
        <v>-1.7731961268317752E+16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-1.7731961268317752E+16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-73883171951323.969</v>
      </c>
      <c r="L5882" s="444">
        <f t="shared" ca="1" si="217"/>
        <v>-1.7805844440269076E+16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-1.7805844440269076E+16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-74191018501121.156</v>
      </c>
      <c r="L5883" s="444">
        <f t="shared" ca="1" si="217"/>
        <v>-1.7880035458770198E+16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-1.7880035458770198E+16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-74500147744875.828</v>
      </c>
      <c r="L5884" s="444">
        <f t="shared" ca="1" si="217"/>
        <v>-1.7954535606515074E+16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-1.7954535606515074E+16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-74810565027146.125</v>
      </c>
      <c r="L5885" s="444">
        <f t="shared" ca="1" si="217"/>
        <v>-1.802934617154222E+16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-1.802934617154222E+16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-75122275714759.25</v>
      </c>
      <c r="L5886" s="444">
        <f t="shared" ca="1" si="217"/>
        <v>-1.810446844725698E+16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-1.810446844725698E+16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-75435285196904.078</v>
      </c>
      <c r="L5887" s="444">
        <f t="shared" ca="1" si="217"/>
        <v>-1.8179903732453884E+16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-1.8179903732453884E+16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-75749598885224.516</v>
      </c>
      <c r="L5888" s="444">
        <f t="shared" ca="1" si="217"/>
        <v>-1.8255653331339108E+16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-1.8255653331339108E+16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-76065222213912.953</v>
      </c>
      <c r="L5889" s="444">
        <f t="shared" ca="1" si="217"/>
        <v>-1.833171855355302E+16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-1.833171855355302E+16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-76382160639804.25</v>
      </c>
      <c r="L5890" s="444">
        <f t="shared" ca="1" si="217"/>
        <v>-1.8408100714192824E+16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-1.8408100714192824E+16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-76700419642470.094</v>
      </c>
      <c r="L5891" s="444">
        <f t="shared" ca="1" si="217"/>
        <v>-1.8484801133835296E+16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-1.8484801133835296E+16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-77020004724313.734</v>
      </c>
      <c r="L5892" s="444">
        <f t="shared" ca="1" si="217"/>
        <v>-1.8561821138559608E+16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-1.8561821138559608E+16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-77340921410665.031</v>
      </c>
      <c r="L5893" s="444">
        <f t="shared" ca="1" si="217"/>
        <v>-1.8639162059970272E+16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-1.8639162059970272E+16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-77663175249876.125</v>
      </c>
      <c r="L5894" s="444">
        <f t="shared" ca="1" si="217"/>
        <v>-1.8716825235220148E+16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-1.8716825235220148E+16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-77986771813417.281</v>
      </c>
      <c r="L5895" s="444">
        <f t="shared" ca="1" si="217"/>
        <v>-1.8794812007033564E+16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-1.8794812007033564E+16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-78311716695973.188</v>
      </c>
      <c r="L5896" s="444">
        <f t="shared" ca="1" si="217"/>
        <v>-1.8873123723729536E+16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-1.8873123723729536E+16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-78638015515539.734</v>
      </c>
      <c r="L5897" s="444">
        <f t="shared" ca="1" si="217"/>
        <v>-1.8951761739245076E+16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-1.8951761739245076E+16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-78965673913521.156</v>
      </c>
      <c r="L5898" s="444">
        <f t="shared" ca="1" si="217"/>
        <v>-1.9030727413158596E+16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-1.9030727413158596E+16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-79294697554827.484</v>
      </c>
      <c r="L5899" s="444">
        <f t="shared" ca="1" si="217"/>
        <v>-1.9110022110713424E+16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-1.9110022110713424E+16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-79625092127972.594</v>
      </c>
      <c r="L5900" s="444">
        <f t="shared" ca="1" si="217"/>
        <v>-1.9189647202841396E+16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-1.9189647202841396E+16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-79956863345172.484</v>
      </c>
      <c r="L5901" s="444">
        <f t="shared" ca="1" si="217"/>
        <v>-1.9269604066186568E+16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-1.9269604066186568E+16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-80290016942444.031</v>
      </c>
      <c r="L5902" s="444">
        <f t="shared" ca="1" si="217"/>
        <v>-1.9349894083129012E+16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-1.9349894083129012E+16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-80624558679704.219</v>
      </c>
      <c r="L5903" s="444">
        <f t="shared" ca="1" si="217"/>
        <v>-1.9430518641808716E+16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-1.9430518641808716E+16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-80960494340869.656</v>
      </c>
      <c r="L5904" s="444">
        <f t="shared" ca="1" si="217"/>
        <v>-1.9511479136149584E+16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-1.9511479136149584E+16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-81297829733956.594</v>
      </c>
      <c r="L5905" s="444">
        <f t="shared" ca="1" si="217"/>
        <v>-1.959277696588354E+16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-1.959277696588354E+16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-81636570691181.422</v>
      </c>
      <c r="L5906" s="444">
        <f t="shared" ca="1" si="217"/>
        <v>-1.967441353657472E+16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-1.967441353657472E+16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-81976723069061.328</v>
      </c>
      <c r="L5907" s="444">
        <f t="shared" ca="1" si="217"/>
        <v>-1.975639025964378E+16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-1.975639025964378E+16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-82318292748515.75</v>
      </c>
      <c r="L5908" s="444">
        <f t="shared" ca="1" si="217"/>
        <v>-1.9838708552392296E+16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-1.9838708552392296E+16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-82661285634967.906</v>
      </c>
      <c r="L5909" s="444">
        <f t="shared" ca="1" si="217"/>
        <v>-1.9921369838027264E+16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-1.9921369838027264E+16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-83005707658446.938</v>
      </c>
      <c r="L5910" s="444">
        <f t="shared" ca="1" si="217"/>
        <v>-2.0004375545685712E+16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-2.0004375545685712E+16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-83351564773690.469</v>
      </c>
      <c r="L5911" s="444">
        <f t="shared" ca="1" si="217"/>
        <v>-2.0087727110459404E+16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-2.0087727110459404E+16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-83698862960247.516</v>
      </c>
      <c r="L5912" s="444">
        <f t="shared" ca="1" si="217"/>
        <v>-2.0171425973419652E+16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-2.0171425973419652E+16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-84047608222581.875</v>
      </c>
      <c r="L5913" s="444">
        <f t="shared" ca="1" si="217"/>
        <v>-2.0255473581642232E+16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-2.0255473581642232E+16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-84397806590175.969</v>
      </c>
      <c r="L5914" s="444">
        <f t="shared" ca="1" si="217"/>
        <v>-2.0339871388232408E+16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-2.0339871388232408E+16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-84749464117635.031</v>
      </c>
      <c r="L5915" s="444">
        <f t="shared" ca="1" si="217"/>
        <v>-2.0424620852350044E+16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-2.0424620852350044E+16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-85102586884791.844</v>
      </c>
      <c r="L5916" s="444">
        <f t="shared" ca="1" si="217"/>
        <v>-2.0509723439234836E+16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-2.0509723439234836E+16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-85457180996811.813</v>
      </c>
      <c r="L5917" s="444">
        <f t="shared" ca="1" si="217"/>
        <v>-2.0595180620231648E+16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-2.0595180620231648E+16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-85813252584298.531</v>
      </c>
      <c r="L5918" s="444">
        <f t="shared" ca="1" si="217"/>
        <v>-2.0680993872815948E+16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-2.0680993872815948E+16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-86170807803399.781</v>
      </c>
      <c r="L5919" s="444">
        <f t="shared" ca="1" si="217"/>
        <v>-2.0767164680619348E+16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-2.0767164680619348E+16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-86529852835913.953</v>
      </c>
      <c r="L5920" s="444">
        <f t="shared" ca="1" si="217"/>
        <v>-2.085369453345526E+16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-2.085369453345526E+16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-86890393889396.922</v>
      </c>
      <c r="L5921" s="444">
        <f t="shared" ca="1" si="217"/>
        <v>-2.0940584927344656E+16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-2.0940584927344656E+16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-87252437197269.406</v>
      </c>
      <c r="L5922" s="444">
        <f t="shared" ca="1" si="217"/>
        <v>-2.1027837364541924E+16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-2.1027837364541924E+16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-87615989018924.688</v>
      </c>
      <c r="L5923" s="444">
        <f t="shared" ca="1" si="217"/>
        <v>-2.1115453353560848E+16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-2.1115453353560848E+16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-87981055639836.859</v>
      </c>
      <c r="L5924" s="444">
        <f t="shared" ca="1" si="217"/>
        <v>-2.1203434409200684E+16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-2.1203434409200684E+16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-88347643371669.516</v>
      </c>
      <c r="L5925" s="444">
        <f t="shared" ca="1" si="217"/>
        <v>-2.1291782052572352E+16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-2.1291782052572352E+16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-88715758552384.797</v>
      </c>
      <c r="L5926" s="444">
        <f t="shared" ca="1" si="217"/>
        <v>-2.1380497811124736E+16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-2.1380497811124736E+16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-89085407546353.063</v>
      </c>
      <c r="L5927" s="444">
        <f t="shared" ca="1" si="217"/>
        <v>-2.1469583218671088E+16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-2.1469583218671088E+16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-89456596744462.859</v>
      </c>
      <c r="L5928" s="444">
        <f t="shared" ca="1" si="217"/>
        <v>-2.1559039815415552E+16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-2.1559039815415552E+16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-89829332564231.469</v>
      </c>
      <c r="L5929" s="444">
        <f t="shared" ca="1" si="217"/>
        <v>-2.1648869147979784E+16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-2.1648869147979784E+16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-90203621449915.766</v>
      </c>
      <c r="L5930" s="444">
        <f t="shared" ca="1" si="217"/>
        <v>-2.17390727694297E+16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-2.17390727694297E+16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-90579469872623.75</v>
      </c>
      <c r="L5931" s="444">
        <f t="shared" ca="1" si="217"/>
        <v>-2.1829652239302324E+16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-2.1829652239302324E+16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-90956884330426.344</v>
      </c>
      <c r="L5932" s="444">
        <f t="shared" ca="1" si="217"/>
        <v>-2.1920609123632752E+16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-2.1920609123632752E+16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-91335871348469.797</v>
      </c>
      <c r="L5933" s="444">
        <f t="shared" ca="1" si="217"/>
        <v>-2.201194499498122E+16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-2.201194499498122E+16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-91716437479088.422</v>
      </c>
      <c r="L5934" s="444">
        <f t="shared" ca="1" si="217"/>
        <v>-2.2103661432460308E+16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-2.2103661432460308E+16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-92098589301917.953</v>
      </c>
      <c r="L5935" s="444">
        <f t="shared" ca="1" si="217"/>
        <v>-2.2195760021762224E+16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-2.2195760021762224E+16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-92482333424009.266</v>
      </c>
      <c r="L5936" s="444">
        <f t="shared" ca="1" si="217"/>
        <v>-2.2288242355186232E+16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-2.2288242355186232E+16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-92867676479942.625</v>
      </c>
      <c r="L5937" s="444">
        <f t="shared" ca="1" si="217"/>
        <v>-2.2381110031666176E+16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-2.2381110031666176E+16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-93254625131942.406</v>
      </c>
      <c r="L5938" s="444">
        <f t="shared" ca="1" si="217"/>
        <v>-2.247436465679812E+16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-2.247436465679812E+16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-93643186069992.172</v>
      </c>
      <c r="L5939" s="444">
        <f t="shared" ca="1" si="217"/>
        <v>-2.2568007842868112E+16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-2.2568007842868112E+16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-94033366011950.469</v>
      </c>
      <c r="L5940" s="444">
        <f t="shared" ca="1" si="217"/>
        <v>-2.2662041208880064E+16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-2.2662041208880064E+16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-94425171703666.938</v>
      </c>
      <c r="L5941" s="444">
        <f t="shared" ca="1" si="217"/>
        <v>-2.2756466380583732E+16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-2.2756466380583732E+16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-94818609919098.875</v>
      </c>
      <c r="L5942" s="444">
        <f t="shared" ca="1" si="217"/>
        <v>-2.2851284990502832E+16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-2.2851284990502832E+16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-95213687460428.469</v>
      </c>
      <c r="L5943" s="444">
        <f t="shared" ca="1" si="217"/>
        <v>-2.294649867796326E+16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-2.294649867796326E+16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-95610411158180.25</v>
      </c>
      <c r="L5944" s="444">
        <f t="shared" ca="1" si="217"/>
        <v>-2.304210908912144E+16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-2.304210908912144E+16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-96008787871339.328</v>
      </c>
      <c r="L5945" s="444">
        <f t="shared" ca="1" si="217"/>
        <v>-2.313811787699278E+16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-2.313811787699278E+16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-96408824487469.922</v>
      </c>
      <c r="L5946" s="444">
        <f t="shared" ca="1" si="217"/>
        <v>-2.3234526701480248E+16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-2.3234526701480248E+16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-96810527922834.359</v>
      </c>
      <c r="L5947" s="444">
        <f t="shared" ca="1" si="217"/>
        <v>-2.3331337229403084E+16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-2.3331337229403084E+16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-97213905122512.844</v>
      </c>
      <c r="L5948" s="444">
        <f t="shared" ca="1" si="217"/>
        <v>-2.3428551134525596E+16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-2.3428551134525596E+16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-97618963060523.313</v>
      </c>
      <c r="L5949" s="444">
        <f t="shared" ca="1" si="217"/>
        <v>-2.352617009758612E+16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-2.352617009758612E+16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-98025708739942.172</v>
      </c>
      <c r="L5950" s="444">
        <f t="shared" ca="1" si="217"/>
        <v>-2.3624195806326064E+16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-2.3624195806326064E+16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-98434149193025.266</v>
      </c>
      <c r="L5951" s="444">
        <f t="shared" ca="1" si="217"/>
        <v>-2.3722629955519088E+16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-2.3722629955519088E+16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-98844291481329.531</v>
      </c>
      <c r="L5952" s="444">
        <f t="shared" ca="1" si="217"/>
        <v>-2.3821474247000416E+16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-2.3821474247000416E+16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-99256142695835.063</v>
      </c>
      <c r="L5953" s="444">
        <f t="shared" ca="1" si="217"/>
        <v>-2.3920730389696252E+16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-2.3920730389696252E+16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-99669709957067.719</v>
      </c>
      <c r="L5954" s="444">
        <f t="shared" ca="1" si="217"/>
        <v>-2.402040009965332E+16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-2.402040009965332E+16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-100085000415222.17</v>
      </c>
      <c r="L5955" s="444">
        <f t="shared" ca="1" si="217"/>
        <v>-2.4120485100068544E+16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-2.4120485100068544E+16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-100502021250285.59</v>
      </c>
      <c r="L5956" s="444">
        <f t="shared" ca="1" si="217"/>
        <v>-2.4220987121318828E+16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-2.4220987121318828E+16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-100920779672161.78</v>
      </c>
      <c r="L5957" s="444">
        <f t="shared" ca="1" si="217"/>
        <v>-2.4321907900990988E+16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-2.4321907900990988E+16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-101341282920795.78</v>
      </c>
      <c r="L5958" s="444">
        <f t="shared" ca="1" si="217"/>
        <v>-2.4423249183911784E+16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-2.4423249183911784E+16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-101763538266299.09</v>
      </c>
      <c r="L5959" s="444">
        <f t="shared" ca="1" si="217"/>
        <v>-2.4525012722178084E+16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-2.4525012722178084E+16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-102187553009075.34</v>
      </c>
      <c r="L5960" s="444">
        <f t="shared" ca="1" si="217"/>
        <v>-2.462720027518716E+16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-2.462720027518716E+16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-102613334479946.5</v>
      </c>
      <c r="L5961" s="444">
        <f t="shared" ca="1" si="217"/>
        <v>-2.4729813609667108E+16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-2.4729813609667108E+16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-103040890040279.61</v>
      </c>
      <c r="L5962" s="444">
        <f t="shared" ca="1" si="217"/>
        <v>-2.4832854499707388E+16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-2.4832854499707388E+16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-103470227082114.11</v>
      </c>
      <c r="L5963" s="444">
        <f t="shared" ca="1" si="217"/>
        <v>-2.4936324726789504E+16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-2.4936324726789504E+16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-103901353028289.59</v>
      </c>
      <c r="L5964" s="444">
        <f t="shared" ca="1" si="217"/>
        <v>-2.5040226079817792E+16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-2.5040226079817792E+16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-104334275332574.13</v>
      </c>
      <c r="L5965" s="444">
        <f t="shared" ca="1" si="217"/>
        <v>-2.5144560355150368E+16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-2.5144560355150368E+16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-104769001479793.2</v>
      </c>
      <c r="L5966" s="444">
        <f t="shared" ca="1" si="217"/>
        <v>-2.524932935663016E+16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-2.524932935663016E+16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-105205538985959</v>
      </c>
      <c r="L5967" s="444">
        <f t="shared" ca="1" si="217"/>
        <v>-2.535453489561612E+16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-2.535453489561612E+16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-105643895398400.5</v>
      </c>
      <c r="L5968" s="444">
        <f t="shared" ca="1" si="217"/>
        <v>-2.546017879101452E+16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-2.546017879101452E+16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-106084078295893.83</v>
      </c>
      <c r="L5969" s="444">
        <f t="shared" ca="1" si="217"/>
        <v>-2.5566262869310412E+16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-2.5566262869310412E+16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-106526095288793.38</v>
      </c>
      <c r="L5970" s="444">
        <f t="shared" ca="1" si="217"/>
        <v>-2.5672788964599204E+16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-2.5672788964599204E+16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-106969954019163.34</v>
      </c>
      <c r="L5971" s="444">
        <f t="shared" ca="1" si="217"/>
        <v>-2.5779758918618368E+16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-2.5779758918618368E+16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-107415662160909.86</v>
      </c>
      <c r="L5972" s="444">
        <f t="shared" ca="1" si="217"/>
        <v>-2.5887174580779276E+16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-2.5887174580779276E+16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-107863227419913.66</v>
      </c>
      <c r="L5973" s="444">
        <f t="shared" ca="1" si="217"/>
        <v>-2.5995037808199188E+16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-2.5995037808199188E+16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-108312657534163.28</v>
      </c>
      <c r="L5974" s="444">
        <f t="shared" ca="1" si="217"/>
        <v>-2.6103350465733352E+16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-2.6103350465733352E+16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-108763960273888.97</v>
      </c>
      <c r="L5975" s="444">
        <f t="shared" ca="1" si="217"/>
        <v>-2.621211442600724E+16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-2.621211442600724E+16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-109217143441696.83</v>
      </c>
      <c r="L5976" s="444">
        <f t="shared" ca="1" si="217"/>
        <v>-2.6321331569448936E+16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-2.6321331569448936E+16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-109672214872703.91</v>
      </c>
      <c r="L5977" s="444">
        <f t="shared" ca="1" si="217"/>
        <v>-2.643100378432164E+16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-2.643100378432164E+16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-110129182434673.5</v>
      </c>
      <c r="L5978" s="444">
        <f t="shared" ca="1" si="217"/>
        <v>-2.6541132966756312E+16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-2.6541132966756312E+16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-110588054028151.3</v>
      </c>
      <c r="L5979" s="444">
        <f t="shared" ca="1" si="217"/>
        <v>-2.6651721020784464E+16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-2.6651721020784464E+16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-111048837586601.94</v>
      </c>
      <c r="L5980" s="444">
        <f t="shared" ca="1" si="217"/>
        <v>-2.6762769858371064E+16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-2.6762769858371064E+16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-111511541076546.09</v>
      </c>
      <c r="L5981" s="444">
        <f t="shared" ca="1" si="217"/>
        <v>-2.6874281399447612E+16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-2.6874281399447612E+16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-111976172497698.38</v>
      </c>
      <c r="L5982" s="444">
        <f t="shared" ca="1" si="217"/>
        <v>-2.6986257571945312E+16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-2.6986257571945312E+16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-112442739883105.47</v>
      </c>
      <c r="L5983" s="444">
        <f t="shared" ca="1" si="217"/>
        <v>-2.7098700311828416E+16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-2.7098700311828416E+16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-112911251299285.06</v>
      </c>
      <c r="L5984" s="444">
        <f t="shared" ca="1" si="217"/>
        <v>-2.72116115631277E+16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-2.72116115631277E+16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-113381714846365.42</v>
      </c>
      <c r="L5985" s="444">
        <f t="shared" ca="1" si="217"/>
        <v>-2.7324993277974064E+16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-2.7324993277974064E+16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-113854138658225.27</v>
      </c>
      <c r="L5986" s="444">
        <f t="shared" ca="1" si="217"/>
        <v>-2.7438847416632288E+16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-2.7438847416632288E+16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-114328530902634.53</v>
      </c>
      <c r="L5987" s="444">
        <f t="shared" ca="1" si="217"/>
        <v>-2.7553175947534924E+16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-2.7553175947534924E+16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-114804899781395.52</v>
      </c>
      <c r="L5988" s="444">
        <f t="shared" ca="1" si="217"/>
        <v>-2.766798084731632E+16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-2.766798084731632E+16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-115283253530484.67</v>
      </c>
      <c r="L5989" s="444">
        <f t="shared" ca="1" si="217"/>
        <v>-2.7783264100846804E+16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-2.7783264100846804E+16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-115763600420195.02</v>
      </c>
      <c r="L5990" s="444">
        <f t="shared" ca="1" si="217"/>
        <v>-2.7899027701267E+16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-2.7899027701267E+16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-116245948755279.17</v>
      </c>
      <c r="L5991" s="444">
        <f t="shared" ca="1" si="217"/>
        <v>-2.801527365002228E+16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-2.801527365002228E+16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-116730306875092.83</v>
      </c>
      <c r="L5992" s="444">
        <f t="shared" ca="1" si="217"/>
        <v>-2.8132003956897372E+16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-2.8132003956897372E+16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-117216683153739.05</v>
      </c>
      <c r="L5993" s="444">
        <f t="shared" ca="1" si="217"/>
        <v>-2.8249220640051112E+16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-2.8249220640051112E+16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-117705086000212.97</v>
      </c>
      <c r="L5994" s="444">
        <f t="shared" ca="1" si="217"/>
        <v>-2.8366925726051324E+16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-2.8366925726051324E+16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-118195523858547.2</v>
      </c>
      <c r="L5995" s="444">
        <f t="shared" ca="1" si="217"/>
        <v>-2.8485121249909872E+16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-2.8485121249909872E+16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-118688005207957.81</v>
      </c>
      <c r="L5996" s="444">
        <f t="shared" ca="1" si="217"/>
        <v>-2.8603809255117828E+16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-2.8603809255117828E+16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-119182538562990.95</v>
      </c>
      <c r="L5997" s="444">
        <f t="shared" ca="1" si="217"/>
        <v>-2.872299179368082E+16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-2.872299179368082E+16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-119679132473670.09</v>
      </c>
      <c r="L5998" s="444">
        <f t="shared" ca="1" si="217"/>
        <v>-2.8842670926154492E+16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-2.8842670926154492E+16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-120177795525643.72</v>
      </c>
      <c r="L5999" s="444">
        <f t="shared" ca="1" si="217"/>
        <v>-2.8962848721680136E+16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-2.8962848721680136E+16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-120678536340333.88</v>
      </c>
      <c r="L6000" s="444">
        <f t="shared" ca="1" si="217"/>
        <v>-2.9083527258020468E+16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-2.9083527258020468E+16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-121181363575085.28</v>
      </c>
      <c r="L6001" s="444">
        <f t="shared" ca="1" si="217"/>
        <v>-2.9204708621595552E+16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-2.9204708621595552E+16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-121686285923314.8</v>
      </c>
      <c r="L6002" s="444">
        <f t="shared" ca="1" si="217"/>
        <v>-2.9326394907518868E+16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-2.9326394907518868E+16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-122193312114661.95</v>
      </c>
      <c r="L6003" s="444">
        <f t="shared" ca="1" si="217"/>
        <v>-2.9448588219633528E+16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-2.9448588219633528E+16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-122702450915139.72</v>
      </c>
      <c r="L6004" s="444">
        <f t="shared" ca="1" si="217"/>
        <v>-2.9571290670548668E+16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-2.9571290670548668E+16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-123213711127286.11</v>
      </c>
      <c r="L6005" s="444">
        <f t="shared" ca="1" si="217"/>
        <v>-2.9694504381675956E+16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-2.9694504381675956E+16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-123727101590316.47</v>
      </c>
      <c r="L6006" s="444">
        <f t="shared" ca="1" si="217"/>
        <v>-2.9818231483266272E+16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-2.9818231483266272E+16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-124242631180276.11</v>
      </c>
      <c r="L6007" s="444">
        <f t="shared" ca="1" si="217"/>
        <v>-2.9942474114446548E+16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-2.9942474114446548E+16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-124760308810193.95</v>
      </c>
      <c r="L6008" s="444">
        <f t="shared" ca="1" si="217"/>
        <v>-3.006723442325674E+16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-3.006723442325674E+16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-125280143430236.42</v>
      </c>
      <c r="L6009" s="444">
        <f t="shared" ca="1" si="217"/>
        <v>-3.0192514566686976E+16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-3.0192514566686976E+16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-125802144027862.39</v>
      </c>
      <c r="L6010" s="444">
        <f t="shared" ca="1" si="217"/>
        <v>-3.031831671071484E+16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-3.031831671071484E+16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-126326319627978.5</v>
      </c>
      <c r="L6011" s="444">
        <f t="shared" ca="1" si="217"/>
        <v>-3.044464303034282E+16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-3.044464303034282E+16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-126852679293095.06</v>
      </c>
      <c r="L6012" s="444">
        <f t="shared" ca="1" si="217"/>
        <v>-3.0571495709635916E+16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-3.0571495709635916E+16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-127381232123482.98</v>
      </c>
      <c r="L6013" s="444">
        <f t="shared" ca="1" si="217"/>
        <v>-3.06988769417594E+16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-3.06988769417594E+16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-127911987257330.83</v>
      </c>
      <c r="L6014" s="444">
        <f t="shared" ca="1" si="217"/>
        <v>-3.0826788929016732E+16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-3.0826788929016732E+16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-128444953870903.05</v>
      </c>
      <c r="L6015" s="444">
        <f t="shared" ca="1" si="217"/>
        <v>-3.0955233882887636E+16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-3.0955233882887636E+16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-128980141178698.47</v>
      </c>
      <c r="L6016" s="444">
        <f t="shared" ca="1" si="217"/>
        <v>-3.1084214024066336E+16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-3.1084214024066336E+16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-129517558433609.75</v>
      </c>
      <c r="L6017" s="444">
        <f t="shared" ca="1" si="217"/>
        <v>-3.1213731582499944E+16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-3.1213731582499944E+16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-130057214927083.09</v>
      </c>
      <c r="L6018" s="444">
        <f t="shared" ca="1" si="217"/>
        <v>-3.1343788797427028E+16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-3.1343788797427028E+16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-130599119989279.28</v>
      </c>
      <c r="L6019" s="444">
        <f t="shared" ca="1" si="217"/>
        <v>-3.1474387917416308E+16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-3.1474387917416308E+16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-131143282989234.61</v>
      </c>
      <c r="L6020" s="444">
        <f t="shared" ca="1" si="217"/>
        <v>-3.1605531200405544E+16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-3.1605531200405544E+16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-131689713335023.09</v>
      </c>
      <c r="L6021" s="444">
        <f t="shared" ca="1" si="217"/>
        <v>-3.1737220913740568E+16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-3.1737220913740568E+16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-132238420473919.03</v>
      </c>
      <c r="L6022" s="444">
        <f t="shared" ca="1" si="217"/>
        <v>-3.1869459334214488E+16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-3.1869459334214488E+16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-132789413892560.38</v>
      </c>
      <c r="L6023" s="444">
        <f t="shared" ca="1" si="217"/>
        <v>-3.2002248748107048E+16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-3.2002248748107048E+16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-133342703117112.7</v>
      </c>
      <c r="L6024" s="444">
        <f t="shared" ca="1" si="217"/>
        <v>-3.213559145122416E+16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-3.213559145122416E+16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-133898297713434</v>
      </c>
      <c r="L6025" s="444">
        <f t="shared" ca="1" si="217"/>
        <v>-3.2269489748937592E+16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-3.2269489748937592E+16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-134456207287239.98</v>
      </c>
      <c r="L6026" s="444">
        <f t="shared" ca="1" si="217"/>
        <v>-3.2403945956224832E+16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-3.2403945956224832E+16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-135016441484270.13</v>
      </c>
      <c r="L6027" s="444">
        <f t="shared" ca="1" si="217"/>
        <v>-3.2538962397709104E+16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-3.2538962397709104E+16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-135579009990454.58</v>
      </c>
      <c r="L6028" s="444">
        <f t="shared" ca="1" si="217"/>
        <v>-3.267454140769956E+16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-3.267454140769956E+16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-136143922532081.5</v>
      </c>
      <c r="L6029" s="444">
        <f t="shared" ca="1" si="217"/>
        <v>-3.281068533023164E+16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-3.281068533023164E+16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-136711188875965.17</v>
      </c>
      <c r="L6030" s="444">
        <f t="shared" ca="1" si="217"/>
        <v>-3.2947396519107604E+16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-3.2947396519107604E+16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-137280818829615.02</v>
      </c>
      <c r="L6031" s="444">
        <f t="shared" ca="1" si="217"/>
        <v>-3.308467733793722E+16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-3.308467733793722E+16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-137852822241405.08</v>
      </c>
      <c r="L6032" s="444">
        <f t="shared" ca="1" si="217"/>
        <v>-3.3222530160178624E+16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-3.3222530160178624E+16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-138427209000744.28</v>
      </c>
      <c r="L6033" s="444">
        <f t="shared" ca="1" si="217"/>
        <v>-3.3360957369179368E+16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-3.3360957369179368E+16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-139003989038247.38</v>
      </c>
      <c r="L6034" s="444">
        <f t="shared" ca="1" si="217"/>
        <v>-3.3499961358217616E+16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-3.3499961358217616E+16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-139583172325906.72</v>
      </c>
      <c r="L6035" s="444">
        <f t="shared" ca="1" si="217"/>
        <v>-3.3639544530543524E+16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-3.3639544530543524E+16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-140164768877264.69</v>
      </c>
      <c r="L6036" s="444">
        <f t="shared" ca="1" si="217"/>
        <v>-3.3779709299420788E+16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-3.3779709299420788E+16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-140748788747586.63</v>
      </c>
      <c r="L6037" s="444">
        <f t="shared" ca="1" si="217"/>
        <v>-3.3920458088168376E+16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-3.3920458088168376E+16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-141335242034034.88</v>
      </c>
      <c r="L6038" s="444">
        <f t="shared" ca="1" si="217"/>
        <v>-3.4061793330202412E+16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-3.4061793330202412E+16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-141924138875843.38</v>
      </c>
      <c r="L6039" s="444">
        <f t="shared" ca="1" si="217"/>
        <v>-3.4203717469078256E+16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-3.4203717469078256E+16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-142515489454492.75</v>
      </c>
      <c r="L6040" s="444">
        <f t="shared" ca="1" si="217"/>
        <v>-3.4346232958532748E+16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-3.4346232958532748E+16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-143109303993886.44</v>
      </c>
      <c r="L6041" s="444">
        <f t="shared" ca="1" si="217"/>
        <v>-3.4489342262526636E+16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-3.4489342262526636E+16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-143705592760527.66</v>
      </c>
      <c r="L6042" s="444">
        <f t="shared" ca="1" si="217"/>
        <v>-3.4633047855287164E+16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-3.4633047855287164E+16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-144304366063696.5</v>
      </c>
      <c r="L6043" s="444">
        <f t="shared" ca="1" si="217"/>
        <v>-3.477735222135086E+16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-3.477735222135086E+16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-144905634255628.59</v>
      </c>
      <c r="L6044" s="444">
        <f t="shared" ca="1" si="217"/>
        <v>-3.4922257855606488E+16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-3.4922257855606488E+16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-145509407731693.69</v>
      </c>
      <c r="L6045" s="444">
        <f t="shared" ca="1" si="217"/>
        <v>-3.506776726333818E+16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-3.506776726333818E+16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-146115696930575.75</v>
      </c>
      <c r="L6046" s="444">
        <f t="shared" ca="1" si="217"/>
        <v>-3.5213882960268756E+16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-3.5213882960268756E+16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-146724512334453.13</v>
      </c>
      <c r="L6047" s="444">
        <f t="shared" ca="1" si="217"/>
        <v>-3.5360607472603208E+16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-3.5360607472603208E+16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-147335864469180.03</v>
      </c>
      <c r="L6048" s="444">
        <f t="shared" ca="1" si="217"/>
        <v>-3.5507943337072388E+16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-3.5507943337072388E+16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-147949763904468.28</v>
      </c>
      <c r="L6049" s="444">
        <f t="shared" ca="1" si="217"/>
        <v>-3.5655893100976856E+16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-3.5655893100976856E+16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-148566221254070.22</v>
      </c>
      <c r="L6050" s="444">
        <f t="shared" ca="1" si="217"/>
        <v>-3.5804459322230928E+16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-3.5804459322230928E+16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-149185247175962.19</v>
      </c>
      <c r="L6051" s="444">
        <f t="shared" ca="1" si="217"/>
        <v>-3.5953644569406892E+16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-3.5953644569406892E+16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-149806852372528.72</v>
      </c>
      <c r="L6052" s="444">
        <f t="shared" ca="1" si="217"/>
        <v>-3.6103451421779424E+16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-3.6103451421779424E+16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-150431047590747.59</v>
      </c>
      <c r="L6053" s="444">
        <f t="shared" ca="1" si="217"/>
        <v>-3.6253882469370168E+16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-3.6253882469370168E+16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-151057843622375.69</v>
      </c>
      <c r="L6054" s="444">
        <f t="shared" ca="1" si="217"/>
        <v>-3.6404940312992544E+16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-3.6404940312992544E+16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-151687251304135.59</v>
      </c>
      <c r="L6055" s="444">
        <f t="shared" ca="1" si="217"/>
        <v>-3.655662756429668E+16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-3.655662756429668E+16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-152319281517902.84</v>
      </c>
      <c r="L6056" s="444">
        <f t="shared" ca="1" si="217"/>
        <v>-3.6708946845814584E+16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-3.6708946845814584E+16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-152953945190894.09</v>
      </c>
      <c r="L6057" s="444">
        <f t="shared" ca="1" si="217"/>
        <v>-3.686190079100548E+16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-3.686190079100548E+16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-153591253295856.16</v>
      </c>
      <c r="L6058" s="444">
        <f t="shared" ca="1" si="217"/>
        <v>-3.7015492044301336E+16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-3.7015492044301336E+16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-154231216851255.56</v>
      </c>
      <c r="L6059" s="444">
        <f t="shared" ca="1" si="217"/>
        <v>-3.7169723261152592E+16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-3.7169723261152592E+16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-154873846921469.13</v>
      </c>
      <c r="L6060" s="444">
        <f t="shared" ca="1" si="217"/>
        <v>-3.7324597108074064E+16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-3.7324597108074064E+16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-155519154616975.25</v>
      </c>
      <c r="L6061" s="444">
        <f t="shared" ca="1" si="217"/>
        <v>-3.748011626269104E+16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-3.748011626269104E+16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-156167151094546</v>
      </c>
      <c r="L6062" s="444">
        <f t="shared" ca="1" si="217"/>
        <v>-3.7636283413785584E+16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-3.7636283413785584E+16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-156817847557439.94</v>
      </c>
      <c r="L6063" s="444">
        <f t="shared" ca="1" si="217"/>
        <v>-3.7793101261343024E+16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-3.7793101261343024E+16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-157471255255595.94</v>
      </c>
      <c r="L6064" s="444">
        <f t="shared" ca="1" si="217"/>
        <v>-3.7950572516598616E+16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-3.7950572516598616E+16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-158127385485827.56</v>
      </c>
      <c r="L6065" s="444">
        <f t="shared" ca="1" si="217"/>
        <v>-3.810869990208444E+16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-3.810869990208444E+16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-158786249592018.5</v>
      </c>
      <c r="L6066" s="444">
        <f t="shared" ca="1" si="217"/>
        <v>-3.8267486151676456E+16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-3.8267486151676456E+16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-159447858965318.56</v>
      </c>
      <c r="L6067" s="444">
        <f t="shared" ca="1" si="217"/>
        <v>-3.8426934010641776E+16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-3.8426934010641776E+16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-160112225044340.72</v>
      </c>
      <c r="L6068" s="444">
        <f t="shared" ca="1" si="217"/>
        <v>-3.858704623568612E+16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-3.858704623568612E+16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-160779359315358.84</v>
      </c>
      <c r="L6069" s="444">
        <f t="shared" ca="1" si="217"/>
        <v>-3.874782559500148E+16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-3.874782559500148E+16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-161449273312506.16</v>
      </c>
      <c r="L6070" s="444">
        <f t="shared" ca="1" si="217"/>
        <v>-3.8909274868313984E+16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-3.8909274868313984E+16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-162121978617974.94</v>
      </c>
      <c r="L6071" s="444">
        <f t="shared" ca="1" si="217"/>
        <v>-3.907139684693196E+16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-3.907139684693196E+16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-162797486862216.5</v>
      </c>
      <c r="L6072" s="444">
        <f t="shared" ca="1" si="217"/>
        <v>-3.9234194333794176E+16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-3.9234194333794176E+16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-163475809724142.41</v>
      </c>
      <c r="L6073" s="444">
        <f t="shared" ca="1" si="217"/>
        <v>-3.939767014351832E+16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-3.939767014351832E+16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-164156958931326.34</v>
      </c>
      <c r="L6074" s="444">
        <f t="shared" ca="1" si="217"/>
        <v>-3.9561827102449648E+16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-3.9561827102449648E+16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-164840946260206.88</v>
      </c>
      <c r="L6075" s="444">
        <f t="shared" ca="1" si="217"/>
        <v>-3.9726668048709856E+16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-3.9726668048709856E+16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-165527783536291.06</v>
      </c>
      <c r="L6076" s="444">
        <f t="shared" ca="1" si="217"/>
        <v>-3.9892195832246144E+16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-3.9892195832246144E+16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-166217482634358.94</v>
      </c>
      <c r="L6077" s="444">
        <f t="shared" ca="1" si="217"/>
        <v>-4.0058413314880504E+16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-4.0058413314880504E+16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-166910055478668.75</v>
      </c>
      <c r="L6078" s="444">
        <f t="shared" ca="1" si="217"/>
        <v>-4.0225323370359176E+16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-4.0225323370359176E+16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-167605514043163.22</v>
      </c>
      <c r="L6079" s="444">
        <f t="shared" ca="1" si="217"/>
        <v>-4.0392928884402336E+16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-4.0392928884402336E+16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-168303870351676.41</v>
      </c>
      <c r="L6080" s="444">
        <f t="shared" ca="1" si="217"/>
        <v>-4.0561232754754016E+16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-4.0561232754754016E+16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-169005136478141.72</v>
      </c>
      <c r="L6081" s="444">
        <f t="shared" ca="1" si="217"/>
        <v>-4.073023789123216E+16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-4.073023789123216E+16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-169709324546800.66</v>
      </c>
      <c r="L6082" s="444">
        <f t="shared" ca="1" si="217"/>
        <v>-4.089994721577896E+16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-4.089994721577896E+16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-170416446732412.34</v>
      </c>
      <c r="L6083" s="444">
        <f t="shared" ca="1" si="217"/>
        <v>-4.1070363662511376E+16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-4.1070363662511376E+16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-171126515260464.06</v>
      </c>
      <c r="L6084" s="444">
        <f t="shared" ca="1" si="217"/>
        <v>-4.124149017777184E+16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-4.124149017777184E+16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-171839542407382.66</v>
      </c>
      <c r="L6085" s="444">
        <f t="shared" ca="1" si="217"/>
        <v>-4.1413329720179224E+16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-4.1413329720179224E+16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-172555540500746.75</v>
      </c>
      <c r="L6086" s="444">
        <f t="shared" ca="1" si="217"/>
        <v>-4.1585885260679968E+16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-4.1585885260679968E+16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-173274521919499.88</v>
      </c>
      <c r="L6087" s="444">
        <f t="shared" ca="1" si="217"/>
        <v>-4.1759159782599464E+16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-4.1759159782599464E+16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-173996499094164.44</v>
      </c>
      <c r="L6088" s="444">
        <f t="shared" ca="1" si="217"/>
        <v>-4.1933156281693632E+16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-4.1933156281693632E+16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-174721484507056.81</v>
      </c>
      <c r="L6089" s="444">
        <f t="shared" ca="1" si="217"/>
        <v>-4.2107877766200688E+16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-4.2107877766200688E+16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-175449490692502.88</v>
      </c>
      <c r="L6090" s="444">
        <f t="shared" ca="1" si="217"/>
        <v>-4.2283327256893192E+16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-4.2283327256893192E+16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-176180530237054.97</v>
      </c>
      <c r="L6091" s="444">
        <f t="shared" ca="1" si="217"/>
        <v>-4.2459507787130248E+16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-4.2459507787130248E+16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-176914615779709.38</v>
      </c>
      <c r="L6092" s="444">
        <f t="shared" ca="1" si="217"/>
        <v>-4.263642240290996E+16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-4.263642240290996E+16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-177651760012124.84</v>
      </c>
      <c r="L6093" s="444">
        <f t="shared" ca="1" si="217"/>
        <v>-4.2814074162922088E+16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-4.2814074162922088E+16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-178391975678842.03</v>
      </c>
      <c r="L6094" s="444">
        <f t="shared" ca="1" si="217"/>
        <v>-4.2992466138600928E+16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-4.2992466138600928E+16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-179135275577503.88</v>
      </c>
      <c r="L6095" s="444">
        <f t="shared" ca="1" si="217"/>
        <v>-4.3171601414178432E+16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-4.3171601414178432E+16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-179881672559076.81</v>
      </c>
      <c r="L6096" s="444">
        <f t="shared" ca="1" si="217"/>
        <v>-4.3351483086737512E+16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-4.3351483086737512E+16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-180631179528072.97</v>
      </c>
      <c r="L6097" s="444">
        <f t="shared" ca="1" si="217"/>
        <v>-4.3532114266265584E+16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-4.3532114266265584E+16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-181383809442773.25</v>
      </c>
      <c r="L6098" s="444">
        <f t="shared" ca="1" si="217"/>
        <v>-4.371349807570836E+16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-4.371349807570836E+16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-182139575315451.5</v>
      </c>
      <c r="L6099" s="444">
        <f t="shared" ca="1" si="217"/>
        <v>-4.3895637651023808E+16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-4.3895637651023808E+16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-182898490212599.19</v>
      </c>
      <c r="L6100" s="444">
        <f t="shared" ca="1" si="217"/>
        <v>-4.4078536141236408E+16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-4.4078536141236408E+16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-183660567255151.69</v>
      </c>
      <c r="L6101" s="444">
        <f t="shared" ca="1" si="217"/>
        <v>-4.426219670849156E+16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-4.426219670849156E+16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-184425819618714.84</v>
      </c>
      <c r="L6102" s="444">
        <f t="shared" ca="1" si="217"/>
        <v>-4.4446622528110272E+16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-4.4446622528110272E+16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-185194260533792.81</v>
      </c>
      <c r="L6103" s="444">
        <f t="shared" ca="1" si="217"/>
        <v>-4.4631816788644064E+16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-4.4631816788644064E+16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-185965903286016.94</v>
      </c>
      <c r="L6104" s="444">
        <f t="shared" ca="1" si="217"/>
        <v>-4.481778269193008E+16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-4.481778269193008E+16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-186740761216375.34</v>
      </c>
      <c r="L6105" s="444">
        <f t="shared" ca="1" si="217"/>
        <v>-4.5004523453146456E+16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-4.5004523453146456E+16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-187518847721443.56</v>
      </c>
      <c r="L6106" s="444">
        <f t="shared" ca="1" si="217"/>
        <v>-4.5192042300867896E+16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-4.5192042300867896E+16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-188300176253616.22</v>
      </c>
      <c r="L6107" s="444">
        <f t="shared" ca="1" si="217"/>
        <v>-4.5380342477121512E+16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-4.5380342477121512E+16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-189084760321339.63</v>
      </c>
      <c r="L6108" s="444">
        <f t="shared" ca="1" si="217"/>
        <v>-4.5569427237442848E+16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-4.5569427237442848E+16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-189872613489345.19</v>
      </c>
      <c r="L6109" s="444">
        <f t="shared" ca="1" si="217"/>
        <v>-4.5759299850932192E+16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-4.5759299850932192E+16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-190663749378884.13</v>
      </c>
      <c r="L6110" s="444">
        <f t="shared" ca="1" si="217"/>
        <v>-4.594996360031108E+16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-4.594996360031108E+16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-191458181667962.84</v>
      </c>
      <c r="L6111" s="444">
        <f t="shared" ca="1" si="217"/>
        <v>-4.614142178197904E+16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-4.614142178197904E+16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-192255924091579.34</v>
      </c>
      <c r="L6112" s="444">
        <f t="shared" ca="1" si="217"/>
        <v>-4.6333677706070616E+16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-4.6333677706070616E+16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-193056990441960.91</v>
      </c>
      <c r="L6113" s="444">
        <f t="shared" ca="1" si="217"/>
        <v>-4.6526734696512576E+16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-4.6526734696512576E+16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-193861394568802.41</v>
      </c>
      <c r="L6114" s="444">
        <f t="shared" ca="1" si="217"/>
        <v>-4.6720596091081376E+16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-4.6720596091081376E+16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-194669150379505.72</v>
      </c>
      <c r="L6115" s="444">
        <f t="shared" ca="1" si="217"/>
        <v>-4.691526524146088E+16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-4.691526524146088E+16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-195480271839420.34</v>
      </c>
      <c r="L6116" s="444">
        <f t="shared" ca="1" si="217"/>
        <v>-4.7110745513300304E+16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-4.7110745513300304E+16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-196294772972084.59</v>
      </c>
      <c r="L6117" s="444">
        <f t="shared" ca="1" si="217"/>
        <v>-4.7307040286272392E+16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-4.7307040286272392E+16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-197112667859468.31</v>
      </c>
      <c r="L6118" s="444">
        <f t="shared" ca="1" si="217"/>
        <v>-4.7504152954131864E+16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-4.7504152954131864E+16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-197933970642216.09</v>
      </c>
      <c r="L6119" s="444">
        <f t="shared" ca="1" si="217"/>
        <v>-4.770208692477408E+16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-4.770208692477408E+16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-198758695519892</v>
      </c>
      <c r="L6120" s="444">
        <f t="shared" ca="1" si="217"/>
        <v>-4.7900845620293968E+16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-4.7900845620293968E+16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-199586856751224.88</v>
      </c>
      <c r="L6121" s="444">
        <f t="shared" ca="1" si="217"/>
        <v>-4.8100432477045192E+16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-4.8100432477045192E+16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-200418468654354.97</v>
      </c>
      <c r="L6122" s="444">
        <f t="shared" ca="1" si="217"/>
        <v>-4.8300850945699544E+16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-4.8300850945699544E+16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-201253545607081.44</v>
      </c>
      <c r="L6123" s="444">
        <f t="shared" ca="1" si="217"/>
        <v>-4.8502104491306624E+16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-4.8502104491306624E+16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-202092102047110.94</v>
      </c>
      <c r="L6124" s="444">
        <f t="shared" ca="1" si="217"/>
        <v>-4.8704196593353736E+16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-4.8704196593353736E+16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-202934152472307.22</v>
      </c>
      <c r="L6125" s="444">
        <f t="shared" ca="1" si="217"/>
        <v>-4.890713074582604E+16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-4.890713074582604E+16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-203779711440941.84</v>
      </c>
      <c r="L6126" s="444">
        <f t="shared" ca="1" si="217"/>
        <v>-4.9110910457266984E+16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-4.9110910457266984E+16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-204628793571945.75</v>
      </c>
      <c r="L6127" s="444">
        <f t="shared" ca="1" si="217"/>
        <v>-4.9315539250838928E+16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-4.9315539250838928E+16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-205481413545162.19</v>
      </c>
      <c r="L6128" s="444">
        <f t="shared" ref="L6128:L6250" ca="1" si="222">I6128-J6128+K6128</f>
        <v>-4.9521020664384088E+16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-4.9521020664384088E+16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-206337586101600.38</v>
      </c>
      <c r="L6129" s="444">
        <f t="shared" ca="1" si="222"/>
        <v>-4.9727358250485688E+16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-4.9727358250485688E+16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-207197326043690.38</v>
      </c>
      <c r="L6130" s="444">
        <f t="shared" ca="1" si="222"/>
        <v>-4.9934555576529376E+16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-4.9934555576529376E+16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-208060648235539.06</v>
      </c>
      <c r="L6131" s="444">
        <f t="shared" ca="1" si="222"/>
        <v>-5.0142616224764912E+16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-5.0142616224764912E+16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-208927567603187.13</v>
      </c>
      <c r="L6132" s="444">
        <f t="shared" ca="1" si="222"/>
        <v>-5.0351543792368096E+16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-5.0351543792368096E+16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-209798099134867.06</v>
      </c>
      <c r="L6133" s="444">
        <f t="shared" ca="1" si="222"/>
        <v>-5.056134189150296E+16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-5.056134189150296E+16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-210672257881262.34</v>
      </c>
      <c r="L6134" s="444">
        <f t="shared" ca="1" si="222"/>
        <v>-5.0772014149384224E+16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-5.0772014149384224E+16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-211550058955767.59</v>
      </c>
      <c r="L6135" s="444">
        <f t="shared" ca="1" si="222"/>
        <v>-5.0983564208339992E+16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-5.0983564208339992E+16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-212431517534749.97</v>
      </c>
      <c r="L6136" s="444">
        <f t="shared" ca="1" si="222"/>
        <v>-5.1195995725874744E+16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-5.1195995725874744E+16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-213316648857811.44</v>
      </c>
      <c r="L6137" s="444">
        <f t="shared" ca="1" si="222"/>
        <v>-5.1409312374732552E+16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-5.1409312374732552E+16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-214205468228052.31</v>
      </c>
      <c r="L6138" s="444">
        <f t="shared" ca="1" si="222"/>
        <v>-5.1623517842960608E+16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-5.1623517842960608E+16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-215097991012335.88</v>
      </c>
      <c r="L6139" s="444">
        <f t="shared" ca="1" si="222"/>
        <v>-5.1838615833972944E+16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-5.1838615833972944E+16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-215994232641553.94</v>
      </c>
      <c r="L6140" s="444">
        <f t="shared" ca="1" si="222"/>
        <v>-5.2054610066614496E+16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-5.2054610066614496E+16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-216894208610893.72</v>
      </c>
      <c r="L6141" s="444">
        <f t="shared" ca="1" si="222"/>
        <v>-5.2271504275225392E+16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-5.2271504275225392E+16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-217797934480105.81</v>
      </c>
      <c r="L6142" s="444">
        <f t="shared" ca="1" si="222"/>
        <v>-5.2489302209705496E+16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-5.2489302209705496E+16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-218705425873772.91</v>
      </c>
      <c r="L6143" s="444">
        <f t="shared" ca="1" si="222"/>
        <v>-5.2708007635579272E+16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-5.2708007635579272E+16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-219616698481580.31</v>
      </c>
      <c r="L6144" s="444">
        <f t="shared" ca="1" si="222"/>
        <v>-5.2927624334060856E+16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-5.2927624334060856E+16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-220531768058586.91</v>
      </c>
      <c r="L6145" s="444">
        <f t="shared" ca="1" si="222"/>
        <v>-5.314815610211944E+16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-5.314815610211944E+16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-221450650425497.66</v>
      </c>
      <c r="L6146" s="444">
        <f t="shared" ca="1" si="222"/>
        <v>-5.3369606752544936E+16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-5.3369606752544936E+16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-222373361468937.22</v>
      </c>
      <c r="L6147" s="444">
        <f t="shared" ca="1" si="222"/>
        <v>-5.3591980114013872E+16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-5.3591980114013872E+16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-223299917141724.47</v>
      </c>
      <c r="L6148" s="444">
        <f t="shared" ca="1" si="222"/>
        <v>-5.38152800311556E+16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-5.38152800311556E+16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-224230333463148.34</v>
      </c>
      <c r="L6149" s="444">
        <f t="shared" ca="1" si="222"/>
        <v>-5.4039510364618752E+16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-5.4039510364618752E+16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-225164626519244.81</v>
      </c>
      <c r="L6150" s="444">
        <f t="shared" ca="1" si="222"/>
        <v>-5.4264674991138E+16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-5.4264674991138E+16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-226102812463075</v>
      </c>
      <c r="L6151" s="444">
        <f t="shared" ca="1" si="222"/>
        <v>-5.4490777803601072E+16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-5.4490777803601072E+16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-227044907515004.47</v>
      </c>
      <c r="L6152" s="444">
        <f t="shared" ca="1" si="222"/>
        <v>-5.471782271111608E+16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-5.471782271111608E+16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-227990927962983.66</v>
      </c>
      <c r="L6153" s="444">
        <f t="shared" ca="1" si="222"/>
        <v>-5.4945813639079064E+16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-5.4945813639079064E+16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-228940890162829.44</v>
      </c>
      <c r="L6154" s="444">
        <f t="shared" ca="1" si="222"/>
        <v>-5.5174754529241896E+16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-5.5174754529241896E+16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-229894810538507.91</v>
      </c>
      <c r="L6155" s="444">
        <f t="shared" ca="1" si="222"/>
        <v>-5.54046493397804E+16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-5.54046493397804E+16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-230852705582418.34</v>
      </c>
      <c r="L6156" s="444">
        <f t="shared" ca="1" si="222"/>
        <v>-5.5635502045362816E+16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-5.5635502045362816E+16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-231814591855678.41</v>
      </c>
      <c r="L6157" s="444">
        <f t="shared" ca="1" si="222"/>
        <v>-5.5867316637218496E+16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-5.5867316637218496E+16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-232780485988410.41</v>
      </c>
      <c r="L6158" s="444">
        <f t="shared" ca="1" si="222"/>
        <v>-5.6100097123206904E+16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-5.6100097123206904E+16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-233750404680028.75</v>
      </c>
      <c r="L6159" s="444">
        <f t="shared" ca="1" si="222"/>
        <v>-5.6333847527886936E+16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-5.6333847527886936E+16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-234724364699528.88</v>
      </c>
      <c r="L6160" s="444">
        <f t="shared" ca="1" si="222"/>
        <v>-5.6568571892586464E+16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-5.6568571892586464E+16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-235702382885776.91</v>
      </c>
      <c r="L6161" s="444">
        <f t="shared" ca="1" si="222"/>
        <v>-5.680427427547224E+16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-5.680427427547224E+16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-236684476147801</v>
      </c>
      <c r="L6162" s="444">
        <f t="shared" ca="1" si="222"/>
        <v>-5.704095875162004E+16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-5.704095875162004E+16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-237670661465083.5</v>
      </c>
      <c r="L6163" s="444">
        <f t="shared" ca="1" si="222"/>
        <v>-5.727862941308512E+16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-5.727862941308512E+16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-238660955887854.66</v>
      </c>
      <c r="L6164" s="444">
        <f t="shared" ca="1" si="222"/>
        <v>-5.7517290368972976E+16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-5.7517290368972976E+16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-239655376537387.38</v>
      </c>
      <c r="L6165" s="444">
        <f t="shared" ca="1" si="222"/>
        <v>-5.775694574551036E+16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-5.775694574551036E+16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-240653940606293.16</v>
      </c>
      <c r="L6166" s="444">
        <f t="shared" ca="1" si="222"/>
        <v>-5.7997599686116656E+16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-5.7997599686116656E+16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-241656665358819.41</v>
      </c>
      <c r="L6167" s="444">
        <f t="shared" ca="1" si="222"/>
        <v>-5.8239256351475472E+16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-5.8239256351475472E+16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-242663568131147.78</v>
      </c>
      <c r="L6168" s="444">
        <f t="shared" ca="1" si="222"/>
        <v>-5.8481919919606616E+16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-5.8481919919606616E+16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-243674666331694.25</v>
      </c>
      <c r="L6169" s="444">
        <f t="shared" ca="1" si="222"/>
        <v>-5.8725594585938312E+16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-5.8725594585938312E+16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-244689977441409.63</v>
      </c>
      <c r="L6170" s="444">
        <f t="shared" ca="1" si="222"/>
        <v>-5.897028456337972E+16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-5.897028456337972E+16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-245709519014082.16</v>
      </c>
      <c r="L6171" s="444">
        <f t="shared" ca="1" si="222"/>
        <v>-5.92159940823938E+16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-5.92159940823938E+16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-246733308676640.84</v>
      </c>
      <c r="L6172" s="444">
        <f t="shared" ca="1" si="222"/>
        <v>-5.946272739107044E+16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-5.946272739107044E+16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-247761364129460.16</v>
      </c>
      <c r="L6173" s="444">
        <f t="shared" ca="1" si="222"/>
        <v>-5.9710488755199904E+16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-5.9710488755199904E+16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-248793703146666.25</v>
      </c>
      <c r="L6174" s="444">
        <f t="shared" ca="1" si="222"/>
        <v>-5.9959282458346568E+16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-5.9959282458346568E+16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-249830343576444.06</v>
      </c>
      <c r="L6175" s="444">
        <f t="shared" ca="1" si="222"/>
        <v>-6.0209112801923016E+16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-6.0209112801923016E+16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-250871303341345.88</v>
      </c>
      <c r="L6176" s="444">
        <f t="shared" ca="1" si="222"/>
        <v>-6.045998410526436E+16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-6.045998410526436E+16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-251916600438601.5</v>
      </c>
      <c r="L6177" s="444">
        <f t="shared" ca="1" si="222"/>
        <v>-6.071190070570296E+16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-6.071190070570296E+16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-252966252940429.03</v>
      </c>
      <c r="L6178" s="444">
        <f t="shared" ca="1" si="222"/>
        <v>-6.0964866958643392E+16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-6.0964866958643392E+16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-254020278994347.5</v>
      </c>
      <c r="L6179" s="444">
        <f t="shared" ca="1" si="222"/>
        <v>-6.1218887237637736E+16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-6.1218887237637736E+16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-255078696823490.56</v>
      </c>
      <c r="L6180" s="444">
        <f t="shared" ca="1" si="222"/>
        <v>-6.1473965934461224E+16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-6.1473965934461224E+16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-256141524726921.78</v>
      </c>
      <c r="L6181" s="444">
        <f t="shared" ca="1" si="222"/>
        <v>-6.1730107459188144E+16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-6.1730107459188144E+16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-257208781079950.56</v>
      </c>
      <c r="L6182" s="444">
        <f t="shared" ca="1" si="222"/>
        <v>-6.1987316240268096E+16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-6.1987316240268096E+16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-258280484334450.41</v>
      </c>
      <c r="L6183" s="444">
        <f t="shared" ca="1" si="222"/>
        <v>-6.2245596724602544E+16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-6.2245596724602544E+16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-259356653019177.22</v>
      </c>
      <c r="L6184" s="444">
        <f t="shared" ca="1" si="222"/>
        <v>-6.250495337762172E+16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-6.250495337762172E+16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-260437305740090.5</v>
      </c>
      <c r="L6185" s="444">
        <f t="shared" ca="1" si="222"/>
        <v>-6.2765390683361808E+16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-6.2765390683361808E+16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-261522461180674.16</v>
      </c>
      <c r="L6186" s="444">
        <f t="shared" ca="1" si="222"/>
        <v>-6.302691314454248E+16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-6.302691314454248E+16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-262612138102260.34</v>
      </c>
      <c r="L6187" s="444">
        <f t="shared" ca="1" si="222"/>
        <v>-6.3289525282644744E+16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-6.3289525282644744E+16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-263706355344353.13</v>
      </c>
      <c r="L6188" s="444">
        <f t="shared" ca="1" si="222"/>
        <v>-6.3553231637989096E+16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-6.3553231637989096E+16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-264805131824954.56</v>
      </c>
      <c r="L6189" s="444">
        <f t="shared" ca="1" si="222"/>
        <v>-6.3818036769814048E+16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-6.3818036769814048E+16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-265908486540891.88</v>
      </c>
      <c r="L6190" s="444">
        <f t="shared" ca="1" si="222"/>
        <v>-6.4083945256354936E+16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-6.4083945256354936E+16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-267016438568145.59</v>
      </c>
      <c r="L6191" s="444">
        <f t="shared" ca="1" si="222"/>
        <v>-6.435096169492308E+16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-6.435096169492308E+16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-268129007062179.5</v>
      </c>
      <c r="L6192" s="444">
        <f t="shared" ca="1" si="222"/>
        <v>-6.4619090701985256E+16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-6.4619090701985256E+16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-269246211258271.91</v>
      </c>
      <c r="L6193" s="444">
        <f t="shared" ca="1" si="222"/>
        <v>-6.4888336913243528E+16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-6.4888336913243528E+16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-270368070471848.03</v>
      </c>
      <c r="L6194" s="444">
        <f t="shared" ca="1" si="222"/>
        <v>-6.5158704983715376E+16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-6.5158704983715376E+16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-271494604098814.09</v>
      </c>
      <c r="L6195" s="444">
        <f t="shared" ca="1" si="222"/>
        <v>-6.5430199587814192E+16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-6.5430199587814192E+16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-272625831615892.5</v>
      </c>
      <c r="L6196" s="444">
        <f t="shared" ca="1" si="222"/>
        <v>-6.5702825419430088E+16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-6.5702825419430088E+16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-273761772580958.69</v>
      </c>
      <c r="L6197" s="444">
        <f t="shared" ca="1" si="222"/>
        <v>-6.5976587192011048E+16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-6.5976587192011048E+16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-274902446633379.38</v>
      </c>
      <c r="L6198" s="444">
        <f t="shared" ca="1" si="222"/>
        <v>-6.6251489638644424E+16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-6.6251489638644424E+16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-276047873494351.75</v>
      </c>
      <c r="L6199" s="444">
        <f t="shared" ca="1" si="222"/>
        <v>-6.6527537512138776E+16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-6.6527537512138776E+16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-277198072967244.91</v>
      </c>
      <c r="L6200" s="444">
        <f t="shared" ca="1" si="222"/>
        <v>-6.6804735585106024E+16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-6.6804735585106024E+16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-278353064937941.75</v>
      </c>
      <c r="L6201" s="444">
        <f t="shared" ca="1" si="222"/>
        <v>-6.7083088650043968E+16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-6.7083088650043968E+16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-279512869375183.19</v>
      </c>
      <c r="L6202" s="444">
        <f t="shared" ca="1" si="222"/>
        <v>-6.7362601519419152E+16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-6.7362601519419152E+16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-280677506330913.13</v>
      </c>
      <c r="L6203" s="444">
        <f t="shared" ca="1" si="222"/>
        <v>-6.7643279025750064E+16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-6.7643279025750064E+16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-281846995940625.25</v>
      </c>
      <c r="L6204" s="444">
        <f t="shared" ca="1" si="222"/>
        <v>-6.7925126021690688E+16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-6.7925126021690688E+16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-283021358423711.19</v>
      </c>
      <c r="L6205" s="444">
        <f t="shared" ca="1" si="222"/>
        <v>-6.82081473801144E+16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-6.82081473801144E+16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-284200614083809.94</v>
      </c>
      <c r="L6206" s="444">
        <f t="shared" ca="1" si="222"/>
        <v>-6.8492347994198208E+16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-6.8492347994198208E+16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-285384783309159.19</v>
      </c>
      <c r="L6207" s="444">
        <f t="shared" ca="1" si="222"/>
        <v>-6.8777732777507368E+16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-6.8777732777507368E+16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-286573886572947.38</v>
      </c>
      <c r="L6208" s="444">
        <f t="shared" ca="1" si="222"/>
        <v>-6.9064306664080312E+16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-6.9064306664080312E+16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-287767944433668</v>
      </c>
      <c r="L6209" s="444">
        <f t="shared" ca="1" si="222"/>
        <v>-6.9352074608513984E+16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-6.9352074608513984E+16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-288966977535474.94</v>
      </c>
      <c r="L6210" s="444">
        <f t="shared" ca="1" si="222"/>
        <v>-6.9641041586049456E+16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-6.9641041586049456E+16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-290171006608539.38</v>
      </c>
      <c r="L6211" s="444">
        <f t="shared" ca="1" si="222"/>
        <v>-6.9931212592657992E+16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-6.9931212592657992E+16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-291380052469408.31</v>
      </c>
      <c r="L6212" s="444">
        <f t="shared" ca="1" si="222"/>
        <v>-7.02225926451274E+16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-7.02225926451274E+16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-292594136021364.19</v>
      </c>
      <c r="L6213" s="444">
        <f t="shared" ca="1" si="222"/>
        <v>-7.0515186781148768E+16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-7.0515186781148768E+16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-293813278254786.5</v>
      </c>
      <c r="L6214" s="444">
        <f t="shared" ca="1" si="222"/>
        <v>-7.0809000059403552E+16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-7.0809000059403552E+16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-295037500247514.81</v>
      </c>
      <c r="L6215" s="444">
        <f t="shared" ca="1" si="222"/>
        <v>-7.1104037559651064E+16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-7.1104037559651064E+16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-296266823165212.75</v>
      </c>
      <c r="L6216" s="444">
        <f t="shared" ca="1" si="222"/>
        <v>-7.140030438281628E+16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-7.140030438281628E+16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-297501268261734.5</v>
      </c>
      <c r="L6217" s="444">
        <f t="shared" ca="1" si="222"/>
        <v>-7.1697805651078016E+16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-7.1697805651078016E+16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-298740856879491.75</v>
      </c>
      <c r="L6218" s="444">
        <f t="shared" ca="1" si="222"/>
        <v>-7.1996546507957504E+16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-7.1996546507957504E+16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-299985610449822.94</v>
      </c>
      <c r="L6219" s="444">
        <f t="shared" ca="1" si="222"/>
        <v>-7.2296532118407328E+16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-7.2296532118407328E+16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-301235550493363.88</v>
      </c>
      <c r="L6220" s="444">
        <f t="shared" ca="1" si="222"/>
        <v>-7.2597767668900688E+16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-7.2597767668900688E+16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-302490698620419.5</v>
      </c>
      <c r="L6221" s="444">
        <f t="shared" ca="1" si="222"/>
        <v>-7.2900258367521104E+16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-7.2900258367521104E+16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-303751076531337.94</v>
      </c>
      <c r="L6222" s="444">
        <f t="shared" ca="1" si="222"/>
        <v>-7.3204009444052448E+16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-7.3204009444052448E+16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-305016706016885.19</v>
      </c>
      <c r="L6223" s="444">
        <f t="shared" ca="1" si="222"/>
        <v>-7.3509026150069328E+16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-7.3509026150069328E+16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-306287608958622.19</v>
      </c>
      <c r="L6224" s="444">
        <f t="shared" ca="1" si="222"/>
        <v>-7.3815313759027952E+16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-7.3815313759027952E+16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-307563807329283.13</v>
      </c>
      <c r="L6225" s="444">
        <f t="shared" ca="1" si="222"/>
        <v>-7.4122877566357232E+16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-7.4122877566357232E+16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-308845323193155.13</v>
      </c>
      <c r="L6226" s="444">
        <f t="shared" ca="1" si="222"/>
        <v>-7.4431722889550384E+16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-7.4431722889550384E+16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-310132178706459.94</v>
      </c>
      <c r="L6227" s="444">
        <f t="shared" ca="1" si="222"/>
        <v>-7.4741855068256848E+16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-7.4741855068256848E+16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-311424396117736.88</v>
      </c>
      <c r="L6228" s="444">
        <f t="shared" ca="1" si="222"/>
        <v>-7.5053279464374592E+16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-7.5053279464374592E+16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-312721997768227.44</v>
      </c>
      <c r="L6229" s="444">
        <f t="shared" ca="1" si="222"/>
        <v>-7.5366001462142816E+16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-7.5366001462142816E+16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-314025006092261.75</v>
      </c>
      <c r="L6230" s="444">
        <f t="shared" ca="1" si="222"/>
        <v>-7.5680026468235072E+16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-7.5680026468235072E+16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-315333443617646.13</v>
      </c>
      <c r="L6231" s="444">
        <f t="shared" ca="1" si="222"/>
        <v>-7.599535991185272E+16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-7.599535991185272E+16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-316647332966053</v>
      </c>
      <c r="L6232" s="444">
        <f t="shared" ca="1" si="222"/>
        <v>-7.6312007244818768E+16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-7.6312007244818768E+16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-317966696853411.5</v>
      </c>
      <c r="L6233" s="444">
        <f t="shared" ca="1" si="222"/>
        <v>-7.6629973941672176E+16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-7.6629973941672176E+16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-319291558090300.75</v>
      </c>
      <c r="L6234" s="444">
        <f t="shared" ca="1" si="222"/>
        <v>-7.694926549976248E+16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-7.694926549976248E+16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-320621939582343.69</v>
      </c>
      <c r="L6235" s="444">
        <f t="shared" ca="1" si="222"/>
        <v>-7.7269887439344816E+16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-7.7269887439344816E+16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-321957864330603.38</v>
      </c>
      <c r="L6236" s="444">
        <f t="shared" ca="1" si="222"/>
        <v>-7.7591845303675424E+16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-7.7591845303675424E+16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-323299355431980.94</v>
      </c>
      <c r="L6237" s="444">
        <f t="shared" ca="1" si="222"/>
        <v>-7.7915144659107408E+16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-7.7915144659107408E+16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-324646436079614.19</v>
      </c>
      <c r="L6238" s="444">
        <f t="shared" ca="1" si="222"/>
        <v>-7.8239791095187024E+16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-7.8239791095187024E+16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-325999129563279.25</v>
      </c>
      <c r="L6239" s="444">
        <f t="shared" ca="1" si="222"/>
        <v>-7.8565790224750304E+16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-7.8565790224750304E+16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-327357459269792.94</v>
      </c>
      <c r="L6240" s="444">
        <f t="shared" ca="1" si="222"/>
        <v>-7.8893147684020096E+16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-7.8893147684020096E+16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-328721448683417.06</v>
      </c>
      <c r="L6241" s="444">
        <f t="shared" ca="1" si="222"/>
        <v>-7.922186913270352E+16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-7.922186913270352E+16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-330091121386264.69</v>
      </c>
      <c r="L6242" s="444">
        <f t="shared" ca="1" si="222"/>
        <v>-7.9551960254089792E+16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-7.9551960254089792E+16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-331466501058707.44</v>
      </c>
      <c r="L6243" s="444">
        <f t="shared" ca="1" si="222"/>
        <v>-7.9883426755148496E+16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-7.9883426755148496E+16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-332847611479785.38</v>
      </c>
      <c r="L6244" s="444">
        <f t="shared" ca="1" si="222"/>
        <v>-8.0216274366628288E+16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-8.0216274366628288E+16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-334234476527617.88</v>
      </c>
      <c r="L6245" s="444">
        <f t="shared" ca="1" si="222"/>
        <v>-8.0550508843155904E+16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-8.0550508843155904E+16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-335627120179816.25</v>
      </c>
      <c r="L6246" s="444">
        <f t="shared" ca="1" si="222"/>
        <v>-8.0886135963335728E+16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-8.0886135963335728E+16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-337025566513898.88</v>
      </c>
      <c r="L6247" s="444">
        <f t="shared" ca="1" si="222"/>
        <v>-8.1223161529849632E+16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-8.1223161529849632E+16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-338429839707706.81</v>
      </c>
      <c r="L6248" s="444">
        <f t="shared" ca="1" si="222"/>
        <v>-8.1561591369557344E+16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-8.1561591369557344E+16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-339839964039822.25</v>
      </c>
      <c r="L6249" s="444">
        <f t="shared" ca="1" si="222"/>
        <v>-8.1901431333597168E+16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-8.1901431333597168E+16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-341255963889988.19</v>
      </c>
      <c r="L6250" s="444">
        <f t="shared" ca="1" si="222"/>
        <v>-8.2242687297487152E+16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Retirement'!I8+'Combined Retirement'!K8</f>
        <v>3163463.7136988509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658</v>
      </c>
      <c r="B4" s="451">
        <f ca="1">(SUMIFS(H:H,I:I,"&gt;0",L:L,"&lt;0"))/12</f>
        <v>37</v>
      </c>
      <c r="C4" s="463">
        <f ca="1">(SUMIFS(H:H,I:I,"&gt;0",L:L,"&lt;0"))</f>
        <v>444</v>
      </c>
      <c r="D4" s="456">
        <f t="array" aca="1" ref="D4" ca="1">INDEX(N:N,MATCH(C4,H:H,0),0)</f>
        <v>64771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3">
      <c r="A8" s="459">
        <v>1</v>
      </c>
      <c r="B8" s="447">
        <f ca="1">B1</f>
        <v>3163463.7136988509</v>
      </c>
      <c r="C8" s="447">
        <f t="shared" ref="C8:C71" si="0">SUMIF(G:G,A8,J:J)</f>
        <v>0</v>
      </c>
      <c r="D8" s="447">
        <f ca="1">SUMIF(G:G,1,K:K)</f>
        <v>161848.80747282904</v>
      </c>
      <c r="E8" s="447">
        <f t="shared" ref="E8:E71" ca="1" si="1">B8-C8+D8</f>
        <v>3325312.5211716802</v>
      </c>
      <c r="F8" s="431"/>
      <c r="G8" s="459">
        <v>1</v>
      </c>
      <c r="H8" s="459">
        <v>1</v>
      </c>
      <c r="I8" s="444">
        <f ca="1">B1</f>
        <v>3163463.7136988509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13181.098807078546</v>
      </c>
      <c r="L8" s="444">
        <f t="shared" ref="L8:L262" ca="1" si="3">I8-J8+K8</f>
        <v>3176644.8125059293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3325312.5211716802</v>
      </c>
      <c r="C9" s="447">
        <f t="shared" si="0"/>
        <v>0</v>
      </c>
      <c r="D9" s="447">
        <f ca="1">SUMIF(G:G,2,K:K)</f>
        <v>170129.29963303421</v>
      </c>
      <c r="E9" s="447">
        <f t="shared" ca="1" si="1"/>
        <v>3495441.8208047142</v>
      </c>
      <c r="F9" s="431"/>
      <c r="G9" s="459">
        <v>1</v>
      </c>
      <c r="H9" s="459">
        <v>2</v>
      </c>
      <c r="I9" s="444">
        <f t="shared" ref="I9:I263" ca="1" si="5">L8</f>
        <v>3176644.8125059293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13236.020052108039</v>
      </c>
      <c r="L9" s="444">
        <f t="shared" ca="1" si="3"/>
        <v>3189880.8325580372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3495441.8208047142</v>
      </c>
      <c r="C10" s="447">
        <f t="shared" si="0"/>
        <v>0</v>
      </c>
      <c r="D10" s="447">
        <f ca="1">SUMIF(G:G,3,K:K)</f>
        <v>178833.43748755031</v>
      </c>
      <c r="E10" s="447">
        <f t="shared" ca="1" si="1"/>
        <v>3674275.2582922643</v>
      </c>
      <c r="F10" s="431"/>
      <c r="G10" s="459">
        <v>1</v>
      </c>
      <c r="H10" s="459">
        <v>3</v>
      </c>
      <c r="I10" s="444">
        <f t="shared" ca="1" si="5"/>
        <v>3189880.8325580372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13291.170135658489</v>
      </c>
      <c r="L10" s="444">
        <f t="shared" ca="1" si="3"/>
        <v>3203172.0026936959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3674275.2582922643</v>
      </c>
      <c r="C11" s="447">
        <f t="shared" si="0"/>
        <v>0</v>
      </c>
      <c r="D11" s="447">
        <f ca="1">SUMIF(G:G,4,K:K)</f>
        <v>187982.89555412764</v>
      </c>
      <c r="E11" s="447">
        <f t="shared" ca="1" si="1"/>
        <v>3862258.1538463919</v>
      </c>
      <c r="F11" s="431"/>
      <c r="G11" s="459">
        <v>1</v>
      </c>
      <c r="H11" s="459">
        <v>4</v>
      </c>
      <c r="I11" s="444">
        <f t="shared" ca="1" si="5"/>
        <v>3203172.0026936959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13346.550011223733</v>
      </c>
      <c r="L11" s="444">
        <f t="shared" ca="1" si="3"/>
        <v>3216518.5527049196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3862258.1538463919</v>
      </c>
      <c r="C12" s="447">
        <f t="shared" si="0"/>
        <v>0</v>
      </c>
      <c r="D12" s="447">
        <f ca="1">SUMIF(G:G,5,K:K)</f>
        <v>197600.45725998044</v>
      </c>
      <c r="E12" s="447">
        <f t="shared" ca="1" si="1"/>
        <v>4059858.6111063724</v>
      </c>
      <c r="F12" s="431"/>
      <c r="G12" s="459">
        <v>1</v>
      </c>
      <c r="H12" s="459">
        <v>5</v>
      </c>
      <c r="I12" s="444">
        <f t="shared" ca="1" si="5"/>
        <v>3216518.5527049196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13402.160636270499</v>
      </c>
      <c r="L12" s="444">
        <f t="shared" ca="1" si="3"/>
        <v>3229920.71334119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4059858.6111063724</v>
      </c>
      <c r="C13" s="447">
        <f t="shared" si="0"/>
        <v>116996.01957289393</v>
      </c>
      <c r="D13" s="447">
        <f ca="1">SUMIF(G:G,6,K:K)</f>
        <v>206239.47127534988</v>
      </c>
      <c r="E13" s="447">
        <f t="shared" ca="1" si="1"/>
        <v>4149102.0628088284</v>
      </c>
      <c r="F13" s="431"/>
      <c r="G13" s="459">
        <v>1</v>
      </c>
      <c r="H13" s="459">
        <v>6</v>
      </c>
      <c r="I13" s="444">
        <f t="shared" ca="1" si="5"/>
        <v>3229920.71334119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13458.002972254959</v>
      </c>
      <c r="L13" s="444">
        <f t="shared" ca="1" si="3"/>
        <v>3243378.716313445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4149102.0628088284</v>
      </c>
      <c r="C14" s="447">
        <f t="shared" si="0"/>
        <v>280790.44697494537</v>
      </c>
      <c r="D14" s="447">
        <f ca="1">SUMIF(G:G,7,K:K)</f>
        <v>204553.79184610001</v>
      </c>
      <c r="E14" s="447">
        <f t="shared" ca="1" si="1"/>
        <v>4072865.4076799834</v>
      </c>
      <c r="F14" s="431"/>
      <c r="G14" s="459">
        <v>1</v>
      </c>
      <c r="H14" s="459">
        <v>7</v>
      </c>
      <c r="I14" s="444">
        <f t="shared" ca="1" si="5"/>
        <v>3243378.716313445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13514.077984639354</v>
      </c>
      <c r="L14" s="444">
        <f t="shared" ca="1" si="3"/>
        <v>3256892.7942980845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4072865.4076799834</v>
      </c>
      <c r="C15" s="447">
        <f t="shared" si="0"/>
        <v>280790.44697494537</v>
      </c>
      <c r="D15" s="447">
        <f ca="1">SUMIF(G:G,8,K:K)</f>
        <v>200653.37988155292</v>
      </c>
      <c r="E15" s="447">
        <f t="shared" ca="1" si="1"/>
        <v>3992728.340586591</v>
      </c>
      <c r="F15" s="431"/>
      <c r="G15" s="459">
        <v>1</v>
      </c>
      <c r="H15" s="459">
        <v>8</v>
      </c>
      <c r="I15" s="444">
        <f t="shared" ca="1" si="5"/>
        <v>3256892.7942980845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13570.386642908685</v>
      </c>
      <c r="L15" s="444">
        <f t="shared" ca="1" si="3"/>
        <v>3270463.1809409931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3992728.340586591</v>
      </c>
      <c r="C16" s="447">
        <f t="shared" si="0"/>
        <v>261607.54257494543</v>
      </c>
      <c r="D16" s="447">
        <f ca="1">SUMIF(G:G,9,K:K)</f>
        <v>197039.71164175039</v>
      </c>
      <c r="E16" s="447">
        <f t="shared" ca="1" si="1"/>
        <v>3928160.509653396</v>
      </c>
      <c r="F16" s="431"/>
      <c r="G16" s="459">
        <v>1</v>
      </c>
      <c r="H16" s="459">
        <v>9</v>
      </c>
      <c r="I16" s="444">
        <f t="shared" ca="1" si="5"/>
        <v>3270463.1809409931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13626.92992058747</v>
      </c>
      <c r="L16" s="444">
        <f t="shared" ca="1" si="3"/>
        <v>3284090.1108615808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3928160.509653396</v>
      </c>
      <c r="C17" s="447">
        <f t="shared" si="0"/>
        <v>259863.64217494545</v>
      </c>
      <c r="D17" s="447">
        <f ca="1">SUMIF(G:G,10,K:K)</f>
        <v>193825.52012328192</v>
      </c>
      <c r="E17" s="447">
        <f t="shared" ca="1" si="1"/>
        <v>3862122.3876017327</v>
      </c>
      <c r="F17" s="431"/>
      <c r="G17" s="459">
        <v>1</v>
      </c>
      <c r="H17" s="459">
        <v>10</v>
      </c>
      <c r="I17" s="444">
        <f t="shared" ca="1" si="5"/>
        <v>3284090.1108615808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13683.708795256589</v>
      </c>
      <c r="L17" s="444">
        <f t="shared" ca="1" si="3"/>
        <v>3297773.8196568373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3862122.3876017327</v>
      </c>
      <c r="C18" s="447">
        <f t="shared" si="0"/>
        <v>259863.64217494545</v>
      </c>
      <c r="D18" s="447">
        <f ca="1">SUMIF(G:G,11,K:K)</f>
        <v>190446.88446657325</v>
      </c>
      <c r="E18" s="447">
        <f t="shared" ca="1" si="1"/>
        <v>3792705.6298933602</v>
      </c>
      <c r="F18" s="431"/>
      <c r="G18" s="459">
        <v>1</v>
      </c>
      <c r="H18" s="459">
        <v>11</v>
      </c>
      <c r="I18" s="444">
        <f t="shared" ca="1" si="5"/>
        <v>3297773.8196568373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13740.724248570155</v>
      </c>
      <c r="L18" s="444">
        <f t="shared" ca="1" si="3"/>
        <v>3311514.5439054072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3792705.6298933602</v>
      </c>
      <c r="C19" s="447">
        <f t="shared" si="0"/>
        <v>259863.64217494545</v>
      </c>
      <c r="D19" s="447">
        <f ca="1">SUMIF(G:G,12,K:K)</f>
        <v>186895.3913974165</v>
      </c>
      <c r="E19" s="447">
        <f t="shared" ca="1" si="1"/>
        <v>3719737.3791158311</v>
      </c>
      <c r="F19" s="431"/>
      <c r="G19" s="459">
        <v>1</v>
      </c>
      <c r="H19" s="459">
        <v>12</v>
      </c>
      <c r="I19" s="444">
        <f t="shared" ca="1" si="5"/>
        <v>3311514.5439054072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13797.97726627253</v>
      </c>
      <c r="L19" s="444">
        <f t="shared" ca="1" si="3"/>
        <v>3325312.5211716797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3719737.3791158311</v>
      </c>
      <c r="C20" s="447">
        <f t="shared" si="0"/>
        <v>259863.64217494545</v>
      </c>
      <c r="D20" s="447">
        <f ca="1">SUMIF(G:G,13,K:K)</f>
        <v>183162.19720252781</v>
      </c>
      <c r="E20" s="447">
        <f t="shared" ca="1" si="1"/>
        <v>3643035.9341434138</v>
      </c>
      <c r="F20" s="431"/>
      <c r="G20" s="459">
        <v>2</v>
      </c>
      <c r="H20" s="459">
        <v>13</v>
      </c>
      <c r="I20" s="444">
        <f t="shared" ca="1" si="5"/>
        <v>3325312.5211716797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13855.468838215333</v>
      </c>
      <c r="L20" s="444">
        <f t="shared" ca="1" si="3"/>
        <v>3339167.9900098951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3643035.9341434138</v>
      </c>
      <c r="C21" s="447">
        <f t="shared" si="0"/>
        <v>259863.64217494545</v>
      </c>
      <c r="D21" s="447">
        <f ca="1">SUMIF(G:G,14,K:K)</f>
        <v>179238.00570746764</v>
      </c>
      <c r="E21" s="447">
        <f t="shared" ca="1" si="1"/>
        <v>3562410.297675936</v>
      </c>
      <c r="F21" s="431"/>
      <c r="G21" s="459">
        <v>2</v>
      </c>
      <c r="H21" s="459">
        <v>14</v>
      </c>
      <c r="I21" s="444">
        <f t="shared" ca="1" si="5"/>
        <v>3339167.9900098951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13913.199958374564</v>
      </c>
      <c r="L21" s="444">
        <f t="shared" ca="1" si="3"/>
        <v>3353081.1899682698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3562410.297675936</v>
      </c>
      <c r="C22" s="447">
        <f t="shared" si="0"/>
        <v>259863.64217494545</v>
      </c>
      <c r="D22" s="447">
        <f ca="1">SUMIF(G:G,15,K:K)</f>
        <v>175113.04512786877</v>
      </c>
      <c r="E22" s="447">
        <f t="shared" ca="1" si="1"/>
        <v>3477659.700628859</v>
      </c>
      <c r="F22" s="431"/>
      <c r="G22" s="459">
        <v>2</v>
      </c>
      <c r="H22" s="459">
        <v>15</v>
      </c>
      <c r="I22" s="444">
        <f t="shared" ca="1" si="5"/>
        <v>3353081.1899682698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13971.171624867793</v>
      </c>
      <c r="L22" s="444">
        <f t="shared" ca="1" si="3"/>
        <v>3367052.3615931375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3477659.700628859</v>
      </c>
      <c r="C23" s="447">
        <f t="shared" si="0"/>
        <v>259863.64217494545</v>
      </c>
      <c r="D23" s="447">
        <f ca="1">SUMIF(G:G,16,K:K)</f>
        <v>170777.04373633026</v>
      </c>
      <c r="E23" s="447">
        <f t="shared" ca="1" si="1"/>
        <v>3388573.102190244</v>
      </c>
      <c r="F23" s="431"/>
      <c r="G23" s="459">
        <v>2</v>
      </c>
      <c r="H23" s="459">
        <v>16</v>
      </c>
      <c r="I23" s="444">
        <f t="shared" ca="1" si="5"/>
        <v>3367052.3615931375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14029.384839971406</v>
      </c>
      <c r="L23" s="444">
        <f t="shared" ca="1" si="3"/>
        <v>3381081.746433109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3388573.102190244</v>
      </c>
      <c r="C24" s="447">
        <f t="shared" si="0"/>
        <v>259863.64217494545</v>
      </c>
      <c r="D24" s="447">
        <f ca="1">SUMIF(G:G,17,K:K)</f>
        <v>166219.20428438287</v>
      </c>
      <c r="E24" s="447">
        <f t="shared" ca="1" si="1"/>
        <v>3294928.6642996818</v>
      </c>
      <c r="F24" s="431"/>
      <c r="G24" s="459">
        <v>2</v>
      </c>
      <c r="H24" s="459">
        <v>17</v>
      </c>
      <c r="I24" s="444">
        <f t="shared" ca="1" si="5"/>
        <v>3381081.746433109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14087.840610137953</v>
      </c>
      <c r="L24" s="444">
        <f t="shared" ca="1" si="3"/>
        <v>3395169.5870432472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3294928.6642996818</v>
      </c>
      <c r="C25" s="447">
        <f t="shared" si="0"/>
        <v>259863.64217494545</v>
      </c>
      <c r="D25" s="447">
        <f ca="1">SUMIF(G:G,18,K:K)</f>
        <v>161428.1771158335</v>
      </c>
      <c r="E25" s="447">
        <f t="shared" ca="1" si="1"/>
        <v>3196493.19924057</v>
      </c>
      <c r="F25" s="431"/>
      <c r="G25" s="459">
        <v>2</v>
      </c>
      <c r="H25" s="459">
        <v>18</v>
      </c>
      <c r="I25" s="444">
        <f t="shared" ca="1" si="5"/>
        <v>3395169.5870432472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14146.539946013529</v>
      </c>
      <c r="L25" s="444">
        <f t="shared" ca="1" si="3"/>
        <v>3409316.1269892608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3196493.19924057</v>
      </c>
      <c r="C26" s="447">
        <f t="shared" si="0"/>
        <v>259863.64217494545</v>
      </c>
      <c r="D26" s="447">
        <f ca="1">SUMIF(G:G,19,K:K)</f>
        <v>156392.03190453831</v>
      </c>
      <c r="E26" s="447">
        <f t="shared" ca="1" si="1"/>
        <v>3093021.5889701629</v>
      </c>
      <c r="F26" s="431"/>
      <c r="G26" s="459">
        <v>2</v>
      </c>
      <c r="H26" s="459">
        <v>19</v>
      </c>
      <c r="I26" s="444">
        <f t="shared" ca="1" si="5"/>
        <v>3409316.1269892608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14205.483862455252</v>
      </c>
      <c r="L26" s="444">
        <f t="shared" ca="1" si="3"/>
        <v>3423521.6108517163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3093021.5889701629</v>
      </c>
      <c r="C27" s="447">
        <f t="shared" si="0"/>
        <v>259863.64217494545</v>
      </c>
      <c r="D27" s="447">
        <f ca="1">SUMIF(G:G,20,K:K)</f>
        <v>151098.22794622518</v>
      </c>
      <c r="E27" s="447">
        <f t="shared" ca="1" si="1"/>
        <v>2984256.1747414428</v>
      </c>
      <c r="F27" s="431"/>
      <c r="G27" s="459">
        <v>2</v>
      </c>
      <c r="H27" s="459">
        <v>20</v>
      </c>
      <c r="I27" s="444">
        <f t="shared" ca="1" si="5"/>
        <v>3423521.6108517163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14264.673378548818</v>
      </c>
      <c r="L27" s="444">
        <f t="shared" ca="1" si="3"/>
        <v>3437786.2842302648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2984256.1747414428</v>
      </c>
      <c r="C28" s="447">
        <f t="shared" si="0"/>
        <v>259863.64217494545</v>
      </c>
      <c r="D28" s="447">
        <f ca="1">SUMIF(G:G,21,K:K)</f>
        <v>145533.58293039093</v>
      </c>
      <c r="E28" s="447">
        <f t="shared" ca="1" si="1"/>
        <v>2869926.1154968878</v>
      </c>
      <c r="F28" s="431"/>
      <c r="G28" s="459">
        <v>2</v>
      </c>
      <c r="H28" s="459">
        <v>21</v>
      </c>
      <c r="I28" s="444">
        <f t="shared" ca="1" si="5"/>
        <v>3437786.2842302648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14324.109517626101</v>
      </c>
      <c r="L28" s="444">
        <f t="shared" ca="1" si="3"/>
        <v>3452110.3937478908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2869926.1154968878</v>
      </c>
      <c r="C29" s="447">
        <f t="shared" si="0"/>
        <v>259863.64217494545</v>
      </c>
      <c r="D29" s="447">
        <f ca="1">SUMIF(G:G,22,K:K)</f>
        <v>139684.24011450846</v>
      </c>
      <c r="E29" s="447">
        <f t="shared" ca="1" si="1"/>
        <v>2749746.7134364513</v>
      </c>
      <c r="F29" s="431"/>
      <c r="G29" s="459">
        <v>2</v>
      </c>
      <c r="H29" s="459">
        <v>22</v>
      </c>
      <c r="I29" s="444">
        <f t="shared" ca="1" si="5"/>
        <v>3452110.3937478908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14383.793307282878</v>
      </c>
      <c r="L29" s="444">
        <f t="shared" ca="1" si="3"/>
        <v>3466494.1870551738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2749746.7134364513</v>
      </c>
      <c r="C30" s="447">
        <f t="shared" si="0"/>
        <v>259863.64217494545</v>
      </c>
      <c r="D30" s="447">
        <f ca="1">SUMIF(G:G,23,K:K)</f>
        <v>133535.63381880458</v>
      </c>
      <c r="E30" s="447">
        <f t="shared" ca="1" si="1"/>
        <v>2623418.7050803103</v>
      </c>
      <c r="F30" s="431"/>
      <c r="G30" s="459">
        <v>2</v>
      </c>
      <c r="H30" s="459">
        <v>23</v>
      </c>
      <c r="I30" s="444">
        <f t="shared" ca="1" si="5"/>
        <v>3466494.1870551738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14443.725779396556</v>
      </c>
      <c r="L30" s="444">
        <f t="shared" ca="1" si="3"/>
        <v>3480937.9128345703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2623418.7050803103</v>
      </c>
      <c r="C31" s="447">
        <f t="shared" si="0"/>
        <v>259863.64217494545</v>
      </c>
      <c r="D31" s="447">
        <f ca="1">SUMIF(G:G,24,K:K)</f>
        <v>127072.45315568494</v>
      </c>
      <c r="E31" s="447">
        <f t="shared" ca="1" si="1"/>
        <v>2490627.5160610494</v>
      </c>
      <c r="F31" s="431"/>
      <c r="G31" s="459">
        <v>2</v>
      </c>
      <c r="H31" s="459">
        <v>24</v>
      </c>
      <c r="I31" s="444">
        <f t="shared" ca="1" si="5"/>
        <v>3480937.9128345703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14503.907970144044</v>
      </c>
      <c r="L31" s="444">
        <f t="shared" ca="1" si="3"/>
        <v>3495441.8208047142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2490627.5160610494</v>
      </c>
      <c r="C32" s="447">
        <f t="shared" si="0"/>
        <v>259863.64217494545</v>
      </c>
      <c r="D32" s="447">
        <f ca="1">SUMIF(G:G,25,K:K)</f>
        <v>120278.60390348756</v>
      </c>
      <c r="E32" s="447">
        <f t="shared" ca="1" si="1"/>
        <v>2351042.4777895911</v>
      </c>
      <c r="F32" s="431"/>
      <c r="G32" s="459">
        <v>3</v>
      </c>
      <c r="H32" s="459">
        <v>25</v>
      </c>
      <c r="I32" s="444">
        <f t="shared" ca="1" si="5"/>
        <v>3495441.8208047142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14564.340920019642</v>
      </c>
      <c r="L32" s="444">
        <f t="shared" ca="1" si="3"/>
        <v>3510006.1617247337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2351042.4777895911</v>
      </c>
      <c r="C33" s="447">
        <f t="shared" si="0"/>
        <v>259863.64217494545</v>
      </c>
      <c r="D33" s="447">
        <f ca="1">SUMIF(G:G,26,K:K)</f>
        <v>113137.1684296254</v>
      </c>
      <c r="E33" s="447">
        <f t="shared" ca="1" si="1"/>
        <v>2204316.0040442711</v>
      </c>
      <c r="F33" s="431"/>
      <c r="G33" s="459">
        <v>3</v>
      </c>
      <c r="H33" s="459">
        <v>26</v>
      </c>
      <c r="I33" s="444">
        <f t="shared" ca="1" si="5"/>
        <v>3510006.1617247337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14625.025673853057</v>
      </c>
      <c r="L33" s="444">
        <f t="shared" ca="1" si="3"/>
        <v>3524631.1873985869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2204316.0040442711</v>
      </c>
      <c r="C34" s="447">
        <f t="shared" si="0"/>
        <v>259863.64217494545</v>
      </c>
      <c r="D34" s="447">
        <f ca="1">SUMIF(G:G,27,K:K)</f>
        <v>105630.36356332047</v>
      </c>
      <c r="E34" s="447">
        <f t="shared" ca="1" si="1"/>
        <v>2050082.725432646</v>
      </c>
      <c r="F34" s="431"/>
      <c r="G34" s="459">
        <v>3</v>
      </c>
      <c r="H34" s="459">
        <v>27</v>
      </c>
      <c r="I34" s="444">
        <f t="shared" ca="1" si="5"/>
        <v>3524631.1873985869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14685.963280827445</v>
      </c>
      <c r="L34" s="444">
        <f t="shared" ca="1" si="3"/>
        <v>3539317.1506794142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2050082.725432646</v>
      </c>
      <c r="C35" s="447">
        <f t="shared" si="0"/>
        <v>259863.64217494545</v>
      </c>
      <c r="D35" s="447">
        <f ca="1">SUMIF(G:G,28,K:K)</f>
        <v>97739.496313027601</v>
      </c>
      <c r="E35" s="447">
        <f t="shared" ca="1" si="1"/>
        <v>1887958.5795707281</v>
      </c>
      <c r="F35" s="431"/>
      <c r="G35" s="459">
        <v>3</v>
      </c>
      <c r="H35" s="459">
        <v>28</v>
      </c>
      <c r="I35" s="444">
        <f t="shared" ca="1" si="5"/>
        <v>3539317.1506794142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14747.154794497561</v>
      </c>
      <c r="L35" s="444">
        <f t="shared" ca="1" si="3"/>
        <v>3554064.3054739116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1887958.5795707281</v>
      </c>
      <c r="C36" s="447">
        <f t="shared" si="0"/>
        <v>259863.64217494545</v>
      </c>
      <c r="D36" s="447">
        <f ca="1">SUMIF(G:G,29,K:K)</f>
        <v>89444.917318276915</v>
      </c>
      <c r="E36" s="447">
        <f t="shared" ca="1" si="1"/>
        <v>1717539.8547140595</v>
      </c>
      <c r="F36" s="431"/>
      <c r="G36" s="459">
        <v>3</v>
      </c>
      <c r="H36" s="459">
        <v>29</v>
      </c>
      <c r="I36" s="444">
        <f t="shared" ca="1" si="5"/>
        <v>3554064.3054739116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14808.601272807964</v>
      </c>
      <c r="L36" s="444">
        <f t="shared" ca="1" si="3"/>
        <v>3568872.9067467195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1717539.8547140595</v>
      </c>
      <c r="C37" s="447">
        <f t="shared" si="0"/>
        <v>259863.64217494545</v>
      </c>
      <c r="D37" s="447">
        <f ca="1">SUMIF(G:G,30,K:K)</f>
        <v>80725.971920024822</v>
      </c>
      <c r="E37" s="447">
        <f t="shared" ca="1" si="1"/>
        <v>1538402.1844591389</v>
      </c>
      <c r="F37" s="431"/>
      <c r="G37" s="459">
        <v>3</v>
      </c>
      <c r="H37" s="459">
        <v>30</v>
      </c>
      <c r="I37" s="444">
        <f t="shared" ca="1" si="5"/>
        <v>3568872.9067467195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14870.303778111331</v>
      </c>
      <c r="L37" s="444">
        <f t="shared" ca="1" si="3"/>
        <v>3583743.210524831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1538402.1844591389</v>
      </c>
      <c r="C38" s="447">
        <f t="shared" si="0"/>
        <v>259863.64217494545</v>
      </c>
      <c r="D38" s="447">
        <f ca="1">SUMIF(G:G,31,K:K)</f>
        <v>71560.948727670926</v>
      </c>
      <c r="E38" s="447">
        <f t="shared" ca="1" si="1"/>
        <v>1350099.4910118643</v>
      </c>
      <c r="F38" s="431"/>
      <c r="G38" s="459">
        <v>3</v>
      </c>
      <c r="H38" s="459">
        <v>31</v>
      </c>
      <c r="I38" s="444">
        <f t="shared" ca="1" si="5"/>
        <v>3583743.210524831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14932.263377186793</v>
      </c>
      <c r="L38" s="444">
        <f t="shared" ca="1" si="3"/>
        <v>3598675.4739020178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1350099.4910118643</v>
      </c>
      <c r="C39" s="447">
        <f t="shared" si="0"/>
        <v>259863.64217494545</v>
      </c>
      <c r="D39" s="447">
        <f ca="1">SUMIF(G:G,32,K:K)</f>
        <v>61927.025554666136</v>
      </c>
      <c r="E39" s="447">
        <f t="shared" ca="1" si="1"/>
        <v>1152162.8743915849</v>
      </c>
      <c r="F39" s="431"/>
      <c r="G39" s="459">
        <v>3</v>
      </c>
      <c r="H39" s="459">
        <v>32</v>
      </c>
      <c r="I39" s="444">
        <f t="shared" ca="1" si="5"/>
        <v>3598675.4739020178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14994.481141258408</v>
      </c>
      <c r="L39" s="444">
        <f t="shared" ca="1" si="3"/>
        <v>3613669.9550432763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1152162.8743915849</v>
      </c>
      <c r="C40" s="447">
        <f t="shared" si="0"/>
        <v>259863.64217494545</v>
      </c>
      <c r="D40" s="447">
        <f ca="1">SUMIF(G:G,33,K:K)</f>
        <v>51800.212588083596</v>
      </c>
      <c r="E40" s="447">
        <f t="shared" ca="1" si="1"/>
        <v>944099.44480472303</v>
      </c>
      <c r="F40" s="431"/>
      <c r="G40" s="459">
        <v>3</v>
      </c>
      <c r="H40" s="459">
        <v>33</v>
      </c>
      <c r="I40" s="444">
        <f t="shared" ca="1" si="5"/>
        <v>3613669.9550432763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15056.958146013649</v>
      </c>
      <c r="L40" s="444">
        <f t="shared" ca="1" si="3"/>
        <v>3628726.9131892901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944099.44480472303</v>
      </c>
      <c r="C41" s="447">
        <f t="shared" si="0"/>
        <v>259863.64217494545</v>
      </c>
      <c r="D41" s="447">
        <f ca="1">SUMIF(G:G,34,K:K)</f>
        <v>41155.292650637384</v>
      </c>
      <c r="E41" s="447">
        <f t="shared" ca="1" si="1"/>
        <v>725391.09528041491</v>
      </c>
      <c r="F41" s="431"/>
      <c r="G41" s="459">
        <v>3</v>
      </c>
      <c r="H41" s="459">
        <v>34</v>
      </c>
      <c r="I41" s="444">
        <f t="shared" ca="1" si="5"/>
        <v>3628726.9131892901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15119.695471622043</v>
      </c>
      <c r="L41" s="444">
        <f t="shared" ca="1" si="3"/>
        <v>3643846.6086609121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725391.09528041491</v>
      </c>
      <c r="C42" s="447">
        <f t="shared" si="0"/>
        <v>259863.64217494545</v>
      </c>
      <c r="D42" s="447">
        <f ca="1">SUMIF(G:G,35,K:K)</f>
        <v>29965.758406392346</v>
      </c>
      <c r="E42" s="447">
        <f t="shared" ca="1" si="1"/>
        <v>495493.21151186182</v>
      </c>
      <c r="F42" s="431"/>
      <c r="G42" s="459">
        <v>3</v>
      </c>
      <c r="H42" s="459">
        <v>35</v>
      </c>
      <c r="I42" s="444">
        <f t="shared" ca="1" si="5"/>
        <v>3643846.6086609121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15182.694202753801</v>
      </c>
      <c r="L42" s="444">
        <f t="shared" ca="1" si="3"/>
        <v>3659029.3028636659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495493.21151186182</v>
      </c>
      <c r="C43" s="447">
        <f t="shared" si="0"/>
        <v>259863.64217494545</v>
      </c>
      <c r="D43" s="447">
        <f ca="1">SUMIF(G:G,36,K:K)</f>
        <v>18203.746353799066</v>
      </c>
      <c r="E43" s="447">
        <f t="shared" ca="1" si="1"/>
        <v>253833.31569071545</v>
      </c>
      <c r="F43" s="431"/>
      <c r="G43" s="459">
        <v>3</v>
      </c>
      <c r="H43" s="459">
        <v>36</v>
      </c>
      <c r="I43" s="444">
        <f t="shared" ca="1" si="5"/>
        <v>3659029.3028636659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15245.955428598607</v>
      </c>
      <c r="L43" s="444">
        <f t="shared" ca="1" si="3"/>
        <v>3674275.2582922643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253833.31569071545</v>
      </c>
      <c r="C44" s="447">
        <f t="shared" si="0"/>
        <v>259863.64217494545</v>
      </c>
      <c r="D44" s="447">
        <f ca="1">SUMIF(G:G,37,K:K)</f>
        <v>5839.9674416872949</v>
      </c>
      <c r="E44" s="447">
        <f t="shared" ca="1" si="1"/>
        <v>-190.35904254270281</v>
      </c>
      <c r="F44" s="431"/>
      <c r="G44" s="459">
        <v>4</v>
      </c>
      <c r="H44" s="459">
        <v>37</v>
      </c>
      <c r="I44" s="444">
        <f t="shared" ca="1" si="5"/>
        <v>3674275.2582922643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15309.480242884434</v>
      </c>
      <c r="L44" s="444">
        <f t="shared" ca="1" si="3"/>
        <v>3689584.7385351486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-190.35904254270281</v>
      </c>
      <c r="C45" s="447">
        <f t="shared" si="0"/>
        <v>259863.64217494545</v>
      </c>
      <c r="D45" s="447">
        <f ca="1">SUMIF(G:G,38,K:K)</f>
        <v>-7156.3658645582645</v>
      </c>
      <c r="E45" s="447">
        <f t="shared" ca="1" si="1"/>
        <v>-267210.3670820464</v>
      </c>
      <c r="F45" s="431"/>
      <c r="G45" s="459">
        <v>4</v>
      </c>
      <c r="H45" s="459">
        <v>38</v>
      </c>
      <c r="I45" s="444">
        <f t="shared" ca="1" si="5"/>
        <v>3689584.7385351486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15373.269743896453</v>
      </c>
      <c r="L45" s="444">
        <f t="shared" ca="1" si="3"/>
        <v>3704958.0082790451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-267210.3670820464</v>
      </c>
      <c r="C46" s="447">
        <f t="shared" si="0"/>
        <v>259863.64217494545</v>
      </c>
      <c r="D46" s="447">
        <f ca="1">SUMIF(G:G,39,K:K)</f>
        <v>-20817.616248254926</v>
      </c>
      <c r="E46" s="447">
        <f t="shared" ca="1" si="1"/>
        <v>-547891.62550524669</v>
      </c>
      <c r="F46" s="431"/>
      <c r="G46" s="459">
        <v>4</v>
      </c>
      <c r="H46" s="459">
        <v>39</v>
      </c>
      <c r="I46" s="444">
        <f t="shared" ca="1" si="5"/>
        <v>3704958.0082790451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15437.325034496022</v>
      </c>
      <c r="L46" s="444">
        <f t="shared" ca="1" si="3"/>
        <v>3720395.333313541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-547891.62550524669</v>
      </c>
      <c r="C47" s="447">
        <f t="shared" si="0"/>
        <v>259863.64217494545</v>
      </c>
      <c r="D47" s="447">
        <f ca="1">SUMIF(G:G,40,K:K)</f>
        <v>-35177.802129019066</v>
      </c>
      <c r="E47" s="447">
        <f t="shared" ca="1" si="1"/>
        <v>-842933.06980921119</v>
      </c>
      <c r="F47" s="431"/>
      <c r="G47" s="459">
        <v>4</v>
      </c>
      <c r="H47" s="459">
        <v>40</v>
      </c>
      <c r="I47" s="444">
        <f t="shared" ca="1" si="5"/>
        <v>3720395.333313541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15501.647222139753</v>
      </c>
      <c r="L47" s="444">
        <f t="shared" ca="1" si="3"/>
        <v>3735896.9805356809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-842933.06980921119</v>
      </c>
      <c r="C48" s="447">
        <f t="shared" si="0"/>
        <v>259863.64217494545</v>
      </c>
      <c r="D48" s="447">
        <f ca="1">SUMIF(G:G,41,K:K)</f>
        <v>-50272.68237337756</v>
      </c>
      <c r="E48" s="447">
        <f t="shared" ca="1" si="1"/>
        <v>-1153069.3943575341</v>
      </c>
      <c r="F48" s="431"/>
      <c r="G48" s="459">
        <v>4</v>
      </c>
      <c r="H48" s="459">
        <v>41</v>
      </c>
      <c r="I48" s="444">
        <f t="shared" ca="1" si="5"/>
        <v>3735896.9805356809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15566.237418898672</v>
      </c>
      <c r="L48" s="444">
        <f t="shared" ca="1" si="3"/>
        <v>3751463.2179545797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-1153069.3943575341</v>
      </c>
      <c r="C49" s="447">
        <f t="shared" si="0"/>
        <v>259863.64217494545</v>
      </c>
      <c r="D49" s="447">
        <f ca="1">SUMIF(G:G,42,K:K)</f>
        <v>-66139.845339334948</v>
      </c>
      <c r="E49" s="447">
        <f t="shared" ca="1" si="1"/>
        <v>-1479072.8818718146</v>
      </c>
      <c r="F49" s="431"/>
      <c r="G49" s="459">
        <v>4</v>
      </c>
      <c r="H49" s="459">
        <v>42</v>
      </c>
      <c r="I49" s="444">
        <f t="shared" ca="1" si="5"/>
        <v>3751463.2179545797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15631.096741477417</v>
      </c>
      <c r="L49" s="444">
        <f t="shared" ca="1" si="3"/>
        <v>3767094.3146960572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-1479072.8818718146</v>
      </c>
      <c r="C50" s="447">
        <f t="shared" si="0"/>
        <v>259863.64217494545</v>
      </c>
      <c r="D50" s="447">
        <f ca="1">SUMIF(G:G,43,K:K)</f>
        <v>-82818.802476629469</v>
      </c>
      <c r="E50" s="447">
        <f t="shared" ca="1" si="1"/>
        <v>-1821755.3265233894</v>
      </c>
      <c r="F50" s="431"/>
      <c r="G50" s="459">
        <v>4</v>
      </c>
      <c r="H50" s="459">
        <v>43</v>
      </c>
      <c r="I50" s="444">
        <f t="shared" ca="1" si="5"/>
        <v>3767094.3146960572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15696.226311233573</v>
      </c>
      <c r="L50" s="444">
        <f t="shared" ca="1" si="3"/>
        <v>3782790.5410072906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-1821755.3265233894</v>
      </c>
      <c r="C51" s="447">
        <f t="shared" si="0"/>
        <v>259863.64217494545</v>
      </c>
      <c r="D51" s="447">
        <f ca="1">SUMIF(G:G,44,K:K)</f>
        <v>-100351.08671575609</v>
      </c>
      <c r="E51" s="447">
        <f t="shared" ca="1" si="1"/>
        <v>-2181970.0554140909</v>
      </c>
      <c r="F51" s="431"/>
      <c r="G51" s="459">
        <v>4</v>
      </c>
      <c r="H51" s="459">
        <v>44</v>
      </c>
      <c r="I51" s="444">
        <f t="shared" ca="1" si="5"/>
        <v>3782790.5410072906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15761.627254197045</v>
      </c>
      <c r="L51" s="444">
        <f t="shared" ca="1" si="3"/>
        <v>3798552.1682614875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-2181970.0554140909</v>
      </c>
      <c r="C52" s="447">
        <f t="shared" si="0"/>
        <v>259863.64217494545</v>
      </c>
      <c r="D52" s="447">
        <f ca="1">SUMIF(G:G,45,K:K)</f>
        <v>-118780.35589075836</v>
      </c>
      <c r="E52" s="447">
        <f t="shared" ca="1" si="1"/>
        <v>-2560614.0534797944</v>
      </c>
      <c r="F52" s="431"/>
      <c r="G52" s="459">
        <v>4</v>
      </c>
      <c r="H52" s="459">
        <v>45</v>
      </c>
      <c r="I52" s="444">
        <f t="shared" ca="1" si="5"/>
        <v>3798552.1682614875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15827.300701089529</v>
      </c>
      <c r="L52" s="444">
        <f t="shared" ca="1" si="3"/>
        <v>3814379.4689625772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-2560614.0534797944</v>
      </c>
      <c r="C53" s="447">
        <f t="shared" si="0"/>
        <v>259863.64217494545</v>
      </c>
      <c r="D53" s="447">
        <f ca="1">SUMIF(G:G,46,K:K)</f>
        <v>-138152.5014533271</v>
      </c>
      <c r="E53" s="447">
        <f t="shared" ca="1" si="1"/>
        <v>-2958630.1971080666</v>
      </c>
      <c r="F53" s="431"/>
      <c r="G53" s="459">
        <v>4</v>
      </c>
      <c r="H53" s="459">
        <v>46</v>
      </c>
      <c r="I53" s="444">
        <f t="shared" ca="1" si="5"/>
        <v>3814379.4689625772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15893.247787344073</v>
      </c>
      <c r="L53" s="444">
        <f t="shared" ca="1" si="3"/>
        <v>3830272.7167499214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-2958630.1971080666</v>
      </c>
      <c r="C54" s="447">
        <f t="shared" si="0"/>
        <v>259863.64217494545</v>
      </c>
      <c r="D54" s="447">
        <f ca="1">SUMIF(G:G,47,K:K)</f>
        <v>-158515.76274891803</v>
      </c>
      <c r="E54" s="447">
        <f t="shared" ca="1" si="1"/>
        <v>-3377009.6020319299</v>
      </c>
      <c r="F54" s="431"/>
      <c r="G54" s="459">
        <v>4</v>
      </c>
      <c r="H54" s="459">
        <v>47</v>
      </c>
      <c r="I54" s="444">
        <f t="shared" ca="1" si="5"/>
        <v>3830272.7167499214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15959.469653124672</v>
      </c>
      <c r="L54" s="444">
        <f t="shared" ca="1" si="3"/>
        <v>3846232.1864030459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-3377009.6020319299</v>
      </c>
      <c r="C55" s="447">
        <f t="shared" si="0"/>
        <v>259863.64217494545</v>
      </c>
      <c r="D55" s="447">
        <f ca="1">SUMIF(G:G,48,K:K)</f>
        <v>-179920.84713945305</v>
      </c>
      <c r="E55" s="447">
        <f t="shared" ca="1" si="1"/>
        <v>-3816794.0913463286</v>
      </c>
      <c r="F55" s="431"/>
      <c r="G55" s="459">
        <v>4</v>
      </c>
      <c r="H55" s="459">
        <v>48</v>
      </c>
      <c r="I55" s="444">
        <f t="shared" ca="1" si="5"/>
        <v>3846232.1864030459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16025.967443346022</v>
      </c>
      <c r="L55" s="444">
        <f t="shared" ca="1" si="3"/>
        <v>3862258.1538463919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-3816794.0913463286</v>
      </c>
      <c r="C56" s="447">
        <f t="shared" si="0"/>
        <v>259863.64217494545</v>
      </c>
      <c r="D56" s="447">
        <f ca="1">SUMIF(G:G,49,K:K)</f>
        <v>-202421.0562717265</v>
      </c>
      <c r="E56" s="447">
        <f t="shared" ca="1" si="1"/>
        <v>-4279078.7897930006</v>
      </c>
      <c r="F56" s="431"/>
      <c r="G56" s="459">
        <f>G55+1</f>
        <v>5</v>
      </c>
      <c r="H56" s="459">
        <v>49</v>
      </c>
      <c r="I56" s="444">
        <f t="shared" ca="1" si="5"/>
        <v>3862258.1538463919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16092.742307693299</v>
      </c>
      <c r="L56" s="444">
        <f t="shared" ca="1" si="3"/>
        <v>3878350.8961540852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-4279078.7897930006</v>
      </c>
      <c r="C57" s="447">
        <f t="shared" si="0"/>
        <v>259863.64217494545</v>
      </c>
      <c r="D57" s="447">
        <f ca="1">SUMIF(G:G,50,K:K)</f>
        <v>-226072.41880594281</v>
      </c>
      <c r="E57" s="447">
        <f t="shared" ca="1" si="1"/>
        <v>-4765014.8507738886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3878350.8961540852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16159.795400642019</v>
      </c>
      <c r="L57" s="444">
        <f t="shared" ca="1" si="3"/>
        <v>3894510.691554727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-4765014.8507738886</v>
      </c>
      <c r="C58" s="447">
        <f t="shared" si="0"/>
        <v>259863.64217494545</v>
      </c>
      <c r="D58" s="447">
        <f ca="1">SUMIF(G:G,51,K:K)</f>
        <v>-250933.82993489836</v>
      </c>
      <c r="E58" s="447">
        <f t="shared" ca="1" si="1"/>
        <v>-5275812.3228837326</v>
      </c>
      <c r="F58" s="431"/>
      <c r="G58" s="459">
        <f t="shared" si="8"/>
        <v>5</v>
      </c>
      <c r="H58" s="459">
        <v>51</v>
      </c>
      <c r="I58" s="444">
        <f t="shared" ca="1" si="5"/>
        <v>3894510.691554727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16227.127881478029</v>
      </c>
      <c r="L58" s="444">
        <f t="shared" ca="1" si="3"/>
        <v>3910737.8194362051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-5275812.3228837326</v>
      </c>
      <c r="C59" s="447">
        <f t="shared" si="0"/>
        <v>259863.64217494545</v>
      </c>
      <c r="D59" s="447">
        <f ca="1">SUMIF(G:G,52,K:K)</f>
        <v>-277067.19804122939</v>
      </c>
      <c r="E59" s="447">
        <f t="shared" ca="1" si="1"/>
        <v>-5812743.1630999073</v>
      </c>
      <c r="F59" s="431"/>
      <c r="G59" s="459">
        <f t="shared" si="8"/>
        <v>5</v>
      </c>
      <c r="H59" s="459">
        <v>52</v>
      </c>
      <c r="I59" s="444">
        <f t="shared" ca="1" si="5"/>
        <v>3910737.8194362051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16294.740914317521</v>
      </c>
      <c r="L59" s="444">
        <f t="shared" ca="1" si="3"/>
        <v>3927032.5603505224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-5812743.1630999073</v>
      </c>
      <c r="C60" s="447">
        <f t="shared" si="0"/>
        <v>259863.64217494545</v>
      </c>
      <c r="D60" s="447">
        <f ca="1">SUMIF(G:G,53,K:K)</f>
        <v>-304537.5988579223</v>
      </c>
      <c r="E60" s="447">
        <f t="shared" ca="1" si="1"/>
        <v>-6377144.404132775</v>
      </c>
      <c r="F60" s="431"/>
      <c r="G60" s="459">
        <f t="shared" si="8"/>
        <v>5</v>
      </c>
      <c r="H60" s="459">
        <v>53</v>
      </c>
      <c r="I60" s="444">
        <f t="shared" ca="1" si="5"/>
        <v>3927032.5603505224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16362.635668127177</v>
      </c>
      <c r="L60" s="444">
        <f t="shared" ca="1" si="3"/>
        <v>3943395.1960186497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-6377144.404132775</v>
      </c>
      <c r="C61" s="447">
        <f t="shared" si="0"/>
        <v>259863.64217494545</v>
      </c>
      <c r="D61" s="447">
        <f ca="1">SUMIF(G:G,54,K:K)</f>
        <v>-333413.43751596916</v>
      </c>
      <c r="E61" s="447">
        <f t="shared" ca="1" si="1"/>
        <v>-6970421.4838236896</v>
      </c>
      <c r="F61" s="431"/>
      <c r="G61" s="459">
        <f t="shared" si="8"/>
        <v>5</v>
      </c>
      <c r="H61" s="459">
        <v>54</v>
      </c>
      <c r="I61" s="444">
        <f t="shared" ca="1" si="5"/>
        <v>3943395.1960186497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16430.813316744374</v>
      </c>
      <c r="L61" s="444">
        <f t="shared" ca="1" si="3"/>
        <v>3959826.009335394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-6970421.4838236896</v>
      </c>
      <c r="C62" s="447">
        <f t="shared" si="0"/>
        <v>259863.64217494545</v>
      </c>
      <c r="D62" s="447">
        <f ca="1">SUMIF(G:G,55,K:K)</f>
        <v>-363766.61888268829</v>
      </c>
      <c r="E62" s="447">
        <f t="shared" ca="1" si="1"/>
        <v>-7594051.7448813235</v>
      </c>
      <c r="F62" s="431"/>
      <c r="G62" s="459">
        <f t="shared" si="8"/>
        <v>5</v>
      </c>
      <c r="H62" s="459">
        <v>55</v>
      </c>
      <c r="I62" s="444">
        <f t="shared" ca="1" si="5"/>
        <v>3959826.009335394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16499.275038897478</v>
      </c>
      <c r="L62" s="444">
        <f t="shared" ca="1" si="3"/>
        <v>3976325.2843742915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-7594051.7448813235</v>
      </c>
      <c r="C63" s="447">
        <f t="shared" si="0"/>
        <v>259863.64217494545</v>
      </c>
      <c r="D63" s="447">
        <f ca="1">SUMIF(G:G,56,K:K)</f>
        <v>-395672.72661487723</v>
      </c>
      <c r="E63" s="447">
        <f t="shared" ca="1" si="1"/>
        <v>-8249588.1136711463</v>
      </c>
      <c r="F63" s="431"/>
      <c r="G63" s="459">
        <f t="shared" si="8"/>
        <v>5</v>
      </c>
      <c r="H63" s="459">
        <v>56</v>
      </c>
      <c r="I63" s="444">
        <f t="shared" ca="1" si="5"/>
        <v>3976325.2843742915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16568.022018226213</v>
      </c>
      <c r="L63" s="444">
        <f t="shared" ca="1" si="3"/>
        <v>3992893.3063925179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-8249588.1136711463</v>
      </c>
      <c r="C64" s="447">
        <f t="shared" si="0"/>
        <v>259863.64217494545</v>
      </c>
      <c r="D64" s="447">
        <f ca="1">SUMIF(G:G,57,K:K)</f>
        <v>-429211.21137266437</v>
      </c>
      <c r="E64" s="447">
        <f t="shared" ca="1" si="1"/>
        <v>-8938662.9672187567</v>
      </c>
      <c r="F64" s="431"/>
      <c r="G64" s="459">
        <f t="shared" si="8"/>
        <v>5</v>
      </c>
      <c r="H64" s="459">
        <v>57</v>
      </c>
      <c r="I64" s="444">
        <f t="shared" ca="1" si="5"/>
        <v>3992893.3063925179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16637.055443302157</v>
      </c>
      <c r="L64" s="444">
        <f t="shared" ca="1" si="3"/>
        <v>4009530.3618358201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-8938662.9672187567</v>
      </c>
      <c r="C65" s="447">
        <f t="shared" si="0"/>
        <v>259863.64217494545</v>
      </c>
      <c r="D65" s="447">
        <f ca="1">SUMIF(G:G,58,K:K)</f>
        <v>-464465.58866273769</v>
      </c>
      <c r="E65" s="447">
        <f t="shared" ca="1" si="1"/>
        <v>-9662992.1980564408</v>
      </c>
      <c r="F65" s="431"/>
      <c r="G65" s="459">
        <f t="shared" si="8"/>
        <v>5</v>
      </c>
      <c r="H65" s="459">
        <v>58</v>
      </c>
      <c r="I65" s="444">
        <f t="shared" ca="1" si="5"/>
        <v>4009530.3618358201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16706.376507649249</v>
      </c>
      <c r="L65" s="444">
        <f t="shared" ca="1" si="3"/>
        <v>4026236.7383434693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-9662992.1980564408</v>
      </c>
      <c r="C66" s="447">
        <f t="shared" si="0"/>
        <v>259863.64217494545</v>
      </c>
      <c r="D66" s="447">
        <f ca="1">SUMIF(G:G,59,K:K)</f>
        <v>-501523.64680360991</v>
      </c>
      <c r="E66" s="447">
        <f t="shared" ca="1" si="1"/>
        <v>-10424379.487034997</v>
      </c>
      <c r="F66" s="431"/>
      <c r="G66" s="459">
        <f t="shared" si="8"/>
        <v>5</v>
      </c>
      <c r="H66" s="459">
        <v>59</v>
      </c>
      <c r="I66" s="444">
        <f t="shared" ca="1" si="5"/>
        <v>4026236.7383434693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16775.986409764457</v>
      </c>
      <c r="L66" s="444">
        <f t="shared" ca="1" si="3"/>
        <v>4043012.7247532336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-10424379.487034997</v>
      </c>
      <c r="C67" s="447">
        <f t="shared" si="0"/>
        <v>259863.64217494545</v>
      </c>
      <c r="D67" s="447">
        <f t="shared" ref="D67:D71" ca="1" si="9">SUMIF(G:G,60,K:K)</f>
        <v>-540477.6655307808</v>
      </c>
      <c r="E67" s="447">
        <f t="shared" ca="1" si="1"/>
        <v>-11224720.794740723</v>
      </c>
      <c r="F67" s="431"/>
      <c r="G67" s="459">
        <f t="shared" si="8"/>
        <v>5</v>
      </c>
      <c r="H67" s="459">
        <v>60</v>
      </c>
      <c r="I67" s="444">
        <f t="shared" ca="1" si="5"/>
        <v>4043012.7247532336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16845.886353138474</v>
      </c>
      <c r="L67" s="444">
        <f t="shared" ca="1" si="3"/>
        <v>4059858.611106372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-11224720.794740723</v>
      </c>
      <c r="C68" s="447">
        <f t="shared" si="0"/>
        <v>259863.64217494545</v>
      </c>
      <c r="D68" s="447">
        <f t="shared" ca="1" si="9"/>
        <v>-540477.6655307808</v>
      </c>
      <c r="E68" s="447">
        <f t="shared" ca="1" si="1"/>
        <v>-12025062.10244645</v>
      </c>
      <c r="F68" s="431"/>
      <c r="G68" s="459">
        <f>G67+1</f>
        <v>6</v>
      </c>
      <c r="H68" s="459">
        <v>61</v>
      </c>
      <c r="I68" s="444">
        <f t="shared" ca="1" si="5"/>
        <v>4059858.611106372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16916.077546276549</v>
      </c>
      <c r="L68" s="444">
        <f t="shared" ca="1" si="3"/>
        <v>4076774.6886526486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-12025062.10244645</v>
      </c>
      <c r="C69" s="447">
        <f t="shared" si="0"/>
        <v>259863.64217494545</v>
      </c>
      <c r="D69" s="447">
        <f t="shared" ca="1" si="9"/>
        <v>-540477.6655307808</v>
      </c>
      <c r="E69" s="447">
        <f t="shared" ca="1" si="1"/>
        <v>-12825403.410152176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4076774.6886526486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16986.561202719367</v>
      </c>
      <c r="L69" s="444">
        <f t="shared" ca="1" si="3"/>
        <v>4093761.2498553679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-12825403.410152176</v>
      </c>
      <c r="C70" s="447">
        <f t="shared" si="0"/>
        <v>259863.64217494545</v>
      </c>
      <c r="D70" s="447">
        <f t="shared" ca="1" si="9"/>
        <v>-540477.6655307808</v>
      </c>
      <c r="E70" s="447">
        <f t="shared" ca="1" si="1"/>
        <v>-13625744.717857903</v>
      </c>
      <c r="F70" s="431"/>
      <c r="G70" s="459">
        <f t="shared" si="10"/>
        <v>6</v>
      </c>
      <c r="H70" s="459">
        <v>63</v>
      </c>
      <c r="I70" s="444">
        <f t="shared" ca="1" si="5"/>
        <v>4093761.2498553679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17057.338541064033</v>
      </c>
      <c r="L70" s="444">
        <f t="shared" ca="1" si="3"/>
        <v>4110818.5883964319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-13625744.717857903</v>
      </c>
      <c r="C71" s="447">
        <f t="shared" si="0"/>
        <v>259863.64217494545</v>
      </c>
      <c r="D71" s="447">
        <f t="shared" ca="1" si="9"/>
        <v>-540477.6655307808</v>
      </c>
      <c r="E71" s="447">
        <f t="shared" ca="1" si="1"/>
        <v>-14426086.025563629</v>
      </c>
      <c r="F71" s="431"/>
      <c r="G71" s="459">
        <f t="shared" si="10"/>
        <v>6</v>
      </c>
      <c r="H71" s="459">
        <v>64</v>
      </c>
      <c r="I71" s="444">
        <f t="shared" ca="1" si="5"/>
        <v>4110818.5883964319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17128.410784985132</v>
      </c>
      <c r="L71" s="444">
        <f t="shared" ca="1" si="3"/>
        <v>4127946.9991814168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4127946.9991814168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17199.779163255902</v>
      </c>
      <c r="L72" s="444">
        <f t="shared" ca="1" si="3"/>
        <v>4145146.7783446726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4145146.7783446726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17271.444909769471</v>
      </c>
      <c r="L73" s="444">
        <f t="shared" ca="1" si="3"/>
        <v>4162418.2232544422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4162418.2232544422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17343.409263560177</v>
      </c>
      <c r="L74" s="444">
        <f t="shared" ca="1" si="3"/>
        <v>4179761.6325180023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4179761.6325180023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17318.176785847598</v>
      </c>
      <c r="L75" s="444">
        <f t="shared" ca="1" si="3"/>
        <v>4173680.6053892709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4173680.6053892709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17292.839172811215</v>
      </c>
      <c r="L76" s="444">
        <f t="shared" ca="1" si="3"/>
        <v>4167574.2406475032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4167574.2406475032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17267.395986387182</v>
      </c>
      <c r="L77" s="444">
        <f t="shared" ca="1" si="3"/>
        <v>4161442.4327193112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4161442.4327193112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17241.846786686383</v>
      </c>
      <c r="L78" s="444">
        <f t="shared" ca="1" si="3"/>
        <v>4155285.0755914184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4155285.0755914184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17216.19113198683</v>
      </c>
      <c r="L79" s="444">
        <f t="shared" ca="1" si="3"/>
        <v>4149102.0628088261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4149102.0628088261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17190.428578726031</v>
      </c>
      <c r="L80" s="444">
        <f t="shared" ca="1" si="3"/>
        <v>4142893.2874729731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4142893.2874729731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17164.558681493312</v>
      </c>
      <c r="L81" s="444">
        <f t="shared" ca="1" si="3"/>
        <v>4136658.6422398873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4136658.6422398873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17138.580993022118</v>
      </c>
      <c r="L82" s="444">
        <f t="shared" ca="1" si="3"/>
        <v>4130398.0193183306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4130398.0193183306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17112.495064182302</v>
      </c>
      <c r="L83" s="444">
        <f t="shared" ca="1" si="3"/>
        <v>4124111.3104679338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4124111.3104679338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17086.300443972312</v>
      </c>
      <c r="L84" s="444">
        <f t="shared" ca="1" si="3"/>
        <v>4117798.4069973272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4117798.4069973272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17059.996679511452</v>
      </c>
      <c r="L85" s="444">
        <f t="shared" ca="1" si="3"/>
        <v>4111459.1997622596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4111459.1997622596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17033.583316032003</v>
      </c>
      <c r="L86" s="444">
        <f t="shared" ca="1" si="3"/>
        <v>4105093.5791637124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4105093.5791637124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17007.059896871389</v>
      </c>
      <c r="L87" s="444">
        <f t="shared" ca="1" si="3"/>
        <v>4098701.4351460049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4098701.4351460049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16980.425963464273</v>
      </c>
      <c r="L88" s="444">
        <f t="shared" ca="1" si="3"/>
        <v>4092282.6571948901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4092282.6571948901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16953.681055334629</v>
      </c>
      <c r="L89" s="444">
        <f t="shared" ca="1" si="3"/>
        <v>4085837.1343356455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4085837.1343356455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16926.824710087778</v>
      </c>
      <c r="L90" s="444">
        <f t="shared" ca="1" si="3"/>
        <v>4079364.7551311543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4079364.7551311543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16899.856463402401</v>
      </c>
      <c r="L91" s="444">
        <f t="shared" ca="1" si="3"/>
        <v>4072865.4076799778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4072865.4076799778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16872.775849022495</v>
      </c>
      <c r="L92" s="444">
        <f t="shared" ca="1" si="3"/>
        <v>4066338.9796144213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4066338.9796144213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16845.582398749342</v>
      </c>
      <c r="L93" s="444">
        <f t="shared" ca="1" si="3"/>
        <v>4059785.3580985917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4059785.3580985917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16818.275642433386</v>
      </c>
      <c r="L94" s="444">
        <f t="shared" ca="1" si="3"/>
        <v>4053204.4298264459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4053204.4298264459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16790.855107966112</v>
      </c>
      <c r="L95" s="444">
        <f t="shared" ca="1" si="3"/>
        <v>4046596.0810198328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4046596.0810198328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16763.320321271891</v>
      </c>
      <c r="L96" s="444">
        <f t="shared" ca="1" si="3"/>
        <v>4039960.1974265254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4039960.1974265254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16735.670806299779</v>
      </c>
      <c r="L97" s="444">
        <f t="shared" ca="1" si="3"/>
        <v>4033296.6643182463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4033296.6643182463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16707.906085015282</v>
      </c>
      <c r="L98" s="444">
        <f t="shared" ca="1" si="3"/>
        <v>4026605.3664886826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4026605.3664886826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16680.025677392099</v>
      </c>
      <c r="L99" s="444">
        <f t="shared" ca="1" si="3"/>
        <v>4019886.1882514958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4019886.1882514958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16652.029101403819</v>
      </c>
      <c r="L100" s="444">
        <f t="shared" ca="1" si="3"/>
        <v>4013139.0134383207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4013139.0134383207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16623.91587301559</v>
      </c>
      <c r="L101" s="444">
        <f t="shared" ca="1" si="3"/>
        <v>4006363.7253967575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4006363.7253967575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16595.685506175745</v>
      </c>
      <c r="L102" s="444">
        <f t="shared" ca="1" si="3"/>
        <v>3999560.2069883542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3999560.2069883542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16567.337512807397</v>
      </c>
      <c r="L103" s="444">
        <f t="shared" ca="1" si="3"/>
        <v>3992728.3405865827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3992728.3405865827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16538.871402800018</v>
      </c>
      <c r="L104" s="444">
        <f t="shared" ca="1" si="3"/>
        <v>3985868.0080748037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3985868.0080748037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16517.552935667605</v>
      </c>
      <c r="L105" s="444">
        <f t="shared" ca="1" si="3"/>
        <v>3980730.2574958927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3980730.2574958927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16496.145641588806</v>
      </c>
      <c r="L106" s="444">
        <f t="shared" ca="1" si="3"/>
        <v>3975571.0996229025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3975571.0996229025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16474.649150451347</v>
      </c>
      <c r="L107" s="444">
        <f t="shared" ca="1" si="3"/>
        <v>3970390.4452587748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3970390.4452587748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16453.063090600819</v>
      </c>
      <c r="L108" s="444">
        <f t="shared" ca="1" si="3"/>
        <v>3965188.204834797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3965188.204834797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16431.387088834243</v>
      </c>
      <c r="L109" s="444">
        <f t="shared" ca="1" si="3"/>
        <v>3959964.2884090524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3959964.2884090524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16409.620770393638</v>
      </c>
      <c r="L110" s="444">
        <f t="shared" ca="1" si="3"/>
        <v>3954718.605664867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3954718.605664867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16387.763758959532</v>
      </c>
      <c r="L111" s="444">
        <f t="shared" ca="1" si="3"/>
        <v>3949451.0659092478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3949451.0659092478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16365.815676644455</v>
      </c>
      <c r="L112" s="444">
        <f t="shared" ca="1" si="3"/>
        <v>3944161.5780713134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3944161.5780713134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16343.776143986395</v>
      </c>
      <c r="L113" s="444">
        <f t="shared" ca="1" si="3"/>
        <v>3938850.0507007209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3938850.0507007209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16321.644779942259</v>
      </c>
      <c r="L114" s="444">
        <f t="shared" ca="1" si="3"/>
        <v>3933516.3919660845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3933516.3919660845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16299.42120188127</v>
      </c>
      <c r="L115" s="444">
        <f t="shared" ca="1" si="3"/>
        <v>3928160.5096533871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3928160.5096533871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16277.105025578368</v>
      </c>
      <c r="L116" s="444">
        <f t="shared" ca="1" si="3"/>
        <v>3922782.3111643866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3922782.3111643866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16254.695865207534</v>
      </c>
      <c r="L117" s="444">
        <f t="shared" ca="1" si="3"/>
        <v>3917381.7035150151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3917381.7035150151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16232.19333333515</v>
      </c>
      <c r="L118" s="444">
        <f t="shared" ca="1" si="3"/>
        <v>3911958.5933337715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3911958.5933337715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16209.597040913301</v>
      </c>
      <c r="L119" s="444">
        <f t="shared" ca="1" si="3"/>
        <v>3906512.8868601061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3906512.8868601061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16186.906597273028</v>
      </c>
      <c r="L120" s="444">
        <f t="shared" ca="1" si="3"/>
        <v>3901044.4899428003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3901044.4899428003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16164.121610117589</v>
      </c>
      <c r="L121" s="444">
        <f t="shared" ca="1" si="3"/>
        <v>3895553.308038339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3895553.308038339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16141.24168551567</v>
      </c>
      <c r="L122" s="444">
        <f t="shared" ca="1" si="3"/>
        <v>3890039.2462092759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3890039.2462092759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16118.26642789457</v>
      </c>
      <c r="L123" s="444">
        <f t="shared" ca="1" si="3"/>
        <v>3884502.2091225917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3884502.2091225917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16095.195440033389</v>
      </c>
      <c r="L124" s="444">
        <f t="shared" ca="1" si="3"/>
        <v>3878942.1010480463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3878942.1010480463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16072.028323056116</v>
      </c>
      <c r="L125" s="444">
        <f t="shared" ca="1" si="3"/>
        <v>3873358.8258565236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3873358.8258565236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16048.764676424769</v>
      </c>
      <c r="L126" s="444">
        <f t="shared" ca="1" si="3"/>
        <v>3867752.2870183694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3867752.2870183694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16025.404097932458</v>
      </c>
      <c r="L127" s="444">
        <f t="shared" ca="1" si="3"/>
        <v>3862122.387601723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3862122.387601723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16001.946183696433</v>
      </c>
      <c r="L128" s="444">
        <f t="shared" ca="1" si="3"/>
        <v>3856469.0302708405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3856469.0302708405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15978.390528151091</v>
      </c>
      <c r="L129" s="444">
        <f t="shared" ca="1" si="3"/>
        <v>3850792.117284413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3850792.117284413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15954.736724040975</v>
      </c>
      <c r="L130" s="444">
        <f t="shared" ca="1" si="3"/>
        <v>3845091.5504938751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3845091.5504938751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15930.984362413732</v>
      </c>
      <c r="L131" s="444">
        <f t="shared" ca="1" si="3"/>
        <v>3839367.2313417098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3839367.2313417098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15907.133032613046</v>
      </c>
      <c r="L132" s="444">
        <f t="shared" ca="1" si="3"/>
        <v>3833619.060859744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3833619.060859744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15883.182322271521</v>
      </c>
      <c r="L133" s="444">
        <f t="shared" ca="1" si="3"/>
        <v>3827846.9396674368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3827846.9396674368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15859.131817303574</v>
      </c>
      <c r="L134" s="444">
        <f t="shared" ca="1" si="3"/>
        <v>3822050.7679701615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3822050.7679701615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15834.981101898258</v>
      </c>
      <c r="L135" s="444">
        <f t="shared" ca="1" si="3"/>
        <v>3816230.4455574811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3816230.4455574811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15810.729758512092</v>
      </c>
      <c r="L136" s="444">
        <f t="shared" ca="1" si="3"/>
        <v>3810385.8718014145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3810385.8718014145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15786.377367861816</v>
      </c>
      <c r="L137" s="444">
        <f t="shared" ca="1" si="3"/>
        <v>3804516.9456546977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3804516.9456546977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15761.923508917162</v>
      </c>
      <c r="L138" s="444">
        <f t="shared" ca="1" si="3"/>
        <v>3798623.5656490359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3798623.5656490359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15737.36775889357</v>
      </c>
      <c r="L139" s="444">
        <f t="shared" ca="1" si="3"/>
        <v>3792705.6298933504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3792705.6298933504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15712.709693244884</v>
      </c>
      <c r="L140" s="444">
        <f t="shared" ca="1" si="3"/>
        <v>3786763.0360720162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3786763.0360720162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15687.948885655987</v>
      </c>
      <c r="L141" s="444">
        <f t="shared" ca="1" si="3"/>
        <v>3780795.6814430933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3780795.6814430933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15663.084908035476</v>
      </c>
      <c r="L142" s="444">
        <f t="shared" ca="1" si="3"/>
        <v>3774803.4628365501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3774803.4628365501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15638.117330508212</v>
      </c>
      <c r="L143" s="444">
        <f t="shared" ca="1" si="3"/>
        <v>3768786.2766524795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3768786.2766524795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15613.045721407922</v>
      </c>
      <c r="L144" s="444">
        <f t="shared" ca="1" si="3"/>
        <v>3762744.0188593087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3762744.0188593087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15587.869647269705</v>
      </c>
      <c r="L145" s="444">
        <f t="shared" ca="1" si="3"/>
        <v>3756676.5849919994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3756676.5849919994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15562.588672822587</v>
      </c>
      <c r="L146" s="444">
        <f t="shared" ca="1" si="3"/>
        <v>3750583.8701502434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3750583.8701502434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15537.202360981935</v>
      </c>
      <c r="L147" s="444">
        <f t="shared" ca="1" si="3"/>
        <v>3744465.7689966466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3744465.7689966466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15511.710272841949</v>
      </c>
      <c r="L148" s="444">
        <f t="shared" ca="1" si="3"/>
        <v>3738322.1757549099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3738322.1757549099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15486.111967668046</v>
      </c>
      <c r="L149" s="444">
        <f t="shared" ca="1" si="3"/>
        <v>3732152.984207999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3732152.984207999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15460.407002889253</v>
      </c>
      <c r="L150" s="444">
        <f t="shared" ca="1" si="3"/>
        <v>3725958.0876963092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3725958.0876963092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15434.594934090544</v>
      </c>
      <c r="L151" s="444">
        <f t="shared" ca="1" si="3"/>
        <v>3719737.3791158209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3719737.3791158209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15408.675315005177</v>
      </c>
      <c r="L152" s="444">
        <f t="shared" ca="1" si="3"/>
        <v>3713490.7509162473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3713490.7509162473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15382.647697506951</v>
      </c>
      <c r="L153" s="444">
        <f t="shared" ca="1" si="3"/>
        <v>3707218.0950991753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3707218.0950991753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15356.511631602485</v>
      </c>
      <c r="L154" s="444">
        <f t="shared" ca="1" si="3"/>
        <v>3700919.3032161989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3700919.3032161989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15330.266665423414</v>
      </c>
      <c r="L155" s="444">
        <f t="shared" ca="1" si="3"/>
        <v>3694594.2663670434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3694594.2663670434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15303.912345218601</v>
      </c>
      <c r="L156" s="444">
        <f t="shared" ca="1" si="3"/>
        <v>3688242.875197683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3688242.875197683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15277.448215346267</v>
      </c>
      <c r="L157" s="444">
        <f t="shared" ca="1" si="3"/>
        <v>3681865.0198984505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3681865.0198984505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15250.873818266131</v>
      </c>
      <c r="L158" s="444">
        <f t="shared" ca="1" si="3"/>
        <v>3675460.5902021378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3675460.5902021378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15224.188694531496</v>
      </c>
      <c r="L159" s="444">
        <f t="shared" ca="1" si="3"/>
        <v>3669029.4753820905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3669029.4753820905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15197.392382781296</v>
      </c>
      <c r="L160" s="444">
        <f t="shared" ca="1" si="3"/>
        <v>3662571.5642502932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3662571.5642502932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15170.484419732144</v>
      </c>
      <c r="L161" s="444">
        <f t="shared" ca="1" si="3"/>
        <v>3656086.7451554467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3656086.7451554467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15143.464340170283</v>
      </c>
      <c r="L162" s="444">
        <f t="shared" ca="1" si="3"/>
        <v>3649574.9059810382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3649574.9059810382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15116.331676943581</v>
      </c>
      <c r="L163" s="444">
        <f t="shared" ca="1" si="3"/>
        <v>3643035.9341434031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3643035.9341434031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15089.085960953435</v>
      </c>
      <c r="L164" s="444">
        <f t="shared" ca="1" si="3"/>
        <v>3636469.7165897777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3636469.7165897777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15061.726721146664</v>
      </c>
      <c r="L165" s="444">
        <f t="shared" ca="1" si="3"/>
        <v>3629876.1397963455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3629876.1397963455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15034.253484507361</v>
      </c>
      <c r="L166" s="444">
        <f t="shared" ca="1" si="3"/>
        <v>3623255.0897662742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3623255.0897662742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15006.665776048731</v>
      </c>
      <c r="L167" s="444">
        <f t="shared" ca="1" si="3"/>
        <v>3616606.4520277441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3616606.4520277441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14978.963118804857</v>
      </c>
      <c r="L168" s="444">
        <f t="shared" ca="1" si="3"/>
        <v>3609930.1116319704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3609930.1116319704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14951.145033822466</v>
      </c>
      <c r="L169" s="444">
        <f t="shared" ca="1" si="3"/>
        <v>3603225.9531512139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3603225.9531512139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14923.211040152644</v>
      </c>
      <c r="L170" s="444">
        <f t="shared" ca="1" si="3"/>
        <v>3596493.8606767878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3596493.8606767878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14895.160654842539</v>
      </c>
      <c r="L171" s="444">
        <f t="shared" ca="1" si="3"/>
        <v>3589733.7178170513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3589733.7178170513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14866.993392926966</v>
      </c>
      <c r="L172" s="444">
        <f t="shared" ca="1" si="3"/>
        <v>3582945.4076953996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3582945.4076953996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14838.708767420087</v>
      </c>
      <c r="L173" s="444">
        <f t="shared" ca="1" si="3"/>
        <v>3576128.8129482409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3576128.8129482409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14810.306289306925</v>
      </c>
      <c r="L174" s="444">
        <f t="shared" ca="1" si="3"/>
        <v>3569283.8157229689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3569283.8157229689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14781.785467534959</v>
      </c>
      <c r="L175" s="444">
        <f t="shared" ca="1" si="3"/>
        <v>3562410.2976759248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3562410.2976759248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14753.145809005608</v>
      </c>
      <c r="L176" s="444">
        <f t="shared" ca="1" si="3"/>
        <v>3555508.1399703515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3555508.1399703515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14724.386818565719</v>
      </c>
      <c r="L177" s="444">
        <f t="shared" ca="1" si="3"/>
        <v>3548577.2232743385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3548577.2232743385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14695.507998998999</v>
      </c>
      <c r="L178" s="444">
        <f t="shared" ca="1" si="3"/>
        <v>3541617.4277587589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3541617.4277587589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14666.508851017419</v>
      </c>
      <c r="L179" s="444">
        <f t="shared" ca="1" si="3"/>
        <v>3534628.6330951974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3534628.6330951974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14637.388873252577</v>
      </c>
      <c r="L180" s="444">
        <f t="shared" ca="1" si="3"/>
        <v>3527610.7184538711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3527610.7184538711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14608.147562247053</v>
      </c>
      <c r="L181" s="444">
        <f t="shared" ca="1" si="3"/>
        <v>3520563.5625015395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3520563.5625015395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14578.78441244567</v>
      </c>
      <c r="L182" s="444">
        <f t="shared" ca="1" si="3"/>
        <v>3513487.0433994061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3513487.0433994061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14549.298916186779</v>
      </c>
      <c r="L183" s="444">
        <f t="shared" ca="1" si="3"/>
        <v>3506381.038801014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3506381.038801014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14519.690563693477</v>
      </c>
      <c r="L184" s="444">
        <f t="shared" ca="1" si="3"/>
        <v>3499245.4258501288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3499245.4258501288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14489.958843064789</v>
      </c>
      <c r="L185" s="444">
        <f t="shared" ca="1" si="3"/>
        <v>3492080.0811786149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3492080.0811786149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14460.103240266817</v>
      </c>
      <c r="L186" s="444">
        <f t="shared" ca="1" si="3"/>
        <v>3484884.8809043029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3484884.8809043029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14430.12323912385</v>
      </c>
      <c r="L187" s="444">
        <f t="shared" ca="1" si="3"/>
        <v>3477659.7006288478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3477659.7006288478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14400.018321309455</v>
      </c>
      <c r="L188" s="444">
        <f t="shared" ca="1" si="3"/>
        <v>3470404.4154355782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3470404.4154355782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14369.787966337497</v>
      </c>
      <c r="L189" s="444">
        <f t="shared" ca="1" si="3"/>
        <v>3463118.8998873369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3463118.8998873369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14339.431651553159</v>
      </c>
      <c r="L190" s="444">
        <f t="shared" ca="1" si="3"/>
        <v>3455803.0280243112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3455803.0280243112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14308.948852123884</v>
      </c>
      <c r="L191" s="444">
        <f t="shared" ca="1" si="3"/>
        <v>3448456.673361856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3448456.673361856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14278.339041030322</v>
      </c>
      <c r="L192" s="444">
        <f t="shared" ca="1" si="3"/>
        <v>3441079.7088883077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3441079.7088883077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14247.601689057201</v>
      </c>
      <c r="L193" s="444">
        <f t="shared" ca="1" si="3"/>
        <v>3433672.0070627863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3433672.0070627863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14216.736264784195</v>
      </c>
      <c r="L194" s="444">
        <f t="shared" ca="1" si="3"/>
        <v>3426233.4398129918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3426233.4398129918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14185.742234576721</v>
      </c>
      <c r="L195" s="444">
        <f t="shared" ca="1" si="3"/>
        <v>3418763.8785329894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3418763.8785329894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14154.619062576709</v>
      </c>
      <c r="L196" s="444">
        <f t="shared" ca="1" si="3"/>
        <v>3411263.1940809875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3411263.1940809875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14123.36621069337</v>
      </c>
      <c r="L197" s="444">
        <f t="shared" ca="1" si="3"/>
        <v>3403731.2567771021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3403731.2567771021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14091.983138593845</v>
      </c>
      <c r="L198" s="444">
        <f t="shared" ca="1" si="3"/>
        <v>3396167.9364011171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3396167.9364011171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14060.46930369391</v>
      </c>
      <c r="L199" s="444">
        <f t="shared" ca="1" si="3"/>
        <v>3388573.1021902324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3388573.1021902324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14028.824161148557</v>
      </c>
      <c r="L200" s="444">
        <f t="shared" ca="1" si="3"/>
        <v>3380946.6228368022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3380946.6228368022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13997.047163842597</v>
      </c>
      <c r="L201" s="444">
        <f t="shared" ca="1" si="3"/>
        <v>3373288.366486066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3373288.366486066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13965.137762381197</v>
      </c>
      <c r="L202" s="444">
        <f t="shared" ca="1" si="3"/>
        <v>3365598.2007338684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3365598.2007338684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13933.095405080372</v>
      </c>
      <c r="L203" s="444">
        <f t="shared" ca="1" si="3"/>
        <v>3357875.9926243699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3357875.9926243699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13900.919537957463</v>
      </c>
      <c r="L204" s="444">
        <f t="shared" ca="1" si="3"/>
        <v>3350121.6086477484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3350121.6086477484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13868.60960472154</v>
      </c>
      <c r="L205" s="444">
        <f t="shared" ca="1" si="3"/>
        <v>3342334.9147378909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3342334.9147378909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13836.165046763797</v>
      </c>
      <c r="L206" s="444">
        <f t="shared" ca="1" si="3"/>
        <v>3334515.7762700757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3334515.7762700757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13803.585303147904</v>
      </c>
      <c r="L207" s="444">
        <f t="shared" ca="1" si="3"/>
        <v>3326664.0580586446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3326664.0580586446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13770.869810600274</v>
      </c>
      <c r="L208" s="444">
        <f t="shared" ca="1" si="3"/>
        <v>3318779.6243546661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3318779.6243546661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13738.018003500361</v>
      </c>
      <c r="L209" s="444">
        <f t="shared" ca="1" si="3"/>
        <v>3310862.3388435878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3310862.3388435878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13705.029313870873</v>
      </c>
      <c r="L210" s="444">
        <f t="shared" ca="1" si="3"/>
        <v>3302912.0646428796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3302912.0646428796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13671.90317136792</v>
      </c>
      <c r="L211" s="444">
        <f t="shared" ca="1" si="3"/>
        <v>3294928.6642996687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3294928.6642996687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13638.639003271208</v>
      </c>
      <c r="L212" s="444">
        <f t="shared" ca="1" si="3"/>
        <v>3286911.9997883611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3286911.9997883611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13605.236234474092</v>
      </c>
      <c r="L213" s="444">
        <f t="shared" ca="1" si="3"/>
        <v>3278861.9325082563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3278861.9325082563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13571.694287473656</v>
      </c>
      <c r="L214" s="444">
        <f t="shared" ca="1" si="3"/>
        <v>3270778.3232811512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3270778.3232811512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13538.012582360718</v>
      </c>
      <c r="L215" s="444">
        <f t="shared" ca="1" si="3"/>
        <v>3262661.0323489332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3262661.0323489332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13504.190536809809</v>
      </c>
      <c r="L216" s="444">
        <f t="shared" ca="1" si="3"/>
        <v>3254509.9193711639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3254509.9193711639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13470.227566069105</v>
      </c>
      <c r="L217" s="444">
        <f t="shared" ca="1" si="3"/>
        <v>3246324.8434226541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3246324.8434226541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13436.123082950313</v>
      </c>
      <c r="L218" s="444">
        <f t="shared" ca="1" si="3"/>
        <v>3238105.6629910255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3238105.6629910255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13401.876497818528</v>
      </c>
      <c r="L219" s="444">
        <f t="shared" ca="1" si="3"/>
        <v>3229852.2359742653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3229852.2359742653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13367.487218582026</v>
      </c>
      <c r="L220" s="444">
        <f t="shared" ca="1" si="3"/>
        <v>3221564.4196782685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3221564.4196782685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13332.954650682041</v>
      </c>
      <c r="L221" s="444">
        <f t="shared" ca="1" si="3"/>
        <v>3213242.0708143716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3213242.0708143716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13298.278197082469</v>
      </c>
      <c r="L222" s="444">
        <f t="shared" ca="1" si="3"/>
        <v>3204885.0454968754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3204885.0454968754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13263.457258259568</v>
      </c>
      <c r="L223" s="444">
        <f t="shared" ca="1" si="3"/>
        <v>3196493.199240556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3196493.199240556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13228.491232191571</v>
      </c>
      <c r="L224" s="444">
        <f t="shared" ca="1" si="3"/>
        <v>3188066.3869581688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3188066.3869581688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13193.379514348291</v>
      </c>
      <c r="L225" s="444">
        <f t="shared" ca="1" si="3"/>
        <v>3179604.4629579382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3179604.4629579382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13158.121497680664</v>
      </c>
      <c r="L226" s="444">
        <f t="shared" ca="1" si="3"/>
        <v>3171107.2809410398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3171107.2809410398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13122.716572610254</v>
      </c>
      <c r="L227" s="444">
        <f t="shared" ca="1" si="3"/>
        <v>3162574.6939990711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3162574.6939990711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13087.164127018717</v>
      </c>
      <c r="L228" s="444">
        <f t="shared" ca="1" si="3"/>
        <v>3154006.5546115111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3154006.5546115111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13051.463546237217</v>
      </c>
      <c r="L229" s="444">
        <f t="shared" ca="1" si="3"/>
        <v>3145402.7146431697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3145402.7146431697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13015.614213035795</v>
      </c>
      <c r="L230" s="444">
        <f t="shared" ca="1" si="3"/>
        <v>3136763.0253416267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3136763.0253416267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12979.6155076127</v>
      </c>
      <c r="L231" s="444">
        <f t="shared" ca="1" si="3"/>
        <v>3128087.3373346603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3128087.3373346603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12943.466807583673</v>
      </c>
      <c r="L232" s="444">
        <f t="shared" ca="1" si="3"/>
        <v>3119375.5006276653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3119375.5006276653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12907.167487971194</v>
      </c>
      <c r="L233" s="444">
        <f t="shared" ca="1" si="3"/>
        <v>3110627.3646010575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3110627.3646010575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12870.716921193662</v>
      </c>
      <c r="L234" s="444">
        <f t="shared" ca="1" si="3"/>
        <v>3101842.7780076722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3101842.7780076722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12834.114477054556</v>
      </c>
      <c r="L235" s="444">
        <f t="shared" ca="1" si="3"/>
        <v>3093021.588970148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3093021.588970148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12797.359522731538</v>
      </c>
      <c r="L236" s="444">
        <f t="shared" ca="1" si="3"/>
        <v>3084163.6449783007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3084163.6449783007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12760.451422765507</v>
      </c>
      <c r="L237" s="444">
        <f t="shared" ca="1" si="3"/>
        <v>3075268.7928864872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3075268.7928864872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12723.389539049618</v>
      </c>
      <c r="L238" s="444">
        <f t="shared" ca="1" si="3"/>
        <v>3066336.8789109578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3066336.8789109578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12686.173230818245</v>
      </c>
      <c r="L239" s="444">
        <f t="shared" ca="1" si="3"/>
        <v>3057367.7486271975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3057367.7486271975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12648.801854635911</v>
      </c>
      <c r="L240" s="444">
        <f t="shared" ca="1" si="3"/>
        <v>3048361.2469672547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3048361.2469672547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12611.274764386149</v>
      </c>
      <c r="L241" s="444">
        <f t="shared" ca="1" si="3"/>
        <v>3039317.2182170618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3039317.2182170618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12573.591311260345</v>
      </c>
      <c r="L242" s="444">
        <f t="shared" ca="1" si="3"/>
        <v>3030235.5060137431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3030235.5060137431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12535.750843746519</v>
      </c>
      <c r="L243" s="444">
        <f t="shared" ca="1" si="3"/>
        <v>3021115.9533429109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3021115.9533429109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12497.75270761805</v>
      </c>
      <c r="L244" s="444">
        <f t="shared" ca="1" si="3"/>
        <v>3011958.4025359498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3011958.4025359498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12459.596245922379</v>
      </c>
      <c r="L245" s="444">
        <f t="shared" ca="1" si="3"/>
        <v>3002762.6952672931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3002762.6952672931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12421.280798969643</v>
      </c>
      <c r="L246" s="444">
        <f t="shared" ca="1" si="3"/>
        <v>2993528.6725516841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2993528.6725516841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12382.805704321272</v>
      </c>
      <c r="L247" s="444">
        <f t="shared" ca="1" si="3"/>
        <v>2984256.1747414265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2984256.1747414265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12344.170296778531</v>
      </c>
      <c r="L248" s="444">
        <f t="shared" ca="1" si="3"/>
        <v>2974945.0415236261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2974945.0415236261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12305.37390837103</v>
      </c>
      <c r="L249" s="444">
        <f t="shared" ca="1" si="3"/>
        <v>2965595.1119174184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2965595.1119174184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12266.415868345164</v>
      </c>
      <c r="L250" s="444">
        <f t="shared" ca="1" si="3"/>
        <v>2956206.2242711848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2956206.2242711848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12227.295503152525</v>
      </c>
      <c r="L251" s="444">
        <f t="shared" ca="1" si="3"/>
        <v>2946778.2162597585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2946778.2162597585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12188.012136438248</v>
      </c>
      <c r="L252" s="444">
        <f t="shared" ca="1" si="3"/>
        <v>2937310.924881618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2937310.924881618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12148.565089029329</v>
      </c>
      <c r="L253" s="444">
        <f t="shared" ca="1" si="3"/>
        <v>2927804.1864560684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2927804.1864560684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12108.953678922873</v>
      </c>
      <c r="L254" s="444">
        <f t="shared" ca="1" si="3"/>
        <v>2918257.8366204123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2918257.8366204123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12069.177221274305</v>
      </c>
      <c r="L255" s="444">
        <f t="shared" ca="1" si="3"/>
        <v>2908671.7103271079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2908671.7103271079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12029.235028385538</v>
      </c>
      <c r="L256" s="444">
        <f t="shared" ca="1" si="3"/>
        <v>2899045.6418409147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2899045.6418409147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11989.126409693066</v>
      </c>
      <c r="L257" s="444">
        <f t="shared" ca="1" si="3"/>
        <v>2889379.464736029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2889379.464736029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11948.850671756043</v>
      </c>
      <c r="L258" s="444">
        <f t="shared" ca="1" si="3"/>
        <v>2879673.0118932063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2879673.0118932063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11908.40711824428</v>
      </c>
      <c r="L259" s="444">
        <f t="shared" ca="1" si="3"/>
        <v>2869926.1154968715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2869926.1154968715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11867.795049926219</v>
      </c>
      <c r="L260" s="444">
        <f t="shared" ca="1" si="3"/>
        <v>2860138.6070322189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2860138.6070322189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11827.013764656833</v>
      </c>
      <c r="L261" s="444">
        <f t="shared" ca="1" si="3"/>
        <v>2850310.3172822967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2850310.3172822967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11786.062557365491</v>
      </c>
      <c r="L262" s="444">
        <f t="shared" ca="1" si="3"/>
        <v>2840441.0763250832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2840441.0763250832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11744.940720043767</v>
      </c>
      <c r="L263" s="444">
        <f t="shared" ref="L263:L517" ca="1" si="28">I263-J263+K263</f>
        <v>2830530.7135305479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2830530.7135305479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11703.647541733204</v>
      </c>
      <c r="L264" s="444">
        <f t="shared" ca="1" si="28"/>
        <v>2820579.0575577021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2820579.0575577021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11662.182308513013</v>
      </c>
      <c r="L265" s="444">
        <f t="shared" ca="1" si="28"/>
        <v>2810585.9363516364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2810585.9363516364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11620.544303487739</v>
      </c>
      <c r="L266" s="444">
        <f t="shared" ca="1" si="28"/>
        <v>2800551.1771405451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2800551.1771405451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11578.732806774859</v>
      </c>
      <c r="L267" s="444">
        <f t="shared" ca="1" si="28"/>
        <v>2790474.606432741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2790474.606432741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11536.747095492343</v>
      </c>
      <c r="L268" s="444">
        <f t="shared" ca="1" si="28"/>
        <v>2780356.0500136544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2780356.0500136544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11494.586443746148</v>
      </c>
      <c r="L269" s="444">
        <f t="shared" ca="1" si="28"/>
        <v>2770195.3329428216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2770195.3329428216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11452.250122617677</v>
      </c>
      <c r="L270" s="444">
        <f t="shared" ca="1" si="28"/>
        <v>2759992.2795508602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2759992.2795508602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11409.737400151173</v>
      </c>
      <c r="L271" s="444">
        <f t="shared" ca="1" si="28"/>
        <v>2749746.7134364326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2749746.7134364326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11367.047541341057</v>
      </c>
      <c r="L272" s="444">
        <f t="shared" ca="1" si="28"/>
        <v>2739458.4574631951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2739458.4574631951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11324.179808119234</v>
      </c>
      <c r="L273" s="444">
        <f t="shared" ca="1" si="28"/>
        <v>2729127.3337567355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2729127.3337567355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11281.13345934232</v>
      </c>
      <c r="L274" s="444">
        <f t="shared" ca="1" si="28"/>
        <v>2718753.1637014989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2718753.1637014989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11237.907750778833</v>
      </c>
      <c r="L275" s="444">
        <f t="shared" ca="1" si="28"/>
        <v>2708335.7679376989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2708335.7679376989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11194.501935096334</v>
      </c>
      <c r="L276" s="444">
        <f t="shared" ca="1" si="28"/>
        <v>2697874.9663582165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2697874.9663582165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11150.91526184849</v>
      </c>
      <c r="L277" s="444">
        <f t="shared" ca="1" si="28"/>
        <v>2687370.578105486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2687370.578105486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11107.146977462113</v>
      </c>
      <c r="L278" s="444">
        <f t="shared" ca="1" si="28"/>
        <v>2676822.4215683695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2676822.4215683695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11063.196325224128</v>
      </c>
      <c r="L279" s="444">
        <f t="shared" ca="1" si="28"/>
        <v>2666230.314379015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2666230.314379015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11019.062545268484</v>
      </c>
      <c r="L280" s="444">
        <f t="shared" ca="1" si="28"/>
        <v>2655594.0734097045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2655594.0734097045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10974.744874563023</v>
      </c>
      <c r="L281" s="444">
        <f t="shared" ca="1" si="28"/>
        <v>2644913.5147696887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2644913.5147696887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10930.24254689629</v>
      </c>
      <c r="L282" s="444">
        <f t="shared" ca="1" si="28"/>
        <v>2634188.4538020063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2634188.4538020063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10885.554792864281</v>
      </c>
      <c r="L283" s="444">
        <f t="shared" ca="1" si="28"/>
        <v>2623418.7050802917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2623418.7050802917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10840.680839857137</v>
      </c>
      <c r="L284" s="444">
        <f t="shared" ca="1" si="28"/>
        <v>2612604.08240557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2612604.08240557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10795.619912045797</v>
      </c>
      <c r="L285" s="444">
        <f t="shared" ca="1" si="28"/>
        <v>2601744.3988030371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2601744.3988030371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10750.371230368575</v>
      </c>
      <c r="L286" s="444">
        <f t="shared" ca="1" si="28"/>
        <v>2590839.4665188268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2590839.4665188268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10704.9340125177</v>
      </c>
      <c r="L287" s="444">
        <f t="shared" ca="1" si="28"/>
        <v>2579889.0970167657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2579889.0970167657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10659.307472925779</v>
      </c>
      <c r="L288" s="444">
        <f t="shared" ca="1" si="28"/>
        <v>2568893.1009751125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2568893.1009751125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10613.490822752223</v>
      </c>
      <c r="L289" s="444">
        <f t="shared" ca="1" si="28"/>
        <v>2557851.2882832857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2557851.2882832857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10567.483269869612</v>
      </c>
      <c r="L290" s="444">
        <f t="shared" ca="1" si="28"/>
        <v>2546763.4680385767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2546763.4680385767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10521.28401884999</v>
      </c>
      <c r="L291" s="444">
        <f t="shared" ca="1" si="28"/>
        <v>2535629.4485428478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2535629.4485428478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10474.892270951121</v>
      </c>
      <c r="L292" s="444">
        <f t="shared" ca="1" si="28"/>
        <v>2524449.03729922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2524449.03729922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10428.307224102671</v>
      </c>
      <c r="L293" s="444">
        <f t="shared" ca="1" si="28"/>
        <v>2513222.0410087439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2513222.0410087439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10381.528072892354</v>
      </c>
      <c r="L294" s="444">
        <f t="shared" ca="1" si="28"/>
        <v>2501948.2655670573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2501948.2655670573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10334.554008551993</v>
      </c>
      <c r="L295" s="444">
        <f t="shared" ca="1" si="28"/>
        <v>2490627.5160610303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2490627.5160610303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10287.384218943547</v>
      </c>
      <c r="L296" s="444">
        <f t="shared" ca="1" si="28"/>
        <v>2479259.5967653953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2479259.5967653953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10240.017888545068</v>
      </c>
      <c r="L297" s="444">
        <f t="shared" ca="1" si="28"/>
        <v>2467844.3111393615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2467844.3111393615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10192.454198436593</v>
      </c>
      <c r="L298" s="444">
        <f t="shared" ca="1" si="28"/>
        <v>2456381.4618232194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2456381.4618232194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10144.692326286002</v>
      </c>
      <c r="L299" s="444">
        <f t="shared" ca="1" si="28"/>
        <v>2444870.8506349265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2444870.8506349265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10096.731446334781</v>
      </c>
      <c r="L300" s="444">
        <f t="shared" ca="1" si="28"/>
        <v>2433312.2785666822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2433312.2785666822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10048.570729383764</v>
      </c>
      <c r="L301" s="444">
        <f t="shared" ca="1" si="28"/>
        <v>2421705.5457814871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2421705.5457814871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10000.209342778784</v>
      </c>
      <c r="L302" s="444">
        <f t="shared" ca="1" si="28"/>
        <v>2410050.4516096869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2410050.4516096869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9951.6464503962834</v>
      </c>
      <c r="L303" s="444">
        <f t="shared" ca="1" si="28"/>
        <v>2398346.7945455043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2398346.7945455043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9902.8812126288558</v>
      </c>
      <c r="L304" s="444">
        <f t="shared" ca="1" si="28"/>
        <v>2386594.3722435543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2386594.3722435543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9853.9127863707308</v>
      </c>
      <c r="L305" s="444">
        <f t="shared" ca="1" si="28"/>
        <v>2374792.9815153461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2374792.9815153461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9804.7403250031966</v>
      </c>
      <c r="L306" s="444">
        <f t="shared" ca="1" si="28"/>
        <v>2362942.4183257706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2362942.4183257706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9755.3629783799661</v>
      </c>
      <c r="L307" s="444">
        <f t="shared" ca="1" si="28"/>
        <v>2351042.477789572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2351042.477789572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9705.7798928124721</v>
      </c>
      <c r="L308" s="444">
        <f t="shared" ca="1" si="28"/>
        <v>2339092.9541678056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2339092.9541678056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9655.990211055112</v>
      </c>
      <c r="L309" s="444">
        <f t="shared" ca="1" si="28"/>
        <v>2327093.6408642819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2327093.6408642819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9605.9930722904301</v>
      </c>
      <c r="L310" s="444">
        <f t="shared" ca="1" si="28"/>
        <v>2315044.3304219935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2315044.3304219935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9555.7876121142272</v>
      </c>
      <c r="L311" s="444">
        <f t="shared" ca="1" si="28"/>
        <v>2302944.8145195288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2302944.8145195288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9505.3729625206252</v>
      </c>
      <c r="L312" s="444">
        <f t="shared" ca="1" si="28"/>
        <v>2290794.8839674704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2290794.8839674704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9454.7482518870474</v>
      </c>
      <c r="L313" s="444">
        <f t="shared" ca="1" si="28"/>
        <v>2278594.3287047786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2278594.3287047786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9403.912604959165</v>
      </c>
      <c r="L314" s="444">
        <f t="shared" ca="1" si="28"/>
        <v>2266342.9377951589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2266342.9377951589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9352.8651428357498</v>
      </c>
      <c r="L315" s="444">
        <f t="shared" ca="1" si="28"/>
        <v>2254040.4994234159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2254040.4994234159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9301.6049829534877</v>
      </c>
      <c r="L316" s="444">
        <f t="shared" ca="1" si="28"/>
        <v>2241686.8008917905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2241686.8008917905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9250.1312390717158</v>
      </c>
      <c r="L317" s="444">
        <f t="shared" ca="1" si="28"/>
        <v>2229281.6286162832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2229281.6286162832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9198.4430212571006</v>
      </c>
      <c r="L318" s="444">
        <f t="shared" ca="1" si="28"/>
        <v>2216824.7681229613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2216824.7681229613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9146.5394358682606</v>
      </c>
      <c r="L319" s="444">
        <f t="shared" ca="1" si="28"/>
        <v>2204316.0040442506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2204316.0040442506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9094.4195855402995</v>
      </c>
      <c r="L320" s="444">
        <f t="shared" ca="1" si="28"/>
        <v>2191755.1201152122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2191755.1201152122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9042.0825691693062</v>
      </c>
      <c r="L321" s="444">
        <f t="shared" ca="1" si="28"/>
        <v>2179141.8991698027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2179141.8991698027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8989.5274818967664</v>
      </c>
      <c r="L322" s="444">
        <f t="shared" ca="1" si="28"/>
        <v>2166476.1231371206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2166476.1231371206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8936.7534150939246</v>
      </c>
      <c r="L323" s="444">
        <f t="shared" ca="1" si="28"/>
        <v>2153757.5730376355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2153757.5730376355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8883.7594563460698</v>
      </c>
      <c r="L324" s="444">
        <f t="shared" ca="1" si="28"/>
        <v>2140986.028979403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2140986.028979403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8830.5446894367669</v>
      </c>
      <c r="L325" s="444">
        <f t="shared" ca="1" si="28"/>
        <v>2128161.270154261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2128161.270154261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8777.1081943320096</v>
      </c>
      <c r="L326" s="444">
        <f t="shared" ca="1" si="28"/>
        <v>2115283.0748340143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2115283.0748340143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8723.4490471643148</v>
      </c>
      <c r="L327" s="444">
        <f t="shared" ca="1" si="28"/>
        <v>2102351.2203666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2102351.2203666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8669.5663202167543</v>
      </c>
      <c r="L328" s="444">
        <f t="shared" ca="1" si="28"/>
        <v>2089365.4831722379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2089365.4831722379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8615.4590819069126</v>
      </c>
      <c r="L329" s="444">
        <f t="shared" ca="1" si="28"/>
        <v>2076325.6387395659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2076325.6387395659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8561.1263967707782</v>
      </c>
      <c r="L330" s="444">
        <f t="shared" ca="1" si="28"/>
        <v>2063231.4616217578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2063231.4616217578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8506.5673254465783</v>
      </c>
      <c r="L331" s="444">
        <f t="shared" ca="1" si="28"/>
        <v>2050082.7254326255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2050082.7254326255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8451.7809246585275</v>
      </c>
      <c r="L332" s="444">
        <f t="shared" ca="1" si="28"/>
        <v>2036879.2028427052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2036879.2028427052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8396.7662472005268</v>
      </c>
      <c r="L333" s="444">
        <f t="shared" ca="1" si="28"/>
        <v>2023620.6655753269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2023620.6655753269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8341.5223419197828</v>
      </c>
      <c r="L334" s="444">
        <f t="shared" ca="1" si="28"/>
        <v>2010306.8844026679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2010306.8844026679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8286.04825370037</v>
      </c>
      <c r="L335" s="444">
        <f t="shared" ca="1" si="28"/>
        <v>1996937.6291417894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1996937.6291417894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8230.3430234467105</v>
      </c>
      <c r="L336" s="444">
        <f t="shared" ca="1" si="28"/>
        <v>1983512.6686506572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1983512.6686506572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8174.4056880669932</v>
      </c>
      <c r="L337" s="444">
        <f t="shared" ca="1" si="28"/>
        <v>1970031.7708241453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1970031.7708241453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8118.2352804565262</v>
      </c>
      <c r="L338" s="444">
        <f t="shared" ca="1" si="28"/>
        <v>1956494.7025900229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1956494.7025900229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8061.8308294810167</v>
      </c>
      <c r="L339" s="444">
        <f t="shared" ca="1" si="28"/>
        <v>1942901.2299049252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1942901.2299049252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8005.1913599597756</v>
      </c>
      <c r="L340" s="444">
        <f t="shared" ca="1" si="28"/>
        <v>1929251.1177503061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1929251.1177503061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7948.3158926488641</v>
      </c>
      <c r="L341" s="444">
        <f t="shared" ca="1" si="28"/>
        <v>1915544.1301283762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1915544.1301283762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7891.2034442241556</v>
      </c>
      <c r="L342" s="444">
        <f t="shared" ca="1" si="28"/>
        <v>1901780.0300580214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1901780.0300580214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7833.8530272643447</v>
      </c>
      <c r="L343" s="444">
        <f t="shared" ca="1" si="28"/>
        <v>1887958.5795707069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1887958.5795707069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7776.2636502338673</v>
      </c>
      <c r="L344" s="444">
        <f t="shared" ca="1" si="28"/>
        <v>1874079.5397063619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1874079.5397063619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7718.4343174657615</v>
      </c>
      <c r="L345" s="444">
        <f t="shared" ca="1" si="28"/>
        <v>1860142.670509249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1860142.670509249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7660.364029144459</v>
      </c>
      <c r="L346" s="444">
        <f t="shared" ca="1" si="28"/>
        <v>1846147.7310238145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1846147.7310238145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7602.0517812884809</v>
      </c>
      <c r="L347" s="444">
        <f t="shared" ca="1" si="28"/>
        <v>1832094.4792905243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1832094.4792905243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7543.4965657331059</v>
      </c>
      <c r="L348" s="444">
        <f t="shared" ca="1" si="28"/>
        <v>1817982.6723416785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1817982.6723416785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7484.6973701129155</v>
      </c>
      <c r="L349" s="444">
        <f t="shared" ca="1" si="28"/>
        <v>1803812.0661972126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1803812.0661972126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7425.6531778443068</v>
      </c>
      <c r="L350" s="444">
        <f t="shared" ca="1" si="28"/>
        <v>1789582.4158604781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1789582.4158604781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7366.3629681079137</v>
      </c>
      <c r="L351" s="444">
        <f t="shared" ca="1" si="28"/>
        <v>1775293.4753140071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1775293.4753140071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7306.8257158309525</v>
      </c>
      <c r="L352" s="444">
        <f t="shared" ca="1" si="28"/>
        <v>1760944.9975152593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1760944.9975152593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7247.0403916695022</v>
      </c>
      <c r="L353" s="444">
        <f t="shared" ca="1" si="28"/>
        <v>1746536.7343923501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1746536.7343923501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7187.0059619907133</v>
      </c>
      <c r="L354" s="444">
        <f t="shared" ca="1" si="28"/>
        <v>1732068.4368397619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1732068.4368397619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7126.7213888549286</v>
      </c>
      <c r="L355" s="444">
        <f t="shared" ca="1" si="28"/>
        <v>1717539.8547140381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1717539.8547140381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7066.1856299977471</v>
      </c>
      <c r="L356" s="444">
        <f t="shared" ca="1" si="28"/>
        <v>1702950.7368294569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1702950.7368294569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7005.3976388119927</v>
      </c>
      <c r="L357" s="444">
        <f t="shared" ca="1" si="28"/>
        <v>1688300.83095369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1688300.83095369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6944.3563643296293</v>
      </c>
      <c r="L358" s="444">
        <f t="shared" ca="1" si="28"/>
        <v>1673589.8838034407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1673589.8838034407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6883.0607512035904</v>
      </c>
      <c r="L359" s="444">
        <f t="shared" ca="1" si="28"/>
        <v>1658817.6410400656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1658817.6410400656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6821.5097396895271</v>
      </c>
      <c r="L360" s="444">
        <f t="shared" ca="1" si="28"/>
        <v>1643983.8472651762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1643983.8472651762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6759.7022656274894</v>
      </c>
      <c r="L361" s="444">
        <f t="shared" ca="1" si="28"/>
        <v>1629088.2460162248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1629088.2460162248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6697.6372604235248</v>
      </c>
      <c r="L362" s="444">
        <f t="shared" ca="1" si="28"/>
        <v>1614130.5797620695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1614130.5797620695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6635.3136510312106</v>
      </c>
      <c r="L363" s="444">
        <f t="shared" ca="1" si="28"/>
        <v>1599110.5898985218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1599110.5898985218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6572.7303599330953</v>
      </c>
      <c r="L364" s="444">
        <f t="shared" ca="1" si="28"/>
        <v>1584028.016743876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1584028.016743876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6509.8863051220715</v>
      </c>
      <c r="L365" s="444">
        <f t="shared" ca="1" si="28"/>
        <v>1568882.5995344194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1568882.5995344194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6446.7804000826691</v>
      </c>
      <c r="L366" s="444">
        <f t="shared" ca="1" si="28"/>
        <v>1553674.0764199232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1553674.0764199232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6383.4115537722682</v>
      </c>
      <c r="L367" s="444">
        <f t="shared" ca="1" si="28"/>
        <v>1538402.1844591165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1538402.1844591165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6319.7786706022407</v>
      </c>
      <c r="L368" s="444">
        <f t="shared" ca="1" si="28"/>
        <v>1523066.6596151399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1523066.6596151399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6255.8806504190043</v>
      </c>
      <c r="L369" s="444">
        <f t="shared" ca="1" si="28"/>
        <v>1507667.2367509801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1507667.2367509801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6191.7163884850052</v>
      </c>
      <c r="L370" s="444">
        <f t="shared" ca="1" si="28"/>
        <v>1492203.6496248862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1492203.6496248862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6127.2847754596141</v>
      </c>
      <c r="L371" s="444">
        <f t="shared" ca="1" si="28"/>
        <v>1476675.6308857671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1476675.6308857671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6062.5846973799507</v>
      </c>
      <c r="L372" s="444">
        <f t="shared" ca="1" si="28"/>
        <v>1461082.9120685682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1461082.9120685682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5997.6150356416219</v>
      </c>
      <c r="L373" s="444">
        <f t="shared" ca="1" si="28"/>
        <v>1445425.223589631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1445425.223589631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5932.3746669793836</v>
      </c>
      <c r="L374" s="444">
        <f t="shared" ca="1" si="28"/>
        <v>1429702.2947420315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1429702.2947420315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5866.8624634477192</v>
      </c>
      <c r="L375" s="444">
        <f t="shared" ca="1" si="28"/>
        <v>1413913.8536909004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1413913.8536909004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5801.0772924013399</v>
      </c>
      <c r="L376" s="444">
        <f t="shared" ca="1" si="28"/>
        <v>1398059.6274687229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1398059.6274687229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5735.0180164756002</v>
      </c>
      <c r="L377" s="444">
        <f t="shared" ca="1" si="28"/>
        <v>1382139.3419706195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1382139.3419706195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5668.6834935668358</v>
      </c>
      <c r="L378" s="444">
        <f t="shared" ca="1" si="28"/>
        <v>1366152.7219496076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1366152.7219496076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5602.0725768126194</v>
      </c>
      <c r="L379" s="444">
        <f t="shared" ca="1" si="28"/>
        <v>1350099.4910118415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1350099.4910118415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5535.1841145719272</v>
      </c>
      <c r="L380" s="444">
        <f t="shared" ca="1" si="28"/>
        <v>1333979.3716118345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1333979.3716118345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5468.0169504052319</v>
      </c>
      <c r="L381" s="444">
        <f t="shared" ca="1" si="28"/>
        <v>1317792.0850476609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1317792.0850476609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5400.5699230545088</v>
      </c>
      <c r="L382" s="444">
        <f t="shared" ca="1" si="28"/>
        <v>1301537.3514561364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1301537.3514561364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5332.8418664231567</v>
      </c>
      <c r="L383" s="444">
        <f t="shared" ca="1" si="28"/>
        <v>1285214.8898079807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1285214.8898079807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5264.8316095558412</v>
      </c>
      <c r="L384" s="444">
        <f t="shared" ca="1" si="28"/>
        <v>1268824.4179029576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1268824.4179029576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5196.537976618245</v>
      </c>
      <c r="L385" s="444">
        <f t="shared" ca="1" si="28"/>
        <v>1252365.652364997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1252365.652364997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5127.9597868767423</v>
      </c>
      <c r="L386" s="444">
        <f t="shared" ca="1" si="28"/>
        <v>1235838.3086372949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1235838.3086372949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5059.0958546779839</v>
      </c>
      <c r="L387" s="444">
        <f t="shared" ca="1" si="28"/>
        <v>1219242.100977394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1219242.100977394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4989.9449894283962</v>
      </c>
      <c r="L388" s="444">
        <f t="shared" ca="1" si="28"/>
        <v>1202576.7424522436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1202576.7424522436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4920.5059955736033</v>
      </c>
      <c r="L389" s="444">
        <f t="shared" ca="1" si="28"/>
        <v>1185841.9449332384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1185841.9449332384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4850.7776725777485</v>
      </c>
      <c r="L390" s="444">
        <f t="shared" ca="1" si="28"/>
        <v>1169037.4190912372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1169037.4190912372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4780.7588149027433</v>
      </c>
      <c r="L391" s="444">
        <f t="shared" ca="1" si="28"/>
        <v>1152162.8743915611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1152162.8743915611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4710.4482119874265</v>
      </c>
      <c r="L392" s="444">
        <f t="shared" ca="1" si="28"/>
        <v>1135218.0190889698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1135218.0190889698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4639.844648226629</v>
      </c>
      <c r="L393" s="444">
        <f t="shared" ca="1" si="28"/>
        <v>1118202.5602226176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1118202.5602226176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4568.9469029501615</v>
      </c>
      <c r="L394" s="444">
        <f t="shared" ca="1" si="28"/>
        <v>1101116.2036109888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1101116.2036109888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4497.7537504017082</v>
      </c>
      <c r="L395" s="444">
        <f t="shared" ca="1" si="28"/>
        <v>1083958.6538468117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1083958.6538468117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4426.2639597176367</v>
      </c>
      <c r="L396" s="444">
        <f t="shared" ca="1" si="28"/>
        <v>1066729.6142919506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1066729.6142919506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4354.4762949057158</v>
      </c>
      <c r="L397" s="444">
        <f t="shared" ca="1" si="28"/>
        <v>1049428.7870722774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1049428.7870722774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4282.3895148237434</v>
      </c>
      <c r="L398" s="444">
        <f t="shared" ca="1" si="28"/>
        <v>1032055.8730725223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1032055.8730725223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4210.0023731580986</v>
      </c>
      <c r="L399" s="444">
        <f t="shared" ca="1" si="28"/>
        <v>1014610.5719311017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1014610.5719311017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4137.3136184021787</v>
      </c>
      <c r="L400" s="444">
        <f t="shared" ca="1" si="28"/>
        <v>997092.58203492523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997092.58203492523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4064.321993834777</v>
      </c>
      <c r="L401" s="444">
        <f t="shared" ca="1" si="28"/>
        <v>979501.60051418119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979501.60051418119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3991.0262374983436</v>
      </c>
      <c r="L402" s="444">
        <f t="shared" ca="1" si="28"/>
        <v>961837.32323710073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961837.32323710073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3917.4250821771748</v>
      </c>
      <c r="L403" s="444">
        <f t="shared" ca="1" si="28"/>
        <v>944099.44480469916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944099.44480469916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3843.5172553755015</v>
      </c>
      <c r="L404" s="444">
        <f t="shared" ca="1" si="28"/>
        <v>926287.65854549583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926287.65854549583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3769.3014792954878</v>
      </c>
      <c r="L405" s="444">
        <f t="shared" ca="1" si="28"/>
        <v>908401.65651021258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908401.65651021258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3694.7764708151408</v>
      </c>
      <c r="L406" s="444">
        <f t="shared" ca="1" si="28"/>
        <v>890441.12946644903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890441.12946644903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3619.9409414661263</v>
      </c>
      <c r="L407" s="444">
        <f t="shared" ca="1" si="28"/>
        <v>872405.76689333643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872405.76689333643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3544.7935974114903</v>
      </c>
      <c r="L408" s="444">
        <f t="shared" ca="1" si="28"/>
        <v>854295.25697616918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854295.25697616918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3469.3331394232932</v>
      </c>
      <c r="L409" s="444">
        <f t="shared" ca="1" si="28"/>
        <v>836109.28660101374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836109.28660101374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3393.5582628601455</v>
      </c>
      <c r="L410" s="444">
        <f t="shared" ca="1" si="28"/>
        <v>817847.54134929506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817847.54134929506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3317.4676576446509</v>
      </c>
      <c r="L411" s="444">
        <f t="shared" ca="1" si="28"/>
        <v>799509.70549236087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799509.70549236087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3241.0600082407591</v>
      </c>
      <c r="L412" s="444">
        <f t="shared" ca="1" si="28"/>
        <v>781095.46198602288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781095.46198602288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3164.3339936310172</v>
      </c>
      <c r="L413" s="444">
        <f t="shared" ca="1" si="28"/>
        <v>762604.49246507522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762604.49246507522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3087.2882872937353</v>
      </c>
      <c r="L414" s="444">
        <f t="shared" ca="1" si="28"/>
        <v>744036.47723779024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744036.47723779024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3009.9215571800478</v>
      </c>
      <c r="L415" s="444">
        <f t="shared" ca="1" si="28"/>
        <v>725391.09528039151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725391.09528039151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2932.2324656908868</v>
      </c>
      <c r="L416" s="444">
        <f t="shared" ca="1" si="28"/>
        <v>706668.02423150372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706668.02423150372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2854.2196696538535</v>
      </c>
      <c r="L417" s="444">
        <f t="shared" ca="1" si="28"/>
        <v>687866.94038657867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687866.94038657867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2775.8818202999992</v>
      </c>
      <c r="L418" s="444">
        <f t="shared" ca="1" si="28"/>
        <v>668987.51869229984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668987.51869229984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2697.2175632405047</v>
      </c>
      <c r="L419" s="444">
        <f t="shared" ca="1" si="28"/>
        <v>650029.43274096167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650029.43274096167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2618.2255384432619</v>
      </c>
      <c r="L420" s="444">
        <f t="shared" ca="1" si="28"/>
        <v>630992.35476482613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630992.35476482613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2538.9043802093638</v>
      </c>
      <c r="L421" s="444">
        <f t="shared" ca="1" si="28"/>
        <v>611875.95563045668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611875.95563045668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2459.2527171494912</v>
      </c>
      <c r="L422" s="444">
        <f t="shared" ca="1" si="28"/>
        <v>592679.90483302739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592679.90483302739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2379.2691721602023</v>
      </c>
      <c r="L423" s="444">
        <f t="shared" ca="1" si="28"/>
        <v>573403.87049060874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573403.87049060874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2298.9523624001245</v>
      </c>
      <c r="L424" s="444">
        <f t="shared" ca="1" si="28"/>
        <v>554047.51933843002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554047.51933843002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2218.3008992660471</v>
      </c>
      <c r="L425" s="444">
        <f t="shared" ca="1" si="28"/>
        <v>534610.51672311733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534610.51672311733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2137.3133883689106</v>
      </c>
      <c r="L426" s="444">
        <f t="shared" ca="1" si="28"/>
        <v>515092.52659690747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515092.52659690747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2055.9884295097027</v>
      </c>
      <c r="L427" s="444">
        <f t="shared" ca="1" si="28"/>
        <v>495493.21151183837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495493.21151183837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1974.3246166552483</v>
      </c>
      <c r="L428" s="444">
        <f t="shared" ca="1" si="28"/>
        <v>475812.23261391482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475812.23261391482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1892.3205379138999</v>
      </c>
      <c r="L429" s="444">
        <f t="shared" ca="1" si="28"/>
        <v>456049.24963724992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456049.24963724992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1809.9747755111296</v>
      </c>
      <c r="L430" s="444">
        <f t="shared" ca="1" si="28"/>
        <v>436203.92089818226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436203.92089818226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1727.2859057650144</v>
      </c>
      <c r="L431" s="444">
        <f t="shared" ca="1" si="28"/>
        <v>416275.90328936849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416275.90328936849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1644.2524990616237</v>
      </c>
      <c r="L432" s="444">
        <f t="shared" ca="1" si="28"/>
        <v>396264.85227385134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396264.85227385134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1560.8731198303024</v>
      </c>
      <c r="L433" s="444">
        <f t="shared" ca="1" si="28"/>
        <v>376170.42187910288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376170.42187910288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1477.1463265188504</v>
      </c>
      <c r="L434" s="444">
        <f t="shared" ca="1" si="28"/>
        <v>355992.26469104295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355992.26469104295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1393.0706715686006</v>
      </c>
      <c r="L435" s="444">
        <f t="shared" ca="1" si="28"/>
        <v>335730.03184803278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335730.03184803278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1308.6447013893917</v>
      </c>
      <c r="L436" s="444">
        <f t="shared" ca="1" si="28"/>
        <v>315383.37303484336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315383.37303484336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1223.8669563344356</v>
      </c>
      <c r="L437" s="444">
        <f t="shared" ca="1" si="28"/>
        <v>294951.93647659902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294951.93647659902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1138.7359706750842</v>
      </c>
      <c r="L438" s="444">
        <f t="shared" ca="1" si="28"/>
        <v>274435.3689326953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274435.3689326953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1053.2502725754855</v>
      </c>
      <c r="L439" s="444">
        <f t="shared" ca="1" si="28"/>
        <v>253833.31569069199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253833.31569069199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967.40838406713829</v>
      </c>
      <c r="L440" s="444">
        <f t="shared" ca="1" si="28"/>
        <v>233145.42056018036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233145.42056018036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881.20882102333985</v>
      </c>
      <c r="L441" s="444">
        <f t="shared" ca="1" si="28"/>
        <v>212371.32586662492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212371.32586662492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794.6500931335255</v>
      </c>
      <c r="L442" s="444">
        <f t="shared" ca="1" si="28"/>
        <v>191510.67244517966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191510.67244517966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707.73070387750363</v>
      </c>
      <c r="L443" s="444">
        <f t="shared" ca="1" si="28"/>
        <v>170563.09963447839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170563.09963447839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620.44915049958172</v>
      </c>
      <c r="L444" s="444">
        <f t="shared" ca="1" si="28"/>
        <v>149528.24527039917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149528.24527039917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532.80392398258505</v>
      </c>
      <c r="L445" s="444">
        <f t="shared" ca="1" si="28"/>
        <v>128405.74567980297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128405.74567980297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444.79350902176742</v>
      </c>
      <c r="L446" s="444">
        <f t="shared" ca="1" si="28"/>
        <v>107195.23567424595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107195.23567424595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356.41638399861318</v>
      </c>
      <c r="L447" s="444">
        <f t="shared" ca="1" si="28"/>
        <v>85896.348543665779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85896.348543665779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267.67102095452913</v>
      </c>
      <c r="L448" s="444">
        <f t="shared" ca="1" si="28"/>
        <v>64508.716050041519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64508.716050041519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178.55588556442805</v>
      </c>
      <c r="L449" s="444">
        <f t="shared" ca="1" si="28"/>
        <v>43031.968421027159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43031.968421027159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89.069437110201548</v>
      </c>
      <c r="L450" s="444">
        <f t="shared" ca="1" si="28"/>
        <v>21465.734343558572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21465.734343558572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-0.78987154591756426</v>
      </c>
      <c r="L451" s="444">
        <f t="shared" ca="1" si="28"/>
        <v>-190.35904256613301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-190.35904256613301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-91.023593988103826</v>
      </c>
      <c r="L452" s="444">
        <f t="shared" ca="1" si="28"/>
        <v>-21936.686151133021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-21936.686151133021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-181.63329027379919</v>
      </c>
      <c r="L453" s="444">
        <f t="shared" ca="1" si="28"/>
        <v>-43773.622955985607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-43773.622955985607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-272.62052696068497</v>
      </c>
      <c r="L454" s="444">
        <f t="shared" ca="1" si="28"/>
        <v>-65701.546997525074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-65701.546997525074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-363.98687713376609</v>
      </c>
      <c r="L455" s="444">
        <f t="shared" ca="1" si="28"/>
        <v>-87720.837389237626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-87720.837389237626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-455.73392043256831</v>
      </c>
      <c r="L456" s="444">
        <f t="shared" ca="1" si="28"/>
        <v>-109831.87482424898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-109831.87482424898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-547.86324307844905</v>
      </c>
      <c r="L457" s="444">
        <f t="shared" ca="1" si="28"/>
        <v>-132035.0415819062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-132035.0415819062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-640.37643790202083</v>
      </c>
      <c r="L458" s="444">
        <f t="shared" ca="1" si="28"/>
        <v>-154330.721534387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-154330.721534387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-733.27510437069077</v>
      </c>
      <c r="L459" s="444">
        <f t="shared" ca="1" si="28"/>
        <v>-176719.30015333649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-176719.30015333649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-826.56084861631359</v>
      </c>
      <c r="L460" s="444">
        <f t="shared" ca="1" si="28"/>
        <v>-199201.1645165316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-199201.1645165316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-920.23528346295996</v>
      </c>
      <c r="L461" s="444">
        <f t="shared" ca="1" si="28"/>
        <v>-221776.70331457336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-221776.70331457336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-1014.3000284548006</v>
      </c>
      <c r="L462" s="444">
        <f t="shared" ca="1" si="28"/>
        <v>-244446.30685760695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-244446.30685760695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-1108.7567098841071</v>
      </c>
      <c r="L463" s="444">
        <f t="shared" ca="1" si="28"/>
        <v>-267210.3670820698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-267210.3670820698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-1203.6069608193691</v>
      </c>
      <c r="L464" s="444">
        <f t="shared" ca="1" si="28"/>
        <v>-290069.27755746798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-290069.27755746798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-1298.8524211335282</v>
      </c>
      <c r="L465" s="444">
        <f t="shared" ca="1" si="28"/>
        <v>-313023.43349318032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-313023.43349318032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-1394.4947375323295</v>
      </c>
      <c r="L466" s="444">
        <f t="shared" ca="1" si="28"/>
        <v>-336073.23174529144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-336073.23174529144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-1490.5355635827925</v>
      </c>
      <c r="L467" s="444">
        <f t="shared" ca="1" si="28"/>
        <v>-359219.07082345302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-359219.07082345302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-1586.9765597417991</v>
      </c>
      <c r="L468" s="444">
        <f t="shared" ca="1" si="28"/>
        <v>-382461.35089777358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-382461.35089777358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-1683.8193933848015</v>
      </c>
      <c r="L469" s="444">
        <f t="shared" ca="1" si="28"/>
        <v>-405800.47380573716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-405800.47380573716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-1781.0657388346494</v>
      </c>
      <c r="L470" s="444">
        <f t="shared" ca="1" si="28"/>
        <v>-429236.84305915062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-429236.84305915062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-1878.7172773905388</v>
      </c>
      <c r="L471" s="444">
        <f t="shared" ca="1" si="28"/>
        <v>-452770.86385111994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-452770.86385111994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-1976.7756973570777</v>
      </c>
      <c r="L472" s="444">
        <f t="shared" ca="1" si="28"/>
        <v>-476402.94306305581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-476402.94306305581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-2075.2426940734777</v>
      </c>
      <c r="L473" s="444">
        <f t="shared" ca="1" si="28"/>
        <v>-500133.48927170807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-500133.48927170807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-2174.1199699428616</v>
      </c>
      <c r="L474" s="444">
        <f t="shared" ca="1" si="28"/>
        <v>-523962.91275622969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-523962.91275622969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-2273.409234461702</v>
      </c>
      <c r="L475" s="444">
        <f t="shared" ca="1" si="28"/>
        <v>-547891.6255052702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-547891.6255052702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-2373.1122042493712</v>
      </c>
      <c r="L476" s="444">
        <f t="shared" ca="1" si="28"/>
        <v>-571920.04122409842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-571920.04122409842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-2473.2306030778213</v>
      </c>
      <c r="L477" s="444">
        <f t="shared" ca="1" si="28"/>
        <v>-596048.57534175494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-596048.57534175494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-2573.7661619013902</v>
      </c>
      <c r="L478" s="444">
        <f t="shared" ca="1" si="28"/>
        <v>-620277.64501823508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-620277.64501823508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-2674.7206188867249</v>
      </c>
      <c r="L479" s="444">
        <f t="shared" ca="1" si="28"/>
        <v>-644607.66915170068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-644607.66915170068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-2776.0957194428311</v>
      </c>
      <c r="L480" s="444">
        <f t="shared" ca="1" si="28"/>
        <v>-669039.06838572223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-669039.06838572223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-2877.8932162512538</v>
      </c>
      <c r="L481" s="444">
        <f t="shared" ca="1" si="28"/>
        <v>-693572.26511655224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-693572.26511655224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-2980.1148692963789</v>
      </c>
      <c r="L482" s="444">
        <f t="shared" ca="1" si="28"/>
        <v>-718207.6835004274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-718207.6835004274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-3082.7624458958589</v>
      </c>
      <c r="L483" s="444">
        <f t="shared" ca="1" si="28"/>
        <v>-742945.74946090195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-742945.74946090195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-3185.8377207311696</v>
      </c>
      <c r="L484" s="444">
        <f t="shared" ca="1" si="28"/>
        <v>-767786.89069621183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-767786.89069621183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-3289.342475878294</v>
      </c>
      <c r="L485" s="444">
        <f t="shared" ca="1" si="28"/>
        <v>-792731.53668666887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-792731.53668666887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-3393.2785008385322</v>
      </c>
      <c r="L486" s="444">
        <f t="shared" ca="1" si="28"/>
        <v>-817780.11870208627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-817780.11870208627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-3497.6475925694376</v>
      </c>
      <c r="L487" s="444">
        <f t="shared" ca="1" si="28"/>
        <v>-842933.06980923447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-842933.06980923447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-3602.4515555158887</v>
      </c>
      <c r="L488" s="444">
        <f t="shared" ca="1" si="28"/>
        <v>-868190.82487932919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-868190.82487932919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-3707.6922016412841</v>
      </c>
      <c r="L489" s="444">
        <f t="shared" ca="1" si="28"/>
        <v>-893553.8205955493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-893553.8205955493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-3813.3713504588668</v>
      </c>
      <c r="L490" s="444">
        <f t="shared" ca="1" si="28"/>
        <v>-919022.49546058686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-919022.49546058686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-3919.4908290631902</v>
      </c>
      <c r="L491" s="444">
        <f t="shared" ca="1" si="28"/>
        <v>-944597.28980422893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-944597.28980422893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-4026.052472161698</v>
      </c>
      <c r="L492" s="444">
        <f t="shared" ca="1" si="28"/>
        <v>-970278.64579096937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-970278.64579096937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-4133.0581221064504</v>
      </c>
      <c r="L493" s="444">
        <f t="shared" ca="1" si="28"/>
        <v>-996067.00742765458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-996067.00742765458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-4240.5096289259718</v>
      </c>
      <c r="L494" s="444">
        <f t="shared" ca="1" si="28"/>
        <v>-1021962.8205711592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-1021962.8205711592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-4348.408850357242</v>
      </c>
      <c r="L495" s="444">
        <f t="shared" ca="1" si="28"/>
        <v>-1047966.5329360954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-1047966.5329360954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-4456.7576518778087</v>
      </c>
      <c r="L496" s="444">
        <f t="shared" ca="1" si="28"/>
        <v>-1074078.5941025519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-1074078.5941025519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-4565.5579067380449</v>
      </c>
      <c r="L497" s="444">
        <f t="shared" ca="1" si="28"/>
        <v>-1100299.4555238688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-1100299.4555238688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-4674.8114959935319</v>
      </c>
      <c r="L498" s="444">
        <f t="shared" ca="1" si="28"/>
        <v>-1126629.5705344412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-1126629.5705344412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-4784.5203085375833</v>
      </c>
      <c r="L499" s="444">
        <f t="shared" ca="1" si="28"/>
        <v>-1153069.3943575576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-1153069.3943575576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-4894.6862411339016</v>
      </c>
      <c r="L500" s="444">
        <f t="shared" ca="1" si="28"/>
        <v>-1179619.3841132703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-1179619.3841132703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-5005.3111984493717</v>
      </c>
      <c r="L501" s="444">
        <f t="shared" ca="1" si="28"/>
        <v>-1206279.9988262986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-1206279.9988262986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-5116.3970930869891</v>
      </c>
      <c r="L502" s="444">
        <f t="shared" ca="1" si="28"/>
        <v>-1233051.6994339644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-1233051.6994339644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-5227.9458456189304</v>
      </c>
      <c r="L503" s="444">
        <f t="shared" ca="1" si="28"/>
        <v>-1259934.9487941621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-1259934.9487941621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-5339.959384619754</v>
      </c>
      <c r="L504" s="444">
        <f t="shared" ca="1" si="28"/>
        <v>-1286930.2116933607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-1286930.2116933607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-5452.4396466997478</v>
      </c>
      <c r="L505" s="444">
        <f t="shared" ca="1" si="28"/>
        <v>-1314037.9548546392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-1314037.9548546392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-5565.3885765384084</v>
      </c>
      <c r="L506" s="444">
        <f t="shared" ca="1" si="28"/>
        <v>-1341258.6469457564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-1341258.6469457564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-5678.8081269180639</v>
      </c>
      <c r="L507" s="444">
        <f t="shared" ca="1" si="28"/>
        <v>-1368592.7585872533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-1368592.7585872533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-5792.7002587576335</v>
      </c>
      <c r="L508" s="444">
        <f t="shared" ca="1" si="28"/>
        <v>-1396040.7623605898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-1396040.7623605898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-5907.066941146536</v>
      </c>
      <c r="L509" s="444">
        <f t="shared" ca="1" si="28"/>
        <v>-1423603.1328163152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-1423603.1328163152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-6021.9101513787245</v>
      </c>
      <c r="L510" s="444">
        <f t="shared" ca="1" si="28"/>
        <v>-1451280.3464822727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-1451280.3464822727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-6137.2318749868818</v>
      </c>
      <c r="L511" s="444">
        <f t="shared" ca="1" si="28"/>
        <v>-1479072.8818718384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-1479072.8818718384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-6253.0341057767382</v>
      </c>
      <c r="L512" s="444">
        <f t="shared" ca="1" si="28"/>
        <v>-1506981.219492194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-1506981.219492194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-6369.3188458615532</v>
      </c>
      <c r="L513" s="444">
        <f t="shared" ca="1" si="28"/>
        <v>-1535005.8418526344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-1535005.8418526344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-6486.0881056967219</v>
      </c>
      <c r="L514" s="444">
        <f t="shared" ca="1" si="28"/>
        <v>-1563147.23347291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-1563147.23347291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-6603.3439041145366</v>
      </c>
      <c r="L515" s="444">
        <f t="shared" ca="1" si="28"/>
        <v>-1591405.8808916034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-1591405.8808916034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-6721.0882683590926</v>
      </c>
      <c r="L516" s="444">
        <f t="shared" ca="1" si="28"/>
        <v>-1619782.2726745415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-1619782.2726745415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-6839.3232341213343</v>
      </c>
      <c r="L517" s="444">
        <f t="shared" ca="1" si="28"/>
        <v>-1648276.8994232416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-1648276.8994232416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-6958.0508455742511</v>
      </c>
      <c r="L518" s="444">
        <f t="shared" ref="L518:L772" ca="1" si="54">I518-J518+K518</f>
        <v>-1676890.2537833948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-1676890.2537833948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-7077.2731554082238</v>
      </c>
      <c r="L519" s="444">
        <f t="shared" ca="1" si="54"/>
        <v>-1705622.8304533819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-1705622.8304533819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-7196.9922248665025</v>
      </c>
      <c r="L520" s="444">
        <f t="shared" ca="1" si="54"/>
        <v>-1734475.1261928272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-1734475.1261928272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-7317.2101237808583</v>
      </c>
      <c r="L521" s="444">
        <f t="shared" ca="1" si="54"/>
        <v>-1763447.639831187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-1763447.639831187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-7437.9289306073579</v>
      </c>
      <c r="L522" s="444">
        <f t="shared" ca="1" si="54"/>
        <v>-1792540.8722763732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-1792540.8722763732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-7559.1507324622999</v>
      </c>
      <c r="L523" s="444">
        <f t="shared" ca="1" si="54"/>
        <v>-1821755.3265234143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-1821755.3265234143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-7680.877625158304</v>
      </c>
      <c r="L524" s="444">
        <f t="shared" ca="1" si="54"/>
        <v>-1851091.5076631515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-1851091.5076631515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-7803.1117132405425</v>
      </c>
      <c r="L525" s="444">
        <f t="shared" ca="1" si="54"/>
        <v>-1880549.9228909709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-1880549.9228909709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-7925.8551100231234</v>
      </c>
      <c r="L526" s="444">
        <f t="shared" ca="1" si="54"/>
        <v>-1910131.081515573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-1910131.081515573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-8049.1099376256334</v>
      </c>
      <c r="L527" s="444">
        <f t="shared" ca="1" si="54"/>
        <v>-1939835.4949677775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-1939835.4949677775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-8172.8783270098183</v>
      </c>
      <c r="L528" s="444">
        <f t="shared" ca="1" si="54"/>
        <v>-1969663.6768093661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-1969663.6768093661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-8297.1624180164363</v>
      </c>
      <c r="L529" s="444">
        <f t="shared" ca="1" si="54"/>
        <v>-1999616.1427419614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-1999616.1427419614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-8421.9643594022491</v>
      </c>
      <c r="L530" s="444">
        <f t="shared" ca="1" si="54"/>
        <v>-2029693.4106159424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-2029693.4106159424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-8547.2863088771701</v>
      </c>
      <c r="L531" s="444">
        <f t="shared" ca="1" si="54"/>
        <v>-2059896.0004393985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-2059896.0004393985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-8673.1304331415704</v>
      </c>
      <c r="L532" s="444">
        <f t="shared" ca="1" si="54"/>
        <v>-2090224.4343871188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-2090224.4343871188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-8799.4989079237384</v>
      </c>
      <c r="L533" s="444">
        <f t="shared" ca="1" si="54"/>
        <v>-2120679.2368096211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-2120679.2368096211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-8926.3939180175003</v>
      </c>
      <c r="L534" s="444">
        <f t="shared" ca="1" si="54"/>
        <v>-2151260.9342422173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-2151260.9342422173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-9053.8176573199835</v>
      </c>
      <c r="L535" s="444">
        <f t="shared" ca="1" si="54"/>
        <v>-2181970.055414116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-2181970.055414116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-9181.7723288695615</v>
      </c>
      <c r="L536" s="444">
        <f t="shared" ca="1" si="54"/>
        <v>-2212807.1312575643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-2212807.1312575643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-9310.2601448839305</v>
      </c>
      <c r="L537" s="444">
        <f t="shared" ca="1" si="54"/>
        <v>-2243772.6949170269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-2243772.6949170269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-9439.2833267983569</v>
      </c>
      <c r="L538" s="444">
        <f t="shared" ca="1" si="54"/>
        <v>-2274867.2817584043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-2274867.2817584043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-9568.844105304097</v>
      </c>
      <c r="L539" s="444">
        <f t="shared" ca="1" si="54"/>
        <v>-2306091.4293782874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-2306091.4293782874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-9698.9447203869422</v>
      </c>
      <c r="L540" s="444">
        <f t="shared" ca="1" si="54"/>
        <v>-2337445.6776132532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-2337445.6776132532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-9829.5874213659663</v>
      </c>
      <c r="L541" s="444">
        <f t="shared" ca="1" si="54"/>
        <v>-2368930.5685491981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-2368930.5685491981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-9960.7744669324038</v>
      </c>
      <c r="L542" s="444">
        <f t="shared" ca="1" si="54"/>
        <v>-2400546.6465307092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-2400546.6465307092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-10092.5081251887</v>
      </c>
      <c r="L543" s="444">
        <f t="shared" ca="1" si="54"/>
        <v>-2432294.4581704768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-2432294.4581704768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-10224.790673687732</v>
      </c>
      <c r="L544" s="444">
        <f t="shared" ca="1" si="54"/>
        <v>-2464174.5523587433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-2464174.5523587433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-10357.624399472175</v>
      </c>
      <c r="L545" s="444">
        <f t="shared" ca="1" si="54"/>
        <v>-2496187.4802727941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-2496187.4802727941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-10491.011599114054</v>
      </c>
      <c r="L546" s="444">
        <f t="shared" ca="1" si="54"/>
        <v>-2528333.7953864872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-2528333.7953864872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-10624.954578754441</v>
      </c>
      <c r="L547" s="444">
        <f t="shared" ca="1" si="54"/>
        <v>-2560614.0534798205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-2560614.0534798205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-10759.45565414333</v>
      </c>
      <c r="L548" s="444">
        <f t="shared" ca="1" si="54"/>
        <v>-2593028.8126485427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-2593028.8126485427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-10894.517150679672</v>
      </c>
      <c r="L549" s="444">
        <f t="shared" ca="1" si="54"/>
        <v>-2625578.6333138011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-2625578.6333138011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-11030.141403451584</v>
      </c>
      <c r="L550" s="444">
        <f t="shared" ca="1" si="54"/>
        <v>-2658264.0782318315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-2658264.0782318315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-11166.33075727671</v>
      </c>
      <c r="L551" s="444">
        <f t="shared" ca="1" si="54"/>
        <v>-2691085.712503687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-2691085.712503687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-11303.087566742774</v>
      </c>
      <c r="L552" s="444">
        <f t="shared" ca="1" si="54"/>
        <v>-2724044.1035850085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-2724044.1035850085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-11440.414196248281</v>
      </c>
      <c r="L553" s="444">
        <f t="shared" ca="1" si="54"/>
        <v>-2757139.8212958355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-2757139.8212958355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-11578.313020043393</v>
      </c>
      <c r="L554" s="444">
        <f t="shared" ca="1" si="54"/>
        <v>-2790373.4378304579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-2790373.4378304579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-11716.786422270987</v>
      </c>
      <c r="L555" s="444">
        <f t="shared" ca="1" si="54"/>
        <v>-2823745.5277673076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-2823745.5277673076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-11855.83679700786</v>
      </c>
      <c r="L556" s="444">
        <f t="shared" ca="1" si="54"/>
        <v>-2857256.6680788943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-2857256.6680788943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-11995.466548306138</v>
      </c>
      <c r="L557" s="444">
        <f t="shared" ca="1" si="54"/>
        <v>-2890907.438141779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-2890907.438141779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-12135.678090234824</v>
      </c>
      <c r="L558" s="444">
        <f t="shared" ca="1" si="54"/>
        <v>-2924698.4197465926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-2924698.4197465926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-12276.473846921548</v>
      </c>
      <c r="L559" s="444">
        <f t="shared" ca="1" si="54"/>
        <v>-2958630.1971080932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-2958630.1971080932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-12417.856252594467</v>
      </c>
      <c r="L560" s="444">
        <f t="shared" ca="1" si="54"/>
        <v>-2992703.3568752664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-2992703.3568752664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-12559.827751624354</v>
      </c>
      <c r="L561" s="444">
        <f t="shared" ca="1" si="54"/>
        <v>-3026918.4881414697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-3026918.4881414697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-12702.390798566868</v>
      </c>
      <c r="L562" s="444">
        <f t="shared" ca="1" si="54"/>
        <v>-3061276.1824546154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-3061276.1824546154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-12845.547858204976</v>
      </c>
      <c r="L563" s="444">
        <f t="shared" ca="1" si="54"/>
        <v>-3095777.0338273994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-3095777.0338273994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-12989.301405591576</v>
      </c>
      <c r="L564" s="444">
        <f t="shared" ca="1" si="54"/>
        <v>-3130421.6387475696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-3130421.6387475696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-13133.653926092285</v>
      </c>
      <c r="L565" s="444">
        <f t="shared" ca="1" si="54"/>
        <v>-3165210.5961882407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-3165210.5961882407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-13278.607915428414</v>
      </c>
      <c r="L566" s="444">
        <f t="shared" ca="1" si="54"/>
        <v>-3200144.507618248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-3200144.507618248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-13424.165879720111</v>
      </c>
      <c r="L567" s="444">
        <f t="shared" ca="1" si="54"/>
        <v>-3235223.9770125467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-3235223.9770125467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-13570.33033552969</v>
      </c>
      <c r="L568" s="444">
        <f t="shared" ca="1" si="54"/>
        <v>-3270449.6108626551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-3270449.6108626551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-13717.103809905142</v>
      </c>
      <c r="L569" s="444">
        <f t="shared" ca="1" si="54"/>
        <v>-3305822.0181871392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-3305822.0181871392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-13864.488840423825</v>
      </c>
      <c r="L570" s="444">
        <f t="shared" ca="1" si="54"/>
        <v>-3341341.810542142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-3341341.810542142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-14012.487975236334</v>
      </c>
      <c r="L571" s="444">
        <f t="shared" ca="1" si="54"/>
        <v>-3377009.6020319574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-3377009.6020319574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-14161.103773110568</v>
      </c>
      <c r="L572" s="444">
        <f t="shared" ca="1" si="54"/>
        <v>-3412826.0093196467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-3412826.0093196467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-14310.338803475937</v>
      </c>
      <c r="L573" s="444">
        <f t="shared" ca="1" si="54"/>
        <v>-3448791.6516377013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-3448791.6516377013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-14460.195646467831</v>
      </c>
      <c r="L574" s="444">
        <f t="shared" ca="1" si="54"/>
        <v>-3484907.1507987478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-3484907.1507987478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-14610.676892972195</v>
      </c>
      <c r="L575" s="444">
        <f t="shared" ca="1" si="54"/>
        <v>-3521173.1312062987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-3521173.1312062987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-14761.785144670323</v>
      </c>
      <c r="L576" s="444">
        <f t="shared" ca="1" si="54"/>
        <v>-3557590.219865548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-3557590.219865548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-14913.523014083863</v>
      </c>
      <c r="L577" s="444">
        <f t="shared" ca="1" si="54"/>
        <v>-3594159.0463942108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-3594159.0463942108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-15065.893124619955</v>
      </c>
      <c r="L578" s="444">
        <f t="shared" ca="1" si="54"/>
        <v>-3630880.2430334096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-3630880.2430334096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-15218.898110616617</v>
      </c>
      <c r="L579" s="444">
        <f t="shared" ca="1" si="54"/>
        <v>-3667754.4446586049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-3667754.4446586049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-15372.540617388264</v>
      </c>
      <c r="L580" s="444">
        <f t="shared" ca="1" si="54"/>
        <v>-3704782.288790572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-3704782.288790572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-15526.823301271461</v>
      </c>
      <c r="L581" s="444">
        <f t="shared" ca="1" si="54"/>
        <v>-3741964.4156064223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-3741964.4156064223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-15681.748829670838</v>
      </c>
      <c r="L582" s="444">
        <f t="shared" ca="1" si="54"/>
        <v>-3779301.4679506719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-3779301.4679506719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-15837.319881105212</v>
      </c>
      <c r="L583" s="444">
        <f t="shared" ca="1" si="54"/>
        <v>-3816794.0913463561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-3816794.0913463561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-15993.539145253893</v>
      </c>
      <c r="L584" s="444">
        <f t="shared" ca="1" si="54"/>
        <v>-3854442.934006189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-3854442.934006189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-16150.409323003201</v>
      </c>
      <c r="L585" s="444">
        <f t="shared" ca="1" si="54"/>
        <v>-3892248.646843771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-3892248.646843771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-16307.933126493124</v>
      </c>
      <c r="L586" s="444">
        <f t="shared" ca="1" si="54"/>
        <v>-3930211.8834848432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-3930211.8834848432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-16466.113279164259</v>
      </c>
      <c r="L587" s="444">
        <f t="shared" ca="1" si="54"/>
        <v>-3968333.3002785863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-3968333.3002785863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-16624.952515804853</v>
      </c>
      <c r="L588" s="444">
        <f t="shared" ca="1" si="54"/>
        <v>-4006613.5563089699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-4006613.5563089699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-16784.453582598118</v>
      </c>
      <c r="L589" s="444">
        <f t="shared" ca="1" si="54"/>
        <v>-4045053.3134061466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-4045053.3134061466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-16944.619237169689</v>
      </c>
      <c r="L590" s="444">
        <f t="shared" ca="1" si="54"/>
        <v>-4083653.2361578951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-4083653.2361578951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-17105.452248635309</v>
      </c>
      <c r="L591" s="444">
        <f t="shared" ca="1" si="54"/>
        <v>-4122413.9919211091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-4122413.9919211091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-17266.9553976487</v>
      </c>
      <c r="L592" s="444">
        <f t="shared" ca="1" si="54"/>
        <v>-4161336.2508333367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-4161336.2508333367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-17429.131476449649</v>
      </c>
      <c r="L593" s="444">
        <f t="shared" ca="1" si="54"/>
        <v>-4200420.6858243654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-4200420.6858243654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-17591.983288912266</v>
      </c>
      <c r="L594" s="444">
        <f t="shared" ca="1" si="54"/>
        <v>-4239667.9726278558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-4239667.9726278558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-17755.513650593475</v>
      </c>
      <c r="L595" s="444">
        <f t="shared" ca="1" si="54"/>
        <v>-4279078.7897930276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-4279078.7897930276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-17919.725388781691</v>
      </c>
      <c r="L596" s="444">
        <f t="shared" ca="1" si="54"/>
        <v>-4318653.818696388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-4318653.818696388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-18084.621342545692</v>
      </c>
      <c r="L597" s="444">
        <f t="shared" ca="1" si="54"/>
        <v>-4358393.7435535118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-4358393.7435535118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-18250.204362783708</v>
      </c>
      <c r="L598" s="444">
        <f t="shared" ca="1" si="54"/>
        <v>-4398299.2514308738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-4398299.2514308738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-18416.477312272717</v>
      </c>
      <c r="L599" s="444">
        <f t="shared" ca="1" si="54"/>
        <v>-4438371.0322577246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-4438371.0322577246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-18583.443065717929</v>
      </c>
      <c r="L600" s="444">
        <f t="shared" ca="1" si="54"/>
        <v>-4478609.7788380207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-4478609.7788380207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-18751.104509802495</v>
      </c>
      <c r="L601" s="444">
        <f t="shared" ca="1" si="54"/>
        <v>-4519016.1868624017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-4519016.1868624017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-18919.464543237416</v>
      </c>
      <c r="L602" s="444">
        <f t="shared" ca="1" si="54"/>
        <v>-4559590.9549202174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-4559590.9549202174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-19088.52607681165</v>
      </c>
      <c r="L603" s="444">
        <f t="shared" ca="1" si="54"/>
        <v>-4600334.7845116071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-4600334.7845116071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-19258.292033442438</v>
      </c>
      <c r="L604" s="444">
        <f t="shared" ca="1" si="54"/>
        <v>-4641248.3800596278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-4641248.3800596278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-19428.765348225857</v>
      </c>
      <c r="L605" s="444">
        <f t="shared" ca="1" si="54"/>
        <v>-4682332.448922432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-4682332.448922432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-19599.948968487544</v>
      </c>
      <c r="L606" s="444">
        <f t="shared" ca="1" si="54"/>
        <v>-4723587.7014054982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-4723587.7014054982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-19771.845853833653</v>
      </c>
      <c r="L607" s="444">
        <f t="shared" ca="1" si="54"/>
        <v>-4765014.8507739101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-4765014.8507739101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-19944.458976202033</v>
      </c>
      <c r="L608" s="444">
        <f t="shared" ca="1" si="54"/>
        <v>-4806614.6132646902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-4806614.6132646902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-20117.79131991362</v>
      </c>
      <c r="L609" s="444">
        <f t="shared" ca="1" si="54"/>
        <v>-4848387.7080991818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-4848387.7080991818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-20291.845881723999</v>
      </c>
      <c r="L610" s="444">
        <f t="shared" ca="1" si="54"/>
        <v>-4890334.8574954839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-4890334.8574954839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-20466.625670875259</v>
      </c>
      <c r="L611" s="444">
        <f t="shared" ca="1" si="54"/>
        <v>-4932456.7866809377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-4932456.7866809377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-20642.133709147984</v>
      </c>
      <c r="L612" s="444">
        <f t="shared" ca="1" si="54"/>
        <v>-4974754.2239046637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-4974754.2239046637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-20818.37303091351</v>
      </c>
      <c r="L613" s="444">
        <f t="shared" ca="1" si="54"/>
        <v>-5017227.9004501551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-5017227.9004501551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-20995.346683186388</v>
      </c>
      <c r="L614" s="444">
        <f t="shared" ca="1" si="54"/>
        <v>-5059878.55064792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-5059878.55064792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-21173.057725677078</v>
      </c>
      <c r="L615" s="444">
        <f t="shared" ca="1" si="54"/>
        <v>-5102706.9118881756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-5102706.9118881756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-21351.509230844807</v>
      </c>
      <c r="L616" s="444">
        <f t="shared" ca="1" si="54"/>
        <v>-5145713.7246335987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-5145713.7246335987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-21530.704283950738</v>
      </c>
      <c r="L617" s="444">
        <f t="shared" ca="1" si="54"/>
        <v>-5188899.7324321279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-5188899.7324321279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-21710.645983111277</v>
      </c>
      <c r="L618" s="444">
        <f t="shared" ca="1" si="54"/>
        <v>-5232265.6819298174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-5232265.6819298174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-21891.33743935165</v>
      </c>
      <c r="L619" s="444">
        <f t="shared" ca="1" si="54"/>
        <v>-5275812.3228837475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-5275812.3228837475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-22072.781776659693</v>
      </c>
      <c r="L620" s="444">
        <f t="shared" ca="1" si="54"/>
        <v>-5319540.408174986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-5319540.408174986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-22254.982132039851</v>
      </c>
      <c r="L621" s="444">
        <f t="shared" ca="1" si="54"/>
        <v>-5363450.6938216044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-5363450.6938216044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-22437.941655567429</v>
      </c>
      <c r="L622" s="444">
        <f t="shared" ca="1" si="54"/>
        <v>-5407543.9389917506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-5407543.9389917506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-22621.663510443039</v>
      </c>
      <c r="L623" s="444">
        <f t="shared" ca="1" si="54"/>
        <v>-5451820.9060167717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-5451820.9060167717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-22806.150873047292</v>
      </c>
      <c r="L624" s="444">
        <f t="shared" ca="1" si="54"/>
        <v>-5496282.3604043974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-5496282.3604043974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-22991.406932995731</v>
      </c>
      <c r="L625" s="444">
        <f t="shared" ca="1" si="54"/>
        <v>-5540929.0708519714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-5540929.0708519714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-23177.434893193957</v>
      </c>
      <c r="L626" s="444">
        <f t="shared" ca="1" si="54"/>
        <v>-5585761.8092597434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-5585761.8092597434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-23364.237969893009</v>
      </c>
      <c r="L627" s="444">
        <f t="shared" ca="1" si="54"/>
        <v>-5630781.3507442148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-5630781.3507442148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-23551.819392744972</v>
      </c>
      <c r="L628" s="444">
        <f t="shared" ca="1" si="54"/>
        <v>-5675988.4736515386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-5675988.4736515386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-23740.182404858821</v>
      </c>
      <c r="L629" s="444">
        <f t="shared" ca="1" si="54"/>
        <v>-5721383.959570976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-5721383.959570976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-23929.330262856478</v>
      </c>
      <c r="L630" s="444">
        <f t="shared" ca="1" si="54"/>
        <v>-5766968.5933484109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-5766968.5933484109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-24119.266236929121</v>
      </c>
      <c r="L631" s="444">
        <f t="shared" ca="1" si="54"/>
        <v>-5812743.1630999185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-5812743.1630999185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-24309.993610893736</v>
      </c>
      <c r="L632" s="444">
        <f t="shared" ca="1" si="54"/>
        <v>-5858708.4602253903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-5858708.4602253903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-24501.515682249868</v>
      </c>
      <c r="L633" s="444">
        <f t="shared" ca="1" si="54"/>
        <v>-5904865.2794222189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-5904865.2794222189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-24693.835762236657</v>
      </c>
      <c r="L634" s="444">
        <f t="shared" ca="1" si="54"/>
        <v>-5951214.4186990336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-5951214.4186990336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-24886.957175890049</v>
      </c>
      <c r="L635" s="444">
        <f t="shared" ca="1" si="54"/>
        <v>-5997756.6793895019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-5997756.6793895019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-25080.883262100335</v>
      </c>
      <c r="L636" s="444">
        <f t="shared" ca="1" si="54"/>
        <v>-6044492.8661661809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-6044492.8661661809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-25275.617373669829</v>
      </c>
      <c r="L637" s="444">
        <f t="shared" ca="1" si="54"/>
        <v>-6091423.7870544288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-6091423.7870544288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-25471.162877370862</v>
      </c>
      <c r="L638" s="444">
        <f t="shared" ca="1" si="54"/>
        <v>-6138550.2534463778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-6138550.2534463778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-25667.523154003982</v>
      </c>
      <c r="L639" s="444">
        <f t="shared" ca="1" si="54"/>
        <v>-6185873.0801149597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-6185873.0801149597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-25864.70159845641</v>
      </c>
      <c r="L640" s="444">
        <f t="shared" ca="1" si="54"/>
        <v>-6233393.0852279942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-6233393.0852279942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-26062.701619760719</v>
      </c>
      <c r="L641" s="444">
        <f t="shared" ca="1" si="54"/>
        <v>-6281111.0903623337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-6281111.0903623337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-26261.5266411538</v>
      </c>
      <c r="L642" s="444">
        <f t="shared" ca="1" si="54"/>
        <v>-6329027.9205180658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-6329027.9205180658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-26461.180100136018</v>
      </c>
      <c r="L643" s="444">
        <f t="shared" ca="1" si="54"/>
        <v>-6377144.4041327806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-6377144.4041327806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-26661.665448530661</v>
      </c>
      <c r="L644" s="444">
        <f t="shared" ca="1" si="54"/>
        <v>-6425461.3730958896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-6425461.3730958896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-26862.986152543617</v>
      </c>
      <c r="L645" s="444">
        <f t="shared" ca="1" si="54"/>
        <v>-6473979.6627630116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-6473979.6627630116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-27065.145692823291</v>
      </c>
      <c r="L646" s="444">
        <f t="shared" ca="1" si="54"/>
        <v>-6522700.1119704135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-6522700.1119704135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-27268.147564520797</v>
      </c>
      <c r="L647" s="444">
        <f t="shared" ca="1" si="54"/>
        <v>-6571623.5630495129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-6571623.5630495129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-27471.995277350379</v>
      </c>
      <c r="L648" s="444">
        <f t="shared" ca="1" si="54"/>
        <v>-6620750.8618414421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-6620750.8618414421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-27676.692355650084</v>
      </c>
      <c r="L649" s="444">
        <f t="shared" ca="1" si="54"/>
        <v>-6670082.8577116709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-6670082.8577116709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-27882.242338442706</v>
      </c>
      <c r="L650" s="444">
        <f t="shared" ca="1" si="54"/>
        <v>-6719620.4035646915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-6719620.4035646915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-28088.648779496958</v>
      </c>
      <c r="L651" s="444">
        <f t="shared" ca="1" si="54"/>
        <v>-6769364.3558587665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-6769364.3558587665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-28295.915247388937</v>
      </c>
      <c r="L652" s="444">
        <f t="shared" ca="1" si="54"/>
        <v>-6819315.574620734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-6819315.574620734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-28504.045325563802</v>
      </c>
      <c r="L653" s="444">
        <f t="shared" ca="1" si="54"/>
        <v>-6869474.9234608766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-6869474.9234608766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-28713.042612397723</v>
      </c>
      <c r="L654" s="444">
        <f t="shared" ca="1" si="54"/>
        <v>-6919843.269587853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-6919843.269587853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-28922.91072126013</v>
      </c>
      <c r="L655" s="444">
        <f t="shared" ca="1" si="54"/>
        <v>-6970421.4838236915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-6970421.4838236915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-29133.653280576124</v>
      </c>
      <c r="L656" s="444">
        <f t="shared" ca="1" si="54"/>
        <v>-7021210.4406188456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-7021210.4406188456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-29345.273933889272</v>
      </c>
      <c r="L657" s="444">
        <f t="shared" ca="1" si="54"/>
        <v>-7072211.0180673134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-7072211.0180673134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-29557.776339924545</v>
      </c>
      <c r="L658" s="444">
        <f t="shared" ca="1" si="54"/>
        <v>-7123424.0979218166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-7123424.0979218166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-29771.164172651646</v>
      </c>
      <c r="L659" s="444">
        <f t="shared" ca="1" si="54"/>
        <v>-7174850.5656090463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-7174850.5656090463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-29985.441121348435</v>
      </c>
      <c r="L660" s="444">
        <f t="shared" ca="1" si="54"/>
        <v>-7226491.3102449728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-7226491.3102449728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-30200.610890664793</v>
      </c>
      <c r="L661" s="444">
        <f t="shared" ca="1" si="54"/>
        <v>-7278347.2246502163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-7278347.2246502163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-30416.677200686645</v>
      </c>
      <c r="L662" s="444">
        <f t="shared" ca="1" si="54"/>
        <v>-7330419.2053654809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-7330419.2053654809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-30633.643787000245</v>
      </c>
      <c r="L663" s="444">
        <f t="shared" ca="1" si="54"/>
        <v>-7382708.1526670596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-7382708.1526670596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-30851.514400756823</v>
      </c>
      <c r="L664" s="444">
        <f t="shared" ca="1" si="54"/>
        <v>-7435214.9705823949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-7435214.9705823949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-31070.292808737388</v>
      </c>
      <c r="L665" s="444">
        <f t="shared" ca="1" si="54"/>
        <v>-7487940.5669057108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-7487940.5669057108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-31289.982793417868</v>
      </c>
      <c r="L666" s="444">
        <f t="shared" ca="1" si="54"/>
        <v>-7540885.853213707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-7540885.853213707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-31510.588153034525</v>
      </c>
      <c r="L667" s="444">
        <f t="shared" ca="1" si="54"/>
        <v>-7594051.7448813198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-7594051.7448813198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-31732.112701649574</v>
      </c>
      <c r="L668" s="444">
        <f t="shared" ca="1" si="54"/>
        <v>-7647439.161097548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-7647439.161097548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-31954.560269217192</v>
      </c>
      <c r="L669" s="444">
        <f t="shared" ca="1" si="54"/>
        <v>-7701049.0248813434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-7701049.0248813434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-32177.934701649669</v>
      </c>
      <c r="L670" s="444">
        <f t="shared" ca="1" si="54"/>
        <v>-7754882.2630975712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-7754882.2630975712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-32402.239860883961</v>
      </c>
      <c r="L671" s="444">
        <f t="shared" ca="1" si="54"/>
        <v>-7808939.8064730335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-7808939.8064730335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-32627.479624948381</v>
      </c>
      <c r="L672" s="444">
        <f t="shared" ca="1" si="54"/>
        <v>-7863222.5896125603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-7863222.5896125603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-32853.657888029746</v>
      </c>
      <c r="L673" s="444">
        <f t="shared" ca="1" si="54"/>
        <v>-7917731.5510151684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-7917731.5510151684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-33080.77856054061</v>
      </c>
      <c r="L674" s="444">
        <f t="shared" ca="1" si="54"/>
        <v>-7972467.6330902874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-7972467.6330902874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-33308.845569186939</v>
      </c>
      <c r="L675" s="444">
        <f t="shared" ca="1" si="54"/>
        <v>-8027431.7821740527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-8027431.7821740527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-33537.862857035965</v>
      </c>
      <c r="L676" s="444">
        <f t="shared" ca="1" si="54"/>
        <v>-8082624.9485456673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-8082624.9485456673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-33767.834383584355</v>
      </c>
      <c r="L677" s="444">
        <f t="shared" ca="1" si="54"/>
        <v>-8138048.0864438303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-8138048.0864438303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-33998.764124826703</v>
      </c>
      <c r="L678" s="444">
        <f t="shared" ca="1" si="54"/>
        <v>-8193702.1540832352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-8193702.1540832352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-34230.656073324222</v>
      </c>
      <c r="L679" s="444">
        <f t="shared" ca="1" si="54"/>
        <v>-8249588.113671138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-8249588.113671138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-34463.51423827382</v>
      </c>
      <c r="L680" s="444">
        <f t="shared" ca="1" si="54"/>
        <v>-8305706.9314239901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-8305706.9314239901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-34697.342645577366</v>
      </c>
      <c r="L681" s="444">
        <f t="shared" ca="1" si="54"/>
        <v>-8362059.5775841456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-8362059.5775841456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-34932.145337911352</v>
      </c>
      <c r="L682" s="444">
        <f t="shared" ca="1" si="54"/>
        <v>-8418647.0264366362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-8418647.0264366362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-35167.926374796734</v>
      </c>
      <c r="L683" s="444">
        <f t="shared" ca="1" si="54"/>
        <v>-8475470.2563260123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-8475470.2563260123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-35404.68983266913</v>
      </c>
      <c r="L684" s="444">
        <f t="shared" ca="1" si="54"/>
        <v>-8532530.2496732604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-8532530.2496732604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-35642.439804949332</v>
      </c>
      <c r="L685" s="444">
        <f t="shared" ca="1" si="54"/>
        <v>-8589827.9929927886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-8589827.9929927886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-35881.180402114034</v>
      </c>
      <c r="L686" s="444">
        <f t="shared" ca="1" si="54"/>
        <v>-8647364.476909481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-8647364.476909481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-36120.915751766915</v>
      </c>
      <c r="L687" s="444">
        <f t="shared" ca="1" si="54"/>
        <v>-8705140.6961758267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-8705140.6961758267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-36361.649998710025</v>
      </c>
      <c r="L688" s="444">
        <f t="shared" ca="1" si="54"/>
        <v>-8763157.6496891156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-8763157.6496891156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-36603.387305015392</v>
      </c>
      <c r="L689" s="444">
        <f t="shared" ca="1" si="54"/>
        <v>-8821416.3405087106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-8821416.3405087106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-36846.131850097037</v>
      </c>
      <c r="L690" s="444">
        <f t="shared" ca="1" si="54"/>
        <v>-8879917.7758733872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-8879917.7758733872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-37089.887830783191</v>
      </c>
      <c r="L691" s="444">
        <f t="shared" ca="1" si="54"/>
        <v>-8938662.9672187492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-8938662.9672187492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-37334.659461388866</v>
      </c>
      <c r="L692" s="444">
        <f t="shared" ca="1" si="54"/>
        <v>-8997652.9301947169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-8997652.9301947169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-37580.450973788735</v>
      </c>
      <c r="L693" s="444">
        <f t="shared" ca="1" si="54"/>
        <v>-9056888.6846830845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-9056888.6846830845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-37827.266617490262</v>
      </c>
      <c r="L694" s="444">
        <f t="shared" ca="1" si="54"/>
        <v>-9116371.2548151538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-9116371.2548151538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-38075.110659707221</v>
      </c>
      <c r="L695" s="444">
        <f t="shared" ca="1" si="54"/>
        <v>-9176101.6689894404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-9176101.6689894404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-38323.987385433415</v>
      </c>
      <c r="L696" s="444">
        <f t="shared" ca="1" si="54"/>
        <v>-9236080.9598894529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-9236080.9598894529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-38573.901097516798</v>
      </c>
      <c r="L697" s="444">
        <f t="shared" ca="1" si="54"/>
        <v>-9296310.1645015497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-9296310.1645015497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-38824.85611673387</v>
      </c>
      <c r="L698" s="444">
        <f t="shared" ca="1" si="54"/>
        <v>-9356790.3241328634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-9356790.3241328634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-39076.856781864342</v>
      </c>
      <c r="L699" s="444">
        <f t="shared" ca="1" si="54"/>
        <v>-9417522.4844293073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-9417522.4844293073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-39329.907449766193</v>
      </c>
      <c r="L700" s="444">
        <f t="shared" ca="1" si="54"/>
        <v>-9478507.6953936536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-9478507.6953936536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-39584.012495450967</v>
      </c>
      <c r="L701" s="444">
        <f t="shared" ca="1" si="54"/>
        <v>-9539747.0114036836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-9539747.0114036836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-39839.176312159427</v>
      </c>
      <c r="L702" s="444">
        <f t="shared" ca="1" si="54"/>
        <v>-9601241.4912304226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-9601241.4912304226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-40095.403311437505</v>
      </c>
      <c r="L703" s="444">
        <f t="shared" ca="1" si="54"/>
        <v>-9662992.1980564389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-9662992.1980564389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-40352.697923212574</v>
      </c>
      <c r="L704" s="444">
        <f t="shared" ca="1" si="54"/>
        <v>-9725000.1994942315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-9725000.1994942315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-40611.064595870048</v>
      </c>
      <c r="L705" s="444">
        <f t="shared" ca="1" si="54"/>
        <v>-9787266.5676046815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-9787266.5676046815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-40870.507796330254</v>
      </c>
      <c r="L706" s="444">
        <f t="shared" ca="1" si="54"/>
        <v>-9849792.3789155912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-9849792.3789155912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-41131.032010125709</v>
      </c>
      <c r="L707" s="444">
        <f t="shared" ca="1" si="54"/>
        <v>-9912578.7144402955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-9912578.7144402955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-41392.641741478641</v>
      </c>
      <c r="L708" s="444">
        <f t="shared" ca="1" si="54"/>
        <v>-9975626.6596963536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-9975626.6596963536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-41655.341513378888</v>
      </c>
      <c r="L709" s="444">
        <f t="shared" ca="1" si="54"/>
        <v>-10038937.304724311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-10038937.304724311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-41919.135867662044</v>
      </c>
      <c r="L710" s="444">
        <f t="shared" ca="1" si="54"/>
        <v>-10102511.744106553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-10102511.744106553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-42184.029365088056</v>
      </c>
      <c r="L711" s="444">
        <f t="shared" ca="1" si="54"/>
        <v>-10166351.076986222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-10166351.076986222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-42450.026585420004</v>
      </c>
      <c r="L712" s="444">
        <f t="shared" ca="1" si="54"/>
        <v>-10230456.407086222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-10230456.407086222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-42717.132127503333</v>
      </c>
      <c r="L713" s="444">
        <f t="shared" ca="1" si="54"/>
        <v>-10294828.842728304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-10294828.842728304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-42985.350609345347</v>
      </c>
      <c r="L714" s="444">
        <f t="shared" ca="1" si="54"/>
        <v>-10359469.496852228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-10359469.496852228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-43254.686668195034</v>
      </c>
      <c r="L715" s="444">
        <f t="shared" ca="1" si="54"/>
        <v>-10424379.487035003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-10424379.487035003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-43525.144960623256</v>
      </c>
      <c r="L716" s="444">
        <f t="shared" ca="1" si="54"/>
        <v>-10489559.935510205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-10489559.935510205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-43796.730162603271</v>
      </c>
      <c r="L717" s="444">
        <f t="shared" ca="1" si="54"/>
        <v>-10555011.969187388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-10555011.969187388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-44069.446969591532</v>
      </c>
      <c r="L718" s="444">
        <f t="shared" ca="1" si="54"/>
        <v>-10620736.719671559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-10620736.719671559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-44343.300096608909</v>
      </c>
      <c r="L719" s="444">
        <f t="shared" ca="1" si="54"/>
        <v>-10686735.323282747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-10686735.323282747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-44618.294278322188</v>
      </c>
      <c r="L720" s="444">
        <f t="shared" ca="1" si="54"/>
        <v>-10753008.921075648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-10753008.921075648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-44894.434269125944</v>
      </c>
      <c r="L721" s="444">
        <f t="shared" ca="1" si="54"/>
        <v>-10819558.658859354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-10819558.658859354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-45171.724843224722</v>
      </c>
      <c r="L722" s="444">
        <f t="shared" ca="1" si="54"/>
        <v>-10886385.687217157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-10886385.687217157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-45450.170794715566</v>
      </c>
      <c r="L723" s="444">
        <f t="shared" ca="1" si="54"/>
        <v>-10953491.161526453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-10953491.161526453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-45729.776937670969</v>
      </c>
      <c r="L724" s="444">
        <f t="shared" ca="1" si="54"/>
        <v>-11020876.241978703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-11020876.241978703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-46010.548106222006</v>
      </c>
      <c r="L725" s="444">
        <f t="shared" ca="1" si="54"/>
        <v>-11088542.093599504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-11088542.093599504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-46292.489154642011</v>
      </c>
      <c r="L726" s="444">
        <f t="shared" ca="1" si="54"/>
        <v>-11156489.886268726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-11156489.886268726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-46575.604957430434</v>
      </c>
      <c r="L727" s="444">
        <f t="shared" ca="1" si="54"/>
        <v>-11224720.794740735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-11224720.794740735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-46859.900409397138</v>
      </c>
      <c r="L728" s="444">
        <f t="shared" ca="1" si="54"/>
        <v>-11293235.998664711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-11293235.998664711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-47145.38042574704</v>
      </c>
      <c r="L729" s="444">
        <f t="shared" ca="1" si="54"/>
        <v>-11362036.682605037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-11362036.682605037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-47432.049942165067</v>
      </c>
      <c r="L730" s="444">
        <f t="shared" ca="1" si="54"/>
        <v>-11431124.036061782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-11431124.036061782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-47719.91391490151</v>
      </c>
      <c r="L731" s="444">
        <f t="shared" ca="1" si="54"/>
        <v>-11500499.253491264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-11500499.253491264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-48008.977320857681</v>
      </c>
      <c r="L732" s="444">
        <f t="shared" ca="1" si="54"/>
        <v>-11570163.5343267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-11570163.5343267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-48299.245157671998</v>
      </c>
      <c r="L733" s="444">
        <f t="shared" ca="1" si="54"/>
        <v>-11640118.082998952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-11640118.082998952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-48590.722443806379</v>
      </c>
      <c r="L734" s="444">
        <f t="shared" ca="1" si="54"/>
        <v>-11710364.108957337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-11710364.108957337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-48883.414218632985</v>
      </c>
      <c r="L735" s="444">
        <f t="shared" ca="1" si="54"/>
        <v>-11780902.826690549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-11780902.826690549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-49177.325542521365</v>
      </c>
      <c r="L736" s="444">
        <f t="shared" ca="1" si="54"/>
        <v>-11851735.455747649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-11851735.455747649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-49472.461496925949</v>
      </c>
      <c r="L737" s="444">
        <f t="shared" ca="1" si="54"/>
        <v>-11922863.220759155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-11922863.220759155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-49768.827184473892</v>
      </c>
      <c r="L738" s="444">
        <f t="shared" ca="1" si="54"/>
        <v>-11994287.351458209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-11994287.351458209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-50066.427729053285</v>
      </c>
      <c r="L739" s="444">
        <f t="shared" ca="1" si="54"/>
        <v>-12066009.082701841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-12066009.082701841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-50365.268275901755</v>
      </c>
      <c r="L740" s="444">
        <f t="shared" ca="1" si="54"/>
        <v>-12138029.654492322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-12138029.654492322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-50665.353991695425</v>
      </c>
      <c r="L741" s="444">
        <f t="shared" ca="1" si="54"/>
        <v>-12210350.311998596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-12210350.311998596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-50966.690064638235</v>
      </c>
      <c r="L742" s="444">
        <f t="shared" ca="1" si="54"/>
        <v>-12282972.305577815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-12282972.305577815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-51269.281704551642</v>
      </c>
      <c r="L743" s="444">
        <f t="shared" ca="1" si="54"/>
        <v>-12355896.890796946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-12355896.890796946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-51573.134142964693</v>
      </c>
      <c r="L744" s="444">
        <f t="shared" ca="1" si="54"/>
        <v>-12429125.328454491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-12429125.328454491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-51878.252633204458</v>
      </c>
      <c r="L745" s="444">
        <f t="shared" ca="1" si="54"/>
        <v>-12502658.884602275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-12502658.884602275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-52184.642450486892</v>
      </c>
      <c r="L746" s="444">
        <f t="shared" ca="1" si="54"/>
        <v>-12576498.830567341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-12576498.830567341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-52492.308892008004</v>
      </c>
      <c r="L747" s="444">
        <f t="shared" ca="1" si="54"/>
        <v>-12650646.442973929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-12650646.442973929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-52801.257277035445</v>
      </c>
      <c r="L748" s="444">
        <f t="shared" ca="1" si="54"/>
        <v>-12725103.003765544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-12725103.003765544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-53111.492947000515</v>
      </c>
      <c r="L749" s="444">
        <f t="shared" ca="1" si="54"/>
        <v>-12799869.800227124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-12799869.800227124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-53423.021265590432</v>
      </c>
      <c r="L750" s="444">
        <f t="shared" ca="1" si="54"/>
        <v>-12874948.125007294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-12874948.125007294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-53735.847618841137</v>
      </c>
      <c r="L751" s="444">
        <f t="shared" ca="1" si="54"/>
        <v>-12950339.276140714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-12950339.276140714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-54049.977415230387</v>
      </c>
      <c r="L752" s="444">
        <f t="shared" ca="1" si="54"/>
        <v>-13026044.557070524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-13026044.557070524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-54365.416085771263</v>
      </c>
      <c r="L753" s="444">
        <f t="shared" ca="1" si="54"/>
        <v>-13102065.276670873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-13102065.276670873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-54682.169084106048</v>
      </c>
      <c r="L754" s="444">
        <f t="shared" ca="1" si="54"/>
        <v>-13178402.749269558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-13178402.749269558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-55000.241886600568</v>
      </c>
      <c r="L755" s="444">
        <f t="shared" ca="1" si="54"/>
        <v>-13255058.294670738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-13255058.294670738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-55319.639992438824</v>
      </c>
      <c r="L756" s="444">
        <f t="shared" ca="1" si="54"/>
        <v>-13332033.238177756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-13332033.238177756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-55640.368923718059</v>
      </c>
      <c r="L757" s="444">
        <f t="shared" ca="1" si="54"/>
        <v>-13409328.910616053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-13409328.910616053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-55962.434225544304</v>
      </c>
      <c r="L758" s="444">
        <f t="shared" ca="1" si="54"/>
        <v>-13486946.648356177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-13486946.648356177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-56285.841466128149</v>
      </c>
      <c r="L759" s="444">
        <f t="shared" ca="1" si="54"/>
        <v>-13564887.793336885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-13564887.793336885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-56610.596236881102</v>
      </c>
      <c r="L760" s="444">
        <f t="shared" ca="1" si="54"/>
        <v>-13643153.693088345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-13643153.693088345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-56936.704152512175</v>
      </c>
      <c r="L761" s="444">
        <f t="shared" ca="1" si="54"/>
        <v>-13721745.700755436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-13721745.700755436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-57264.170851125069</v>
      </c>
      <c r="L762" s="444">
        <f t="shared" ca="1" si="54"/>
        <v>-13800665.17512114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-13800665.17512114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-57593.001994315498</v>
      </c>
      <c r="L763" s="444">
        <f t="shared" ca="1" si="54"/>
        <v>-13879913.480630035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-13879913.480630035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-57923.203267269222</v>
      </c>
      <c r="L764" s="444">
        <f t="shared" ca="1" si="54"/>
        <v>-13959491.987411883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-13959491.987411883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-58254.780378860254</v>
      </c>
      <c r="L765" s="444">
        <f t="shared" ca="1" si="54"/>
        <v>-14039402.071305322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-14039402.071305322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-58587.739061749584</v>
      </c>
      <c r="L766" s="444">
        <f t="shared" ca="1" si="54"/>
        <v>-14119645.113881651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-14119645.113881651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-58922.085072484304</v>
      </c>
      <c r="L767" s="444">
        <f t="shared" ca="1" si="54"/>
        <v>-14200222.502468714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-14200222.502468714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-59257.82419159705</v>
      </c>
      <c r="L768" s="444">
        <f t="shared" ca="1" si="54"/>
        <v>-14281135.63017489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-14281135.63017489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-59594.962223706119</v>
      </c>
      <c r="L769" s="444">
        <f t="shared" ca="1" si="54"/>
        <v>-14362385.895913176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-14362385.895913176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-59933.504997615652</v>
      </c>
      <c r="L770" s="444">
        <f t="shared" ca="1" si="54"/>
        <v>-14443974.70442537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-14443974.70442537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-60273.458366416453</v>
      </c>
      <c r="L771" s="444">
        <f t="shared" ca="1" si="54"/>
        <v>-14525903.466306366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-14525903.466306366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-60614.82820758727</v>
      </c>
      <c r="L772" s="444">
        <f t="shared" ca="1" si="54"/>
        <v>-14608173.598028533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-14608173.598028533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-60957.620423096312</v>
      </c>
      <c r="L773" s="444">
        <f t="shared" ref="L773:L1027" ca="1" si="80">I773-J773+K773</f>
        <v>-14690786.52196621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-14690786.52196621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-61301.84093950328</v>
      </c>
      <c r="L774" s="444">
        <f t="shared" ca="1" si="80"/>
        <v>-14773743.666420292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-14773743.666420292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-61647.495708061957</v>
      </c>
      <c r="L775" s="444">
        <f t="shared" ca="1" si="80"/>
        <v>-14857046.465642933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-14857046.465642933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-61994.590704822964</v>
      </c>
      <c r="L776" s="444">
        <f t="shared" ca="1" si="80"/>
        <v>-14940696.359862335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-14940696.359862335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-62343.131930737145</v>
      </c>
      <c r="L777" s="444">
        <f t="shared" ca="1" si="80"/>
        <v>-15024694.795307651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-15024694.795307651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-62693.125411759298</v>
      </c>
      <c r="L778" s="444">
        <f t="shared" ca="1" si="80"/>
        <v>-15109043.224233991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-15109043.224233991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-63044.577198952371</v>
      </c>
      <c r="L779" s="444">
        <f t="shared" ca="1" si="80"/>
        <v>-15193743.104947522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-15193743.104947522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-63397.493368592091</v>
      </c>
      <c r="L780" s="444">
        <f t="shared" ca="1" si="80"/>
        <v>-15278795.901830694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-15278795.901830694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-63751.880022271973</v>
      </c>
      <c r="L781" s="444">
        <f t="shared" ca="1" si="80"/>
        <v>-15364203.085367545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-15364203.085367545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-64107.743287008852</v>
      </c>
      <c r="L782" s="444">
        <f t="shared" ca="1" si="80"/>
        <v>-15449966.132169133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-15449966.132169133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-64465.089315348792</v>
      </c>
      <c r="L783" s="444">
        <f t="shared" ca="1" si="80"/>
        <v>-15536086.524999062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-15536086.524999062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-64823.924285473498</v>
      </c>
      <c r="L784" s="444">
        <f t="shared" ca="1" si="80"/>
        <v>-15622565.752799114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-15622565.752799114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-65184.254401307051</v>
      </c>
      <c r="L785" s="444">
        <f t="shared" ca="1" si="80"/>
        <v>-15709405.310715001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-15709405.310715001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-65546.085892623247</v>
      </c>
      <c r="L786" s="444">
        <f t="shared" ca="1" si="80"/>
        <v>-15796606.700122204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-15796606.700122204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-65909.425015153261</v>
      </c>
      <c r="L787" s="444">
        <f t="shared" ca="1" si="80"/>
        <v>-15884171.428651936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-15884171.428651936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-66274.278050693814</v>
      </c>
      <c r="L788" s="444">
        <f t="shared" ca="1" si="80"/>
        <v>-15972101.01021721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-15972101.01021721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-66640.651307215783</v>
      </c>
      <c r="L789" s="444">
        <f t="shared" ca="1" si="80"/>
        <v>-16060396.965039006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-16060396.965039006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-67008.551118973264</v>
      </c>
      <c r="L790" s="444">
        <f t="shared" ca="1" si="80"/>
        <v>-16149060.819672558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-16149060.819672558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-67377.98384661306</v>
      </c>
      <c r="L791" s="444">
        <f t="shared" ca="1" si="80"/>
        <v>-16238094.10703375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-16238094.10703375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-67748.955877284709</v>
      </c>
      <c r="L792" s="444">
        <f t="shared" ca="1" si="80"/>
        <v>-16327498.366425615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-16327498.366425615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-68121.473624750797</v>
      </c>
      <c r="L793" s="444">
        <f t="shared" ca="1" si="80"/>
        <v>-16417275.143564945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-16417275.143564945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-68495.543529498013</v>
      </c>
      <c r="L794" s="444">
        <f t="shared" ca="1" si="80"/>
        <v>-16507425.990609022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-16507425.990609022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-68871.172058848344</v>
      </c>
      <c r="L795" s="444">
        <f t="shared" ca="1" si="80"/>
        <v>-16597952.46618245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-16597952.46618245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-69248.36570707096</v>
      </c>
      <c r="L796" s="444">
        <f t="shared" ca="1" si="80"/>
        <v>-16688856.135404101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-16688856.135404101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-69627.130995494503</v>
      </c>
      <c r="L797" s="444">
        <f t="shared" ca="1" si="80"/>
        <v>-16780138.569914173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-16780138.569914173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-70007.474472619797</v>
      </c>
      <c r="L798" s="444">
        <f t="shared" ca="1" si="80"/>
        <v>-16871801.34790137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-16871801.34790137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-70389.402714233118</v>
      </c>
      <c r="L799" s="444">
        <f t="shared" ca="1" si="80"/>
        <v>-16963846.054130182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-16963846.054130182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-70772.92232351983</v>
      </c>
      <c r="L800" s="444">
        <f t="shared" ca="1" si="80"/>
        <v>-17056274.27996828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-17056274.27996828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-71158.039931178573</v>
      </c>
      <c r="L801" s="444">
        <f t="shared" ca="1" si="80"/>
        <v>-17149087.623414036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-17149087.623414036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-71544.762195535892</v>
      </c>
      <c r="L802" s="444">
        <f t="shared" ca="1" si="80"/>
        <v>-17242287.689124148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-17242287.689124148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-71933.095802661352</v>
      </c>
      <c r="L803" s="444">
        <f t="shared" ca="1" si="80"/>
        <v>-17335876.088441387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-17335876.088441387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-72323.047466483185</v>
      </c>
      <c r="L804" s="444">
        <f t="shared" ca="1" si="80"/>
        <v>-17429854.439422447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-17429854.439422447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-72714.623928904271</v>
      </c>
      <c r="L805" s="444">
        <f t="shared" ca="1" si="80"/>
        <v>-17524224.366865929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-17524224.366865929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-73107.831959918782</v>
      </c>
      <c r="L806" s="444">
        <f t="shared" ca="1" si="80"/>
        <v>-17618987.502340425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-17618987.502340425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-73502.678357729179</v>
      </c>
      <c r="L807" s="444">
        <f t="shared" ca="1" si="80"/>
        <v>-17714145.48421273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-17714145.48421273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-73899.169948863782</v>
      </c>
      <c r="L808" s="444">
        <f t="shared" ca="1" si="80"/>
        <v>-17809699.957676172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-17809699.957676172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-74297.313588294783</v>
      </c>
      <c r="L809" s="444">
        <f t="shared" ca="1" si="80"/>
        <v>-17905652.574779045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-17905652.574779045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-74697.116159556754</v>
      </c>
      <c r="L810" s="444">
        <f t="shared" ca="1" si="80"/>
        <v>-18002004.994453181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-18002004.994453181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-75098.584574865657</v>
      </c>
      <c r="L811" s="444">
        <f t="shared" ca="1" si="80"/>
        <v>-18098758.882542625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-18098758.882542625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-75501.725775238345</v>
      </c>
      <c r="L812" s="444">
        <f t="shared" ca="1" si="80"/>
        <v>-18195915.911832441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-18195915.911832441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-75906.546730612579</v>
      </c>
      <c r="L813" s="444">
        <f t="shared" ca="1" si="80"/>
        <v>-18293477.76207763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-18293477.76207763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-76313.054439967527</v>
      </c>
      <c r="L814" s="444">
        <f t="shared" ca="1" si="80"/>
        <v>-18391446.120032176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-18391446.120032176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-76721.255931444801</v>
      </c>
      <c r="L815" s="444">
        <f t="shared" ca="1" si="80"/>
        <v>-18489822.679478198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-18489822.679478198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-77131.158262469893</v>
      </c>
      <c r="L816" s="444">
        <f t="shared" ca="1" si="80"/>
        <v>-18588609.141255245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-18588609.141255245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-77542.768519874255</v>
      </c>
      <c r="L817" s="444">
        <f t="shared" ca="1" si="80"/>
        <v>-18687807.213289697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-18687807.213289697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-77956.093820017806</v>
      </c>
      <c r="L818" s="444">
        <f t="shared" ca="1" si="80"/>
        <v>-18787418.610624291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-18787418.610624291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-78371.141308911945</v>
      </c>
      <c r="L819" s="444">
        <f t="shared" ca="1" si="80"/>
        <v>-18887445.05544778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-18887445.05544778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-78787.91816234315</v>
      </c>
      <c r="L820" s="444">
        <f t="shared" ca="1" si="80"/>
        <v>-18987888.277124699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-18987888.277124699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-79206.431585996979</v>
      </c>
      <c r="L821" s="444">
        <f t="shared" ca="1" si="80"/>
        <v>-19088750.012225274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-19088750.012225274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-79626.688815582718</v>
      </c>
      <c r="L822" s="444">
        <f t="shared" ca="1" si="80"/>
        <v>-19190032.004555434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-19190032.004555434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-80048.697116958385</v>
      </c>
      <c r="L823" s="444">
        <f t="shared" ca="1" si="80"/>
        <v>-19291736.005186971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-19291736.005186971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-80472.463786256456</v>
      </c>
      <c r="L824" s="444">
        <f t="shared" ca="1" si="80"/>
        <v>-19393863.772487804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-19393863.772487804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-80897.996150009916</v>
      </c>
      <c r="L825" s="444">
        <f t="shared" ca="1" si="80"/>
        <v>-19496417.072152391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-19496417.072152391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-81325.301565279035</v>
      </c>
      <c r="L826" s="444">
        <f t="shared" ca="1" si="80"/>
        <v>-19599397.677232247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-19599397.677232247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-81754.387419778432</v>
      </c>
      <c r="L827" s="444">
        <f t="shared" ca="1" si="80"/>
        <v>-19702807.368166603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-19702807.368166603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-82185.261132004918</v>
      </c>
      <c r="L828" s="444">
        <f t="shared" ca="1" si="80"/>
        <v>-19806647.932813186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-19806647.932813186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-82617.930151365683</v>
      </c>
      <c r="L829" s="444">
        <f t="shared" ca="1" si="80"/>
        <v>-19910921.166479129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-19910921.166479129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-83052.401958307106</v>
      </c>
      <c r="L830" s="444">
        <f t="shared" ca="1" si="80"/>
        <v>-20015628.871952012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-20015628.871952012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-83488.684064444125</v>
      </c>
      <c r="L831" s="444">
        <f t="shared" ca="1" si="80"/>
        <v>-20120772.859531034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-20120772.859531034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-83926.784012690041</v>
      </c>
      <c r="L832" s="444">
        <f t="shared" ca="1" si="80"/>
        <v>-20226354.947058301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-20226354.947058301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-84366.709377387</v>
      </c>
      <c r="L833" s="444">
        <f t="shared" ca="1" si="80"/>
        <v>-20332376.959950265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-20332376.959950265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-84808.467764436835</v>
      </c>
      <c r="L834" s="444">
        <f t="shared" ca="1" si="80"/>
        <v>-20438840.731229279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-20438840.731229279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-85252.066811432742</v>
      </c>
      <c r="L835" s="444">
        <f t="shared" ca="1" si="80"/>
        <v>-20545748.101555288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-20545748.101555288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-85697.514187791108</v>
      </c>
      <c r="L836" s="444">
        <f t="shared" ca="1" si="80"/>
        <v>-20653100.919257656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-20653100.919257656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-86144.817594884298</v>
      </c>
      <c r="L837" s="444">
        <f t="shared" ca="1" si="80"/>
        <v>-20760901.040367119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-20760901.040367119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-86593.984766173729</v>
      </c>
      <c r="L838" s="444">
        <f t="shared" ca="1" si="80"/>
        <v>-20869150.328647871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-20869150.328647871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-87045.023467343533</v>
      </c>
      <c r="L839" s="444">
        <f t="shared" ca="1" si="80"/>
        <v>-20977850.655629791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-20977850.655629791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-87497.941496434869</v>
      </c>
      <c r="L840" s="444">
        <f t="shared" ca="1" si="80"/>
        <v>-21087003.900640804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-21087003.900640804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-87952.74668398076</v>
      </c>
      <c r="L841" s="444">
        <f t="shared" ca="1" si="80"/>
        <v>-21196611.950839363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-21196611.950839363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-88409.446893141416</v>
      </c>
      <c r="L842" s="444">
        <f t="shared" ca="1" si="80"/>
        <v>-21306676.701247081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-21306676.701247081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-88868.050019840244</v>
      </c>
      <c r="L843" s="444">
        <f t="shared" ca="1" si="80"/>
        <v>-21417200.0547815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-21417200.0547815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-89328.563992900323</v>
      </c>
      <c r="L844" s="444">
        <f t="shared" ca="1" si="80"/>
        <v>-21528183.922288977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-21528183.922288977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-89790.996774181476</v>
      </c>
      <c r="L845" s="444">
        <f t="shared" ca="1" si="80"/>
        <v>-21639630.222577736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-21639630.222577736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-90255.356358717967</v>
      </c>
      <c r="L846" s="444">
        <f t="shared" ca="1" si="80"/>
        <v>-21751540.882451031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-21751540.882451031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-90721.650774856709</v>
      </c>
      <c r="L847" s="444">
        <f t="shared" ca="1" si="80"/>
        <v>-21863917.836740464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-21863917.836740464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-91189.888084396007</v>
      </c>
      <c r="L848" s="444">
        <f t="shared" ca="1" si="80"/>
        <v>-21976763.028339438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-21976763.028339438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-91660.076382725063</v>
      </c>
      <c r="L849" s="444">
        <f t="shared" ca="1" si="80"/>
        <v>-22090078.408236742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-22090078.408236742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-92132.223798963823</v>
      </c>
      <c r="L850" s="444">
        <f t="shared" ca="1" si="80"/>
        <v>-22203865.935550284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-22203865.935550284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-92606.338496103592</v>
      </c>
      <c r="L851" s="444">
        <f t="shared" ca="1" si="80"/>
        <v>-22318127.577560965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-22318127.577560965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-93082.428671148096</v>
      </c>
      <c r="L852" s="444">
        <f t="shared" ca="1" si="80"/>
        <v>-22432865.30974669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-22432865.30974669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-93560.502555255283</v>
      </c>
      <c r="L853" s="444">
        <f t="shared" ca="1" si="80"/>
        <v>-22548081.115816522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-22548081.115816522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-94040.568413879577</v>
      </c>
      <c r="L854" s="444">
        <f t="shared" ca="1" si="80"/>
        <v>-22663776.98774498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-22663776.98774498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-94522.634546914822</v>
      </c>
      <c r="L855" s="444">
        <f t="shared" ca="1" si="80"/>
        <v>-22779954.92580647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-22779954.92580647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-95006.709288837694</v>
      </c>
      <c r="L856" s="444">
        <f t="shared" ca="1" si="80"/>
        <v>-22896616.938609887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-22896616.938609887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-95492.801008851937</v>
      </c>
      <c r="L857" s="444">
        <f t="shared" ca="1" si="80"/>
        <v>-23013765.043133315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-23013765.043133315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-95980.918111032879</v>
      </c>
      <c r="L858" s="444">
        <f t="shared" ca="1" si="80"/>
        <v>-23131401.264758926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-23131401.264758926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-96471.069034472923</v>
      </c>
      <c r="L859" s="444">
        <f t="shared" ca="1" si="80"/>
        <v>-23249527.637307975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-23249527.637307975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-96963.262253427296</v>
      </c>
      <c r="L860" s="444">
        <f t="shared" ca="1" si="80"/>
        <v>-23368146.203075979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-23368146.203075979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-97457.506277460649</v>
      </c>
      <c r="L861" s="444">
        <f t="shared" ca="1" si="80"/>
        <v>-23487259.012868017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-23487259.012868017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-97953.809651594143</v>
      </c>
      <c r="L862" s="444">
        <f t="shared" ca="1" si="80"/>
        <v>-23606868.126034189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-23606868.126034189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-98452.180956453187</v>
      </c>
      <c r="L863" s="444">
        <f t="shared" ca="1" si="80"/>
        <v>-23726975.61050522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-23726975.61050522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-98952.628808415815</v>
      </c>
      <c r="L864" s="444">
        <f t="shared" ca="1" si="80"/>
        <v>-23847583.542828213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-23847583.542828213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-99455.161859761633</v>
      </c>
      <c r="L865" s="444">
        <f t="shared" ca="1" si="80"/>
        <v>-23968694.008202553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-23968694.008202553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-99959.788798821377</v>
      </c>
      <c r="L866" s="444">
        <f t="shared" ca="1" si="80"/>
        <v>-24090309.10051595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-24090309.10051595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-100466.5183501272</v>
      </c>
      <c r="L867" s="444">
        <f t="shared" ca="1" si="80"/>
        <v>-24212430.922380656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-24212430.922380656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-100975.35927456347</v>
      </c>
      <c r="L868" s="444">
        <f t="shared" ca="1" si="80"/>
        <v>-24335061.585169796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-24335061.585169796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-101486.32036951822</v>
      </c>
      <c r="L869" s="444">
        <f t="shared" ca="1" si="80"/>
        <v>-24458203.209053893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-24458203.209053893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-101999.4104690353</v>
      </c>
      <c r="L870" s="444">
        <f t="shared" ca="1" si="80"/>
        <v>-24581857.923037507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-24581857.923037507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-102514.63844396702</v>
      </c>
      <c r="L871" s="444">
        <f t="shared" ca="1" si="80"/>
        <v>-24706027.86499605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-24706027.86499605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-103032.01320212761</v>
      </c>
      <c r="L872" s="444">
        <f t="shared" ca="1" si="80"/>
        <v>-24830715.181712754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-24830715.181712754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-103551.54368844721</v>
      </c>
      <c r="L873" s="444">
        <f t="shared" ca="1" si="80"/>
        <v>-24955922.028915778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-24955922.028915778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-104073.23888512648</v>
      </c>
      <c r="L874" s="444">
        <f t="shared" ca="1" si="80"/>
        <v>-25081650.571315482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-25081650.571315482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-104597.10781179191</v>
      </c>
      <c r="L875" s="444">
        <f t="shared" ca="1" si="80"/>
        <v>-25207902.982641853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-25207902.982641853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-105123.15952565179</v>
      </c>
      <c r="L876" s="444">
        <f t="shared" ca="1" si="80"/>
        <v>-25334681.445682082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-25334681.445682082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-105651.40312165275</v>
      </c>
      <c r="L877" s="444">
        <f t="shared" ca="1" si="80"/>
        <v>-25461988.152318314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-25461988.152318314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-106181.84773263705</v>
      </c>
      <c r="L878" s="444">
        <f t="shared" ca="1" si="80"/>
        <v>-25589825.303565528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-25589825.303565528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-106714.50252950045</v>
      </c>
      <c r="L879" s="444">
        <f t="shared" ca="1" si="80"/>
        <v>-25718195.109609608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-25718195.109609608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-107249.37672135077</v>
      </c>
      <c r="L880" s="444">
        <f t="shared" ca="1" si="80"/>
        <v>-25847099.789845537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-25847099.789845537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-107786.47955566715</v>
      </c>
      <c r="L881" s="444">
        <f t="shared" ca="1" si="80"/>
        <v>-25976541.572915781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-25976541.572915781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-108325.82031845982</v>
      </c>
      <c r="L882" s="444">
        <f t="shared" ca="1" si="80"/>
        <v>-26106522.696748819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-26106522.696748819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-108867.40833443082</v>
      </c>
      <c r="L883" s="444">
        <f t="shared" ca="1" si="80"/>
        <v>-26237045.408597827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-26237045.408597827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-109411.25296713501</v>
      </c>
      <c r="L884" s="444">
        <f t="shared" ca="1" si="80"/>
        <v>-26368111.965079539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-26368111.965079539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-109957.36361914215</v>
      </c>
      <c r="L885" s="444">
        <f t="shared" ca="1" si="80"/>
        <v>-26499724.632213257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-26499724.632213257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-110505.74973219931</v>
      </c>
      <c r="L886" s="444">
        <f t="shared" ca="1" si="80"/>
        <v>-26631885.685460035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-26631885.685460035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-111056.42078739422</v>
      </c>
      <c r="L887" s="444">
        <f t="shared" ca="1" si="80"/>
        <v>-26764597.409762006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-26764597.409762006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-111609.38630531909</v>
      </c>
      <c r="L888" s="444">
        <f t="shared" ca="1" si="80"/>
        <v>-26897862.099581901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-26897862.099581901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-112164.65584623533</v>
      </c>
      <c r="L889" s="444">
        <f t="shared" ca="1" si="80"/>
        <v>-27031682.058942713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-27031682.058942713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-112722.23901023871</v>
      </c>
      <c r="L890" s="444">
        <f t="shared" ca="1" si="80"/>
        <v>-27166059.601467527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-27166059.601467527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-113282.14543742544</v>
      </c>
      <c r="L891" s="444">
        <f t="shared" ca="1" si="80"/>
        <v>-27300997.050419532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-27300997.050419532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-113844.38480805879</v>
      </c>
      <c r="L892" s="444">
        <f t="shared" ca="1" si="80"/>
        <v>-27436496.738742169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-27436496.738742169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-114408.96684273644</v>
      </c>
      <c r="L893" s="444">
        <f t="shared" ca="1" si="80"/>
        <v>-27572561.009099483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-27572561.009099483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-114975.90130255859</v>
      </c>
      <c r="L894" s="444">
        <f t="shared" ca="1" si="80"/>
        <v>-27709192.213916618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-27709192.213916618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-115545.19798929663</v>
      </c>
      <c r="L895" s="444">
        <f t="shared" ca="1" si="80"/>
        <v>-27846392.715420492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-27846392.715420492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-116116.86674556279</v>
      </c>
      <c r="L896" s="444">
        <f t="shared" ca="1" si="80"/>
        <v>-27984164.885680631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-27984164.885680631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-116690.91745498004</v>
      </c>
      <c r="L897" s="444">
        <f t="shared" ca="1" si="80"/>
        <v>-28122511.106650189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-28122511.106650189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-117267.36004235319</v>
      </c>
      <c r="L898" s="444">
        <f t="shared" ca="1" si="80"/>
        <v>-28261433.770207118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-28261433.770207118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-117846.20447384041</v>
      </c>
      <c r="L899" s="444">
        <f t="shared" ca="1" si="80"/>
        <v>-28400935.278195538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-28400935.278195538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-118427.46075712547</v>
      </c>
      <c r="L900" s="444">
        <f t="shared" ca="1" si="80"/>
        <v>-28541018.04246724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-28541018.04246724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-119011.13894159092</v>
      </c>
      <c r="L901" s="444">
        <f t="shared" ca="1" si="80"/>
        <v>-28681684.484923407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-28681684.484923407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-119597.2491184916</v>
      </c>
      <c r="L902" s="444">
        <f t="shared" ca="1" si="80"/>
        <v>-28822937.037556477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-28822937.037556477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-120185.80142112938</v>
      </c>
      <c r="L903" s="444">
        <f t="shared" ca="1" si="80"/>
        <v>-28964778.142492183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-28964778.142492183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-120776.80602502817</v>
      </c>
      <c r="L904" s="444">
        <f t="shared" ca="1" si="80"/>
        <v>-29107210.252031788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-29107210.252031788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-121370.27314810986</v>
      </c>
      <c r="L905" s="444">
        <f t="shared" ca="1" si="80"/>
        <v>-29250235.828694474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-29250235.828694474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-121966.21305087104</v>
      </c>
      <c r="L906" s="444">
        <f t="shared" ca="1" si="80"/>
        <v>-29393857.345259923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-29393857.345259923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-122564.63603656042</v>
      </c>
      <c r="L907" s="444">
        <f t="shared" ca="1" si="80"/>
        <v>-29538077.284811061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-29538077.284811061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-123165.55245135682</v>
      </c>
      <c r="L908" s="444">
        <f t="shared" ca="1" si="80"/>
        <v>-29682898.140776996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-29682898.140776996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-123768.97268454821</v>
      </c>
      <c r="L909" s="444">
        <f t="shared" ca="1" si="80"/>
        <v>-29828322.41697612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-29828322.41697612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-124374.90716871123</v>
      </c>
      <c r="L910" s="444">
        <f t="shared" ca="1" si="80"/>
        <v>-29974352.62765941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-29974352.62765941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-124983.36637989161</v>
      </c>
      <c r="L911" s="444">
        <f t="shared" ca="1" si="80"/>
        <v>-30120991.297553878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-30120991.297553878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-125594.36083778524</v>
      </c>
      <c r="L912" s="444">
        <f t="shared" ca="1" si="80"/>
        <v>-30268240.961906239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-30268240.961906239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-126207.90110592007</v>
      </c>
      <c r="L913" s="444">
        <f t="shared" ca="1" si="80"/>
        <v>-30416104.166526739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-30416104.166526739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-126823.99779183882</v>
      </c>
      <c r="L914" s="444">
        <f t="shared" ca="1" si="80"/>
        <v>-30564583.467833154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-30564583.467833154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-127442.66154728223</v>
      </c>
      <c r="L915" s="444">
        <f t="shared" ca="1" si="80"/>
        <v>-30713681.432895012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-30713681.432895012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-128063.9030683733</v>
      </c>
      <c r="L916" s="444">
        <f t="shared" ca="1" si="80"/>
        <v>-30863400.639477964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-30863400.639477964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-128687.73309580224</v>
      </c>
      <c r="L917" s="444">
        <f t="shared" ca="1" si="80"/>
        <v>-31013743.676088344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-31013743.676088344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-129314.16241501218</v>
      </c>
      <c r="L918" s="444">
        <f t="shared" ca="1" si="80"/>
        <v>-31164713.142017934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-31164713.142017934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-129943.20185638547</v>
      </c>
      <c r="L919" s="444">
        <f t="shared" ca="1" si="80"/>
        <v>-31316311.647388898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-31316311.647388898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-130574.86229543114</v>
      </c>
      <c r="L920" s="444">
        <f t="shared" ca="1" si="80"/>
        <v>-31468541.813198905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-31468541.813198905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-131209.15465297285</v>
      </c>
      <c r="L921" s="444">
        <f t="shared" ca="1" si="80"/>
        <v>-31621406.271366455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-31621406.271366455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-131846.08989533765</v>
      </c>
      <c r="L922" s="444">
        <f t="shared" ca="1" si="80"/>
        <v>-31774907.66477637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-31774907.66477637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-132485.67903454561</v>
      </c>
      <c r="L923" s="444">
        <f t="shared" ca="1" si="80"/>
        <v>-31929048.647325493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-31929048.647325493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-133127.9331285003</v>
      </c>
      <c r="L924" s="444">
        <f t="shared" ca="1" si="80"/>
        <v>-32083831.883968569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-32083831.883968569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-133772.86328117977</v>
      </c>
      <c r="L925" s="444">
        <f t="shared" ca="1" si="80"/>
        <v>-32239260.050764326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-32239260.050764326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-134420.48064282874</v>
      </c>
      <c r="L926" s="444">
        <f t="shared" ca="1" si="80"/>
        <v>-32395335.834921733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-32395335.834921733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-135070.79641015129</v>
      </c>
      <c r="L927" s="444">
        <f t="shared" ca="1" si="80"/>
        <v>-32552061.934846461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-32552061.934846461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-135723.82182650431</v>
      </c>
      <c r="L928" s="444">
        <f t="shared" ca="1" si="80"/>
        <v>-32709441.060187541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-32709441.060187541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-136379.56818209216</v>
      </c>
      <c r="L929" s="444">
        <f t="shared" ca="1" si="80"/>
        <v>-32867475.931884211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-32867475.931884211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-137038.04681416159</v>
      </c>
      <c r="L930" s="444">
        <f t="shared" ca="1" si="80"/>
        <v>-33026169.28221295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-33026169.28221295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-137699.26910719802</v>
      </c>
      <c r="L931" s="444">
        <f t="shared" ca="1" si="80"/>
        <v>-33185523.854834724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-33185523.854834724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-138363.24649312207</v>
      </c>
      <c r="L932" s="444">
        <f t="shared" ca="1" si="80"/>
        <v>-33345542.404842425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-33345542.404842425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-139029.99045148748</v>
      </c>
      <c r="L933" s="444">
        <f t="shared" ca="1" si="80"/>
        <v>-33506227.698808491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-33506227.698808491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-139699.51250967945</v>
      </c>
      <c r="L934" s="444">
        <f t="shared" ca="1" si="80"/>
        <v>-33667582.51483275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-33667582.51483275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-140371.82424311386</v>
      </c>
      <c r="L935" s="444">
        <f t="shared" ca="1" si="80"/>
        <v>-33829609.642590441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-33829609.642590441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-141046.93727543758</v>
      </c>
      <c r="L936" s="444">
        <f t="shared" ca="1" si="80"/>
        <v>-33992311.883380458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-33992311.883380458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-141724.86327872932</v>
      </c>
      <c r="L937" s="444">
        <f t="shared" ca="1" si="80"/>
        <v>-34155692.050173767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-34155692.050173767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-142405.61397370143</v>
      </c>
      <c r="L938" s="444">
        <f t="shared" ca="1" si="80"/>
        <v>-34319752.967662044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-34319752.967662044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-143089.20112990259</v>
      </c>
      <c r="L939" s="444">
        <f t="shared" ca="1" si="80"/>
        <v>-34484497.472306527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-34484497.472306527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-143775.63656592128</v>
      </c>
      <c r="L940" s="444">
        <f t="shared" ca="1" si="80"/>
        <v>-34649928.412387028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-34649928.412387028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-144464.93214959002</v>
      </c>
      <c r="L941" s="444">
        <f t="shared" ca="1" si="80"/>
        <v>-34816048.648051195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-34816048.648051195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-145157.09979819073</v>
      </c>
      <c r="L942" s="444">
        <f t="shared" ca="1" si="80"/>
        <v>-34982861.05136396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-34982861.05136396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-145852.15147866058</v>
      </c>
      <c r="L943" s="444">
        <f t="shared" ca="1" si="80"/>
        <v>-35150368.5063572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-35150368.5063572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-146550.09920779907</v>
      </c>
      <c r="L944" s="444">
        <f t="shared" ca="1" si="80"/>
        <v>-35318573.909079574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-35318573.909079574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-147250.95505247562</v>
      </c>
      <c r="L945" s="444">
        <f t="shared" ca="1" si="80"/>
        <v>-35487480.167646624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-35487480.167646624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-147954.73112983833</v>
      </c>
      <c r="L946" s="444">
        <f t="shared" ca="1" si="80"/>
        <v>-35657090.202291042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-35657090.202291042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-148661.43960752341</v>
      </c>
      <c r="L947" s="444">
        <f t="shared" ca="1" si="80"/>
        <v>-35827406.945413142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-35827406.945413142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-149371.09270386549</v>
      </c>
      <c r="L948" s="444">
        <f t="shared" ca="1" si="80"/>
        <v>-35998433.341631584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-35998433.341631584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-150083.70268810901</v>
      </c>
      <c r="L949" s="444">
        <f t="shared" ca="1" si="80"/>
        <v>-36170172.347834267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-36170172.347834267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-150799.28188062017</v>
      </c>
      <c r="L950" s="444">
        <f t="shared" ca="1" si="80"/>
        <v>-36342626.933229461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-36342626.933229461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-151517.84265310015</v>
      </c>
      <c r="L951" s="444">
        <f t="shared" ca="1" si="80"/>
        <v>-36515800.079397142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-36515800.079397142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-152239.39742879884</v>
      </c>
      <c r="L952" s="444">
        <f t="shared" ca="1" si="80"/>
        <v>-36689694.780340515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-36689694.780340515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-152963.95868272954</v>
      </c>
      <c r="L953" s="444">
        <f t="shared" ca="1" si="80"/>
        <v>-36864314.042537823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-36864314.042537823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-153691.538941885</v>
      </c>
      <c r="L954" s="444">
        <f t="shared" ca="1" si="80"/>
        <v>-37039660.884994283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-37039660.884994283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-154422.15078545359</v>
      </c>
      <c r="L955" s="444">
        <f t="shared" ca="1" si="80"/>
        <v>-37215738.339294314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-37215738.339294314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-155155.80684503703</v>
      </c>
      <c r="L956" s="444">
        <f t="shared" ca="1" si="80"/>
        <v>-37392549.449653931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-37392549.449653931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-155892.51980486879</v>
      </c>
      <c r="L957" s="444">
        <f t="shared" ca="1" si="80"/>
        <v>-37570097.272973374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-37570097.272973374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-156632.30240203312</v>
      </c>
      <c r="L958" s="444">
        <f t="shared" ca="1" si="80"/>
        <v>-37748384.878889985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-37748384.878889985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-157375.16742668569</v>
      </c>
      <c r="L959" s="444">
        <f t="shared" ca="1" si="80"/>
        <v>-37927415.349831246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-37927415.349831246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-158121.12772227425</v>
      </c>
      <c r="L960" s="444">
        <f t="shared" ca="1" si="80"/>
        <v>-38107191.781068094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-38107191.781068094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-158870.19618576113</v>
      </c>
      <c r="L961" s="444">
        <f t="shared" ca="1" si="80"/>
        <v>-38287717.280768432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-38287717.280768432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-159622.38576784587</v>
      </c>
      <c r="L962" s="444">
        <f t="shared" ca="1" si="80"/>
        <v>-38468994.970050856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-38468994.970050856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-160377.70947318932</v>
      </c>
      <c r="L963" s="444">
        <f t="shared" ca="1" si="80"/>
        <v>-38651027.983038627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-38651027.983038627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-161136.18036063836</v>
      </c>
      <c r="L964" s="444">
        <f t="shared" ca="1" si="80"/>
        <v>-38833819.466913842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-38833819.466913842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-161897.81154345174</v>
      </c>
      <c r="L965" s="444">
        <f t="shared" ca="1" si="80"/>
        <v>-39017372.581971869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-39017372.581971869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-162662.61618952686</v>
      </c>
      <c r="L966" s="444">
        <f t="shared" ca="1" si="80"/>
        <v>-39201690.501675971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-39201690.501675971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-163430.60752162727</v>
      </c>
      <c r="L967" s="444">
        <f t="shared" ca="1" si="80"/>
        <v>-39386776.412712179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-39386776.412712179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-164201.79881761147</v>
      </c>
      <c r="L968" s="444">
        <f t="shared" ca="1" si="80"/>
        <v>-39572633.515044369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-39572633.515044369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-164976.20341066227</v>
      </c>
      <c r="L969" s="444">
        <f t="shared" ca="1" si="80"/>
        <v>-39759265.021969609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-39759265.021969609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-165753.83468951745</v>
      </c>
      <c r="L970" s="444">
        <f t="shared" ca="1" si="80"/>
        <v>-39946674.160173707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-39946674.160173707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-166534.70609870119</v>
      </c>
      <c r="L971" s="444">
        <f t="shared" ca="1" si="80"/>
        <v>-40134864.169786982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-40134864.169786982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-167318.8311387565</v>
      </c>
      <c r="L972" s="444">
        <f t="shared" ca="1" si="80"/>
        <v>-40323838.30444032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-40323838.30444032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-168106.22336647875</v>
      </c>
      <c r="L973" s="444">
        <f t="shared" ca="1" si="80"/>
        <v>-40513599.831321374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-40513599.831321374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-168896.89639514979</v>
      </c>
      <c r="L974" s="444">
        <f t="shared" ca="1" si="80"/>
        <v>-40704152.031231098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-40704152.031231098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-169690.86389477365</v>
      </c>
      <c r="L975" s="444">
        <f t="shared" ca="1" si="80"/>
        <v>-40895498.198640451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-40895498.198640451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-170488.13959231263</v>
      </c>
      <c r="L976" s="444">
        <f t="shared" ca="1" si="80"/>
        <v>-41087641.641747341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-41087641.641747341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-171288.73727192465</v>
      </c>
      <c r="L977" s="444">
        <f t="shared" ca="1" si="80"/>
        <v>-41280585.682533845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-41280585.682533845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-172092.67077520175</v>
      </c>
      <c r="L978" s="444">
        <f t="shared" ca="1" si="80"/>
        <v>-41474333.656823628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-41474333.656823628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-172899.95400140918</v>
      </c>
      <c r="L979" s="444">
        <f t="shared" ca="1" si="80"/>
        <v>-41668888.914339617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-41668888.914339617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-173710.60090772581</v>
      </c>
      <c r="L980" s="444">
        <f t="shared" ca="1" si="80"/>
        <v>-41864254.818761922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-41864254.818761922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-174524.62550948543</v>
      </c>
      <c r="L981" s="444">
        <f t="shared" ca="1" si="80"/>
        <v>-42060434.747785985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-42060434.747785985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-175342.04188041901</v>
      </c>
      <c r="L982" s="444">
        <f t="shared" ca="1" si="80"/>
        <v>-42257432.093180984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-42257432.093180984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-176162.86415289817</v>
      </c>
      <c r="L983" s="444">
        <f t="shared" ca="1" si="80"/>
        <v>-42455250.260848463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-42455250.260848463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-176987.10651817932</v>
      </c>
      <c r="L984" s="444">
        <f t="shared" ca="1" si="80"/>
        <v>-42653892.670881219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-42653892.670881219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-177814.78322664916</v>
      </c>
      <c r="L985" s="444">
        <f t="shared" ca="1" si="80"/>
        <v>-42853362.757622443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-42853362.757622443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-178645.90858807092</v>
      </c>
      <c r="L986" s="444">
        <f t="shared" ca="1" si="80"/>
        <v>-43053663.969725095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-43053663.969725095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-179480.49697183198</v>
      </c>
      <c r="L987" s="444">
        <f t="shared" ca="1" si="80"/>
        <v>-43254799.770211503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-43254799.770211503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-180318.56280719201</v>
      </c>
      <c r="L988" s="444">
        <f t="shared" ca="1" si="80"/>
        <v>-43456773.636533275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-43456773.636533275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-181160.12058353273</v>
      </c>
      <c r="L989" s="444">
        <f t="shared" ca="1" si="80"/>
        <v>-43659589.060631387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-43659589.060631387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-182005.18485060817</v>
      </c>
      <c r="L990" s="444">
        <f t="shared" ca="1" si="80"/>
        <v>-43863249.548996575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-43863249.548996575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-182853.77021879648</v>
      </c>
      <c r="L991" s="444">
        <f t="shared" ca="1" si="80"/>
        <v>-44067758.62272995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-44067758.62272995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-183705.89135935219</v>
      </c>
      <c r="L992" s="444">
        <f t="shared" ca="1" si="80"/>
        <v>-44273119.817603879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-44273119.817603879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-184561.56300466025</v>
      </c>
      <c r="L993" s="444">
        <f t="shared" ca="1" si="80"/>
        <v>-44479336.684123114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-44479336.684123114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-185420.79994849037</v>
      </c>
      <c r="L994" s="444">
        <f t="shared" ca="1" si="80"/>
        <v>-44686412.787586182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-44686412.787586182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-186283.61704625317</v>
      </c>
      <c r="L995" s="444">
        <f t="shared" ca="1" si="80"/>
        <v>-44894351.708147012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-44894351.708147012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-187150.02921525663</v>
      </c>
      <c r="L996" s="444">
        <f t="shared" ca="1" si="80"/>
        <v>-45103157.040876843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-45103157.040876843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-188020.05143496426</v>
      </c>
      <c r="L997" s="444">
        <f t="shared" ca="1" si="80"/>
        <v>-45312832.395826384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-45312832.395826384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-188893.69874725401</v>
      </c>
      <c r="L998" s="444">
        <f t="shared" ca="1" si="80"/>
        <v>-45523381.398088217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-45523381.398088217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-189770.9862566783</v>
      </c>
      <c r="L999" s="444">
        <f t="shared" ca="1" si="80"/>
        <v>-45734807.687859476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-45734807.687859476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-190651.92913072521</v>
      </c>
      <c r="L1000" s="444">
        <f t="shared" ca="1" si="80"/>
        <v>-45947114.920504779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-45947114.920504779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-191536.54260008066</v>
      </c>
      <c r="L1001" s="444">
        <f t="shared" ca="1" si="80"/>
        <v>-46160306.766619436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-46160306.766619436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-192424.84195889172</v>
      </c>
      <c r="L1002" s="444">
        <f t="shared" ca="1" si="80"/>
        <v>-46374386.912092909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-46374386.912092909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-193316.8425650312</v>
      </c>
      <c r="L1003" s="444">
        <f t="shared" ca="1" si="80"/>
        <v>-46589359.058172517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-46589359.058172517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-194212.5598403629</v>
      </c>
      <c r="L1004" s="444">
        <f t="shared" ca="1" si="80"/>
        <v>-46805226.92152746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-46805226.92152746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-195112.00927100849</v>
      </c>
      <c r="L1005" s="444">
        <f t="shared" ca="1" si="80"/>
        <v>-47021994.234313048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-47021994.234313048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-196015.2064076151</v>
      </c>
      <c r="L1006" s="444">
        <f t="shared" ca="1" si="80"/>
        <v>-47239664.74423524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-47239664.74423524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-196922.16686562423</v>
      </c>
      <c r="L1007" s="444">
        <f t="shared" ca="1" si="80"/>
        <v>-47458242.214615442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-47458242.214615442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-197832.90632554176</v>
      </c>
      <c r="L1008" s="444">
        <f t="shared" ca="1" si="80"/>
        <v>-47677730.424455561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-47677730.424455561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-198747.44053320889</v>
      </c>
      <c r="L1009" s="444">
        <f t="shared" ca="1" si="80"/>
        <v>-47898133.168503344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-47898133.168503344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-199665.78530007467</v>
      </c>
      <c r="L1010" s="444">
        <f t="shared" ca="1" si="80"/>
        <v>-48119454.257317998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-48119454.257317998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-200587.95650346906</v>
      </c>
      <c r="L1011" s="444">
        <f t="shared" ca="1" si="80"/>
        <v>-48341697.517336041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-48341697.517336041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-201513.97008687758</v>
      </c>
      <c r="L1012" s="444">
        <f t="shared" ca="1" si="80"/>
        <v>-48564866.790937498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-48564866.790937498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-202443.84206021699</v>
      </c>
      <c r="L1013" s="444">
        <f t="shared" ca="1" si="80"/>
        <v>-48788965.936512291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-48788965.936512291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-203377.58850011195</v>
      </c>
      <c r="L1014" s="444">
        <f t="shared" ca="1" si="80"/>
        <v>-49013998.828526981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-49013998.828526981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-204315.22555017317</v>
      </c>
      <c r="L1015" s="444">
        <f t="shared" ca="1" si="80"/>
        <v>-49239969.357591733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-49239969.357591733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-205256.76942127629</v>
      </c>
      <c r="L1016" s="444">
        <f t="shared" ca="1" si="80"/>
        <v>-49466881.43052759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-49466881.43052759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-206202.23639184237</v>
      </c>
      <c r="L1017" s="444">
        <f t="shared" ca="1" si="80"/>
        <v>-49694738.97043401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-49694738.97043401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-207151.64280811913</v>
      </c>
      <c r="L1018" s="444">
        <f t="shared" ca="1" si="80"/>
        <v>-49923545.916756704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-49923545.916756704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-208105.00508446369</v>
      </c>
      <c r="L1019" s="444">
        <f t="shared" ca="1" si="80"/>
        <v>-50153306.225355744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-50153306.225355744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-209062.33970362635</v>
      </c>
      <c r="L1020" s="444">
        <f t="shared" ca="1" si="80"/>
        <v>-50384023.868573949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-50384023.868573949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-210023.66321703553</v>
      </c>
      <c r="L1021" s="444">
        <f t="shared" ca="1" si="80"/>
        <v>-50615702.835305564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-50615702.835305564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-210988.99224508391</v>
      </c>
      <c r="L1022" s="444">
        <f t="shared" ca="1" si="80"/>
        <v>-50848347.131065227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-50848347.131065227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-211958.34347741585</v>
      </c>
      <c r="L1023" s="444">
        <f t="shared" ca="1" si="80"/>
        <v>-51081960.778057218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-51081960.778057218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-212931.73367321581</v>
      </c>
      <c r="L1024" s="444">
        <f t="shared" ca="1" si="80"/>
        <v>-51316547.81524501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-51316547.81524501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-213909.17966149829</v>
      </c>
      <c r="L1025" s="444">
        <f t="shared" ca="1" si="80"/>
        <v>-51552112.298421085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-51552112.298421085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-214890.69834139859</v>
      </c>
      <c r="L1026" s="444">
        <f t="shared" ca="1" si="80"/>
        <v>-51788658.300277062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-51788658.300277062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-215876.30668246516</v>
      </c>
      <c r="L1027" s="444">
        <f t="shared" ca="1" si="80"/>
        <v>-52026189.910474107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-52026189.910474107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-216866.02172495285</v>
      </c>
      <c r="L1028" s="444">
        <f t="shared" ref="L1028:L1282" ca="1" si="104">I1028-J1028+K1028</f>
        <v>-52264711.235713638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-52264711.235713638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-217859.86058011756</v>
      </c>
      <c r="L1029" s="444">
        <f t="shared" ca="1" si="104"/>
        <v>-52504226.399808332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-52504226.399808332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-218857.84043051212</v>
      </c>
      <c r="L1030" s="444">
        <f t="shared" ca="1" si="104"/>
        <v>-52744739.543753423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-52744739.543753423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-219859.97853028332</v>
      </c>
      <c r="L1031" s="444">
        <f t="shared" ca="1" si="104"/>
        <v>-52986254.825798281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-52986254.825798281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-220866.29220547024</v>
      </c>
      <c r="L1032" s="444">
        <f t="shared" ca="1" si="104"/>
        <v>-53228776.421518326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-53228776.421518326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-221876.79885430375</v>
      </c>
      <c r="L1033" s="444">
        <f t="shared" ca="1" si="104"/>
        <v>-53472308.52388721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-53472308.52388721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-222891.51594750743</v>
      </c>
      <c r="L1034" s="444">
        <f t="shared" ca="1" si="104"/>
        <v>-53716855.343349293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-53716855.343349293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-223910.4610285995</v>
      </c>
      <c r="L1035" s="444">
        <f t="shared" ca="1" si="104"/>
        <v>-53962421.107892469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-53962421.107892469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-224933.65171419602</v>
      </c>
      <c r="L1036" s="444">
        <f t="shared" ca="1" si="104"/>
        <v>-54209010.063121244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-54209010.063121244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-225961.10569431592</v>
      </c>
      <c r="L1037" s="444">
        <f t="shared" ca="1" si="104"/>
        <v>-54456626.472330138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-54456626.472330138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-226992.84073268634</v>
      </c>
      <c r="L1038" s="444">
        <f t="shared" ca="1" si="104"/>
        <v>-54705274.616577402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-54705274.616577402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-228028.87466704991</v>
      </c>
      <c r="L1039" s="444">
        <f t="shared" ca="1" si="104"/>
        <v>-54954958.794759028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-54954958.794759028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-229069.22540947335</v>
      </c>
      <c r="L1040" s="444">
        <f t="shared" ca="1" si="104"/>
        <v>-55205683.323683076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-55205683.323683076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-230113.91094665689</v>
      </c>
      <c r="L1041" s="444">
        <f t="shared" ca="1" si="104"/>
        <v>-55457452.538144313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-55457452.538144313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-231162.9493402454</v>
      </c>
      <c r="L1042" s="444">
        <f t="shared" ca="1" si="104"/>
        <v>-55710270.790999137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-55710270.790999137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-232216.3587271405</v>
      </c>
      <c r="L1043" s="444">
        <f t="shared" ca="1" si="104"/>
        <v>-55964142.453240857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-55964142.453240857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-233274.15731981432</v>
      </c>
      <c r="L1044" s="444">
        <f t="shared" ca="1" si="104"/>
        <v>-56219071.914075248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-56219071.914075248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-234336.36340662427</v>
      </c>
      <c r="L1045" s="444">
        <f t="shared" ca="1" si="104"/>
        <v>-56475063.580996446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-56475063.580996446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-235402.99535212922</v>
      </c>
      <c r="L1046" s="444">
        <f t="shared" ca="1" si="104"/>
        <v>-56732121.87986315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-56732121.87986315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-236474.07159740719</v>
      </c>
      <c r="L1047" s="444">
        <f t="shared" ca="1" si="104"/>
        <v>-56990251.254975133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-56990251.254975133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-237549.61066037379</v>
      </c>
      <c r="L1048" s="444">
        <f t="shared" ca="1" si="104"/>
        <v>-57249456.169150084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-57249456.169150084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-238629.63113610275</v>
      </c>
      <c r="L1049" s="444">
        <f t="shared" ca="1" si="104"/>
        <v>-57509741.103800766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-57509741.103800766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-239714.15169714726</v>
      </c>
      <c r="L1050" s="444">
        <f t="shared" ca="1" si="104"/>
        <v>-57771110.559012488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-57771110.559012488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-240803.19109386278</v>
      </c>
      <c r="L1051" s="444">
        <f t="shared" ca="1" si="104"/>
        <v>-58033569.053620927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-58033569.053620927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-241896.76815473125</v>
      </c>
      <c r="L1052" s="444">
        <f t="shared" ca="1" si="104"/>
        <v>-58297121.125290237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-58297121.125290237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-242994.90178668674</v>
      </c>
      <c r="L1053" s="444">
        <f t="shared" ca="1" si="104"/>
        <v>-58561771.3305915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-58561771.3305915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-244097.61097544199</v>
      </c>
      <c r="L1054" s="444">
        <f t="shared" ca="1" si="104"/>
        <v>-58827524.245081522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-58827524.245081522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-245204.91478581703</v>
      </c>
      <c r="L1055" s="444">
        <f t="shared" ca="1" si="104"/>
        <v>-59094384.463381916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-59094384.463381916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-246316.83236206873</v>
      </c>
      <c r="L1056" s="444">
        <f t="shared" ca="1" si="104"/>
        <v>-59362356.599258564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-59362356.599258564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-247433.38292822143</v>
      </c>
      <c r="L1057" s="444">
        <f t="shared" ca="1" si="104"/>
        <v>-59631445.285701364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-59631445.285701364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-248554.5857883998</v>
      </c>
      <c r="L1058" s="444">
        <f t="shared" ca="1" si="104"/>
        <v>-59901655.175004341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-59901655.175004341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-249680.46032716215</v>
      </c>
      <c r="L1059" s="444">
        <f t="shared" ca="1" si="104"/>
        <v>-60172990.938846081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-60172990.938846081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-250811.02600983609</v>
      </c>
      <c r="L1060" s="444">
        <f t="shared" ca="1" si="104"/>
        <v>-60445457.268370494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-60445457.268370494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-251946.30238285445</v>
      </c>
      <c r="L1061" s="444">
        <f t="shared" ca="1" si="104"/>
        <v>-60719058.874267928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-60719058.874267928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-253086.30907409376</v>
      </c>
      <c r="L1062" s="444">
        <f t="shared" ca="1" si="104"/>
        <v>-60993800.486856602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-60993800.486856602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-254231.06579321323</v>
      </c>
      <c r="L1063" s="444">
        <f t="shared" ca="1" si="104"/>
        <v>-61269686.856164396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-61269686.856164396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-255380.59233199572</v>
      </c>
      <c r="L1064" s="444">
        <f t="shared" ca="1" si="104"/>
        <v>-61546722.752010971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-61546722.752010971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-256534.90856468974</v>
      </c>
      <c r="L1065" s="444">
        <f t="shared" ca="1" si="104"/>
        <v>-61824912.964090236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-61824912.964090236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-257694.03444835337</v>
      </c>
      <c r="L1066" s="444">
        <f t="shared" ca="1" si="104"/>
        <v>-62104262.302053168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-62104262.302053168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-258857.99002319894</v>
      </c>
      <c r="L1067" s="444">
        <f t="shared" ca="1" si="104"/>
        <v>-62384775.595590942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-62384775.595590942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-260026.79541293965</v>
      </c>
      <c r="L1068" s="444">
        <f t="shared" ca="1" si="104"/>
        <v>-62666457.694518462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-62666457.694518462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-261200.47082513766</v>
      </c>
      <c r="L1069" s="444">
        <f t="shared" ca="1" si="104"/>
        <v>-62949313.468858175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-62949313.468858175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-262379.03655155312</v>
      </c>
      <c r="L1070" s="444">
        <f t="shared" ca="1" si="104"/>
        <v>-63233347.808924302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-63233347.808924302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-263562.51296849531</v>
      </c>
      <c r="L1071" s="444">
        <f t="shared" ca="1" si="104"/>
        <v>-63518565.625407375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-63518565.625407375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-264750.9205371748</v>
      </c>
      <c r="L1072" s="444">
        <f t="shared" ca="1" si="104"/>
        <v>-63804971.849459127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-63804971.849459127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-265944.27980405709</v>
      </c>
      <c r="L1073" s="444">
        <f t="shared" ca="1" si="104"/>
        <v>-64092571.432777762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-64092571.432777762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-267142.61140121805</v>
      </c>
      <c r="L1074" s="444">
        <f t="shared" ca="1" si="104"/>
        <v>-64381369.347693555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-64381369.347693555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-268345.93604670058</v>
      </c>
      <c r="L1075" s="444">
        <f t="shared" ca="1" si="104"/>
        <v>-64671370.58725483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-64671370.58725483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-269554.27454487252</v>
      </c>
      <c r="L1076" s="444">
        <f t="shared" ca="1" si="104"/>
        <v>-64962580.165314279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-64962580.165314279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-270767.6477867869</v>
      </c>
      <c r="L1077" s="444">
        <f t="shared" ca="1" si="104"/>
        <v>-65255003.116615646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-65255003.116615646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-271986.07675054262</v>
      </c>
      <c r="L1078" s="444">
        <f t="shared" ca="1" si="104"/>
        <v>-65548644.496880762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-65548644.496880762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-273209.58250164724</v>
      </c>
      <c r="L1079" s="444">
        <f t="shared" ca="1" si="104"/>
        <v>-65843509.38289699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-65843509.38289699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-274438.18619338155</v>
      </c>
      <c r="L1080" s="444">
        <f t="shared" ca="1" si="104"/>
        <v>-66139602.872604951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-66139602.872604951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-275671.9090671647</v>
      </c>
      <c r="L1081" s="444">
        <f t="shared" ca="1" si="104"/>
        <v>-66436930.08518669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-66436930.08518669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-276910.77245292196</v>
      </c>
      <c r="L1082" s="444">
        <f t="shared" ca="1" si="104"/>
        <v>-66735496.161154188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-66735496.161154188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-278154.7977694532</v>
      </c>
      <c r="L1083" s="444">
        <f t="shared" ca="1" si="104"/>
        <v>-67035306.262438215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-67035306.262438215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-279404.00652480335</v>
      </c>
      <c r="L1084" s="444">
        <f t="shared" ca="1" si="104"/>
        <v>-67336365.572477594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-67336365.572477594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-280658.42031663406</v>
      </c>
      <c r="L1085" s="444">
        <f t="shared" ca="1" si="104"/>
        <v>-67638679.296308815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-67638679.296308815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-281918.06083259749</v>
      </c>
      <c r="L1086" s="444">
        <f t="shared" ca="1" si="104"/>
        <v>-67942252.660656005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-67942252.660656005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-283182.94985071081</v>
      </c>
      <c r="L1087" s="444">
        <f t="shared" ca="1" si="104"/>
        <v>-68247090.914021298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-68247090.914021298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-284453.10923973285</v>
      </c>
      <c r="L1088" s="444">
        <f t="shared" ca="1" si="104"/>
        <v>-68553199.32677561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-68553199.32677561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-285728.56095954246</v>
      </c>
      <c r="L1089" s="444">
        <f t="shared" ca="1" si="104"/>
        <v>-68860583.191249743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-68860583.191249743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-287009.32706151804</v>
      </c>
      <c r="L1090" s="444">
        <f t="shared" ca="1" si="104"/>
        <v>-69169247.821825847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-69169247.821825847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-288295.42968891846</v>
      </c>
      <c r="L1091" s="444">
        <f t="shared" ca="1" si="104"/>
        <v>-69479198.555029348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-69479198.555029348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-289586.89107726637</v>
      </c>
      <c r="L1092" s="444">
        <f t="shared" ca="1" si="104"/>
        <v>-69790440.749621198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-69790440.749621198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-290883.7335547324</v>
      </c>
      <c r="L1093" s="444">
        <f t="shared" ca="1" si="104"/>
        <v>-70102979.786690518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-70102979.786690518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-292185.97954252124</v>
      </c>
      <c r="L1094" s="444">
        <f t="shared" ca="1" si="104"/>
        <v>-70416821.069747627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-70416821.069747627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-293493.65155525919</v>
      </c>
      <c r="L1095" s="444">
        <f t="shared" ca="1" si="104"/>
        <v>-70731970.024817467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-70731970.024817467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-294806.77220138354</v>
      </c>
      <c r="L1096" s="444">
        <f t="shared" ca="1" si="104"/>
        <v>-71048432.100533441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-71048432.100533441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-296125.36418353341</v>
      </c>
      <c r="L1097" s="444">
        <f t="shared" ca="1" si="104"/>
        <v>-71366212.768231556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-71366212.768231556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-297449.45029894228</v>
      </c>
      <c r="L1098" s="444">
        <f t="shared" ca="1" si="104"/>
        <v>-71685317.522045076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-71685317.522045076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-298779.05343983194</v>
      </c>
      <c r="L1099" s="444">
        <f t="shared" ca="1" si="104"/>
        <v>-72005751.878999487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-72005751.878999487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-300114.19659380865</v>
      </c>
      <c r="L1100" s="444">
        <f t="shared" ca="1" si="104"/>
        <v>-72327521.379107878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-72327521.379107878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-301454.90284426027</v>
      </c>
      <c r="L1101" s="444">
        <f t="shared" ca="1" si="104"/>
        <v>-72650631.585466728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-72650631.585466728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-302801.19537075545</v>
      </c>
      <c r="L1102" s="444">
        <f t="shared" ca="1" si="104"/>
        <v>-72975088.084352061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-72975088.084352061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-304153.09744944435</v>
      </c>
      <c r="L1103" s="444">
        <f t="shared" ca="1" si="104"/>
        <v>-73300896.485316098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-73300896.485316098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-305510.63245346118</v>
      </c>
      <c r="L1104" s="444">
        <f t="shared" ca="1" si="104"/>
        <v>-73628062.421284139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-73628062.421284139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-306873.82385332801</v>
      </c>
      <c r="L1105" s="444">
        <f t="shared" ca="1" si="104"/>
        <v>-73956591.548652053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-73956591.548652053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-308242.69521736098</v>
      </c>
      <c r="L1106" s="444">
        <f t="shared" ca="1" si="104"/>
        <v>-74286489.547383994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-74286489.547383994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-309617.27021207742</v>
      </c>
      <c r="L1107" s="444">
        <f t="shared" ca="1" si="104"/>
        <v>-74617762.121110663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-74617762.121110663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-310997.57260260521</v>
      </c>
      <c r="L1108" s="444">
        <f t="shared" ca="1" si="104"/>
        <v>-74950414.997227848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-74950414.997227848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-312383.62625309348</v>
      </c>
      <c r="L1109" s="444">
        <f t="shared" ca="1" si="104"/>
        <v>-75284453.926995531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-75284453.926995531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-313775.45512712549</v>
      </c>
      <c r="L1110" s="444">
        <f t="shared" ca="1" si="104"/>
        <v>-75619884.685637236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-75619884.685637236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-315173.08328813256</v>
      </c>
      <c r="L1111" s="444">
        <f t="shared" ca="1" si="104"/>
        <v>-75956713.072439954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-75956713.072439954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-316576.53489981056</v>
      </c>
      <c r="L1112" s="444">
        <f t="shared" ca="1" si="104"/>
        <v>-76294944.910854355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-76294944.910854355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-317985.83422653726</v>
      </c>
      <c r="L1113" s="444">
        <f t="shared" ca="1" si="104"/>
        <v>-76634586.048595473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-76634586.048595473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-319401.00563379191</v>
      </c>
      <c r="L1114" s="444">
        <f t="shared" ca="1" si="104"/>
        <v>-76975642.357743844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-76975642.357743844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-320822.07358857681</v>
      </c>
      <c r="L1115" s="444">
        <f t="shared" ca="1" si="104"/>
        <v>-77318119.734847009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-77318119.734847009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-322249.06265983998</v>
      </c>
      <c r="L1116" s="444">
        <f t="shared" ca="1" si="104"/>
        <v>-77662024.101021439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-77662024.101021439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-323681.99751890008</v>
      </c>
      <c r="L1117" s="444">
        <f t="shared" ca="1" si="104"/>
        <v>-78007361.402054921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-78007361.402054921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-325120.90293987293</v>
      </c>
      <c r="L1118" s="444">
        <f t="shared" ca="1" si="104"/>
        <v>-78354137.608509377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-78354137.608509377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-326565.80380009982</v>
      </c>
      <c r="L1119" s="444">
        <f t="shared" ca="1" si="104"/>
        <v>-78702358.715824068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-78702358.715824068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-328016.72508057771</v>
      </c>
      <c r="L1120" s="444">
        <f t="shared" ca="1" si="104"/>
        <v>-79052030.744419232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-79052030.744419232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-329473.69186639087</v>
      </c>
      <c r="L1121" s="444">
        <f t="shared" ca="1" si="104"/>
        <v>-79403159.739800215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-79403159.739800215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-330936.72934714501</v>
      </c>
      <c r="L1122" s="444">
        <f t="shared" ca="1" si="104"/>
        <v>-79755751.772661939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-79755751.772661939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-332405.86281740217</v>
      </c>
      <c r="L1123" s="444">
        <f t="shared" ca="1" si="104"/>
        <v>-80109812.938993931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-80109812.938993931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-333881.1176771188</v>
      </c>
      <c r="L1124" s="444">
        <f t="shared" ca="1" si="104"/>
        <v>-80465349.360185638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-80465349.360185638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-335362.51943208429</v>
      </c>
      <c r="L1125" s="444">
        <f t="shared" ca="1" si="104"/>
        <v>-80822367.183132306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-80822367.183132306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-336850.09369436203</v>
      </c>
      <c r="L1126" s="444">
        <f t="shared" ca="1" si="104"/>
        <v>-81180872.58034125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-81180872.58034125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-338343.86618273263</v>
      </c>
      <c r="L1127" s="444">
        <f t="shared" ca="1" si="104"/>
        <v>-81540871.750038564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-81540871.750038564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-339843.86272313813</v>
      </c>
      <c r="L1128" s="444">
        <f t="shared" ca="1" si="104"/>
        <v>-81902370.916276291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-81902370.916276291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-341350.10924912867</v>
      </c>
      <c r="L1129" s="444">
        <f t="shared" ca="1" si="104"/>
        <v>-82265376.329040006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-82265376.329040006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-342862.63180231082</v>
      </c>
      <c r="L1130" s="444">
        <f t="shared" ca="1" si="104"/>
        <v>-82629894.264356896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-82629894.264356896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-344381.45653279783</v>
      </c>
      <c r="L1131" s="444">
        <f t="shared" ca="1" si="104"/>
        <v>-82995931.024404272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-82995931.024404272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-345906.6096996619</v>
      </c>
      <c r="L1132" s="444">
        <f t="shared" ca="1" si="104"/>
        <v>-83363492.937618524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-83363492.937618524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-347438.11767138797</v>
      </c>
      <c r="L1133" s="444">
        <f t="shared" ca="1" si="104"/>
        <v>-83732586.358804494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-83732586.358804494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-348976.00692632952</v>
      </c>
      <c r="L1134" s="444">
        <f t="shared" ca="1" si="104"/>
        <v>-84103217.669245407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-84103217.669245407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-350520.30405316665</v>
      </c>
      <c r="L1135" s="444">
        <f t="shared" ca="1" si="104"/>
        <v>-84475393.276813164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-84475393.276813164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-352071.03575136559</v>
      </c>
      <c r="L1136" s="444">
        <f t="shared" ca="1" si="104"/>
        <v>-84849119.616079122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-84849119.616079122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-353628.22883164044</v>
      </c>
      <c r="L1137" s="444">
        <f t="shared" ca="1" si="104"/>
        <v>-85224403.148425341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-85224403.148425341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-355191.91021641635</v>
      </c>
      <c r="L1138" s="444">
        <f t="shared" ca="1" si="104"/>
        <v>-85601250.362156346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-85601250.362156346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-356762.10694029555</v>
      </c>
      <c r="L1139" s="444">
        <f t="shared" ca="1" si="104"/>
        <v>-85979667.772611231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-85979667.772611231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-358338.84615052422</v>
      </c>
      <c r="L1140" s="444">
        <f t="shared" ca="1" si="104"/>
        <v>-86359661.922276333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-86359661.922276333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-359922.15510746214</v>
      </c>
      <c r="L1141" s="444">
        <f t="shared" ca="1" si="104"/>
        <v>-86741239.380898386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-86741239.380898386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-361512.06118505402</v>
      </c>
      <c r="L1142" s="444">
        <f t="shared" ca="1" si="104"/>
        <v>-87124406.745598018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-87124406.745598018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-363108.59187130252</v>
      </c>
      <c r="L1143" s="444">
        <f t="shared" ca="1" si="104"/>
        <v>-87509170.640983909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-87509170.640983909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-364711.77476874372</v>
      </c>
      <c r="L1144" s="444">
        <f t="shared" ca="1" si="104"/>
        <v>-87895537.719267234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-87895537.719267234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-366321.63759492425</v>
      </c>
      <c r="L1145" s="444">
        <f t="shared" ca="1" si="104"/>
        <v>-88283514.660376742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-88283514.660376742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-367938.20818288054</v>
      </c>
      <c r="L1146" s="444">
        <f t="shared" ca="1" si="104"/>
        <v>-88673108.172074214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-88673108.172074214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-369561.51448161999</v>
      </c>
      <c r="L1147" s="444">
        <f t="shared" ca="1" si="104"/>
        <v>-89064324.990070418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-89064324.990070418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-371191.58455660415</v>
      </c>
      <c r="L1148" s="444">
        <f t="shared" ca="1" si="104"/>
        <v>-89457171.878141612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-89457171.878141612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-372828.44659023418</v>
      </c>
      <c r="L1149" s="444">
        <f t="shared" ca="1" si="104"/>
        <v>-89851655.628246427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-89851655.628246427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-374472.12888233754</v>
      </c>
      <c r="L1150" s="444">
        <f t="shared" ca="1" si="104"/>
        <v>-90247783.060643345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-90247783.060643345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-376122.65985065803</v>
      </c>
      <c r="L1151" s="444">
        <f t="shared" ca="1" si="104"/>
        <v>-90645561.024008587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-90645561.024008587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-377780.06803134654</v>
      </c>
      <c r="L1152" s="444">
        <f t="shared" ca="1" si="104"/>
        <v>-91044996.395554513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-91044996.395554513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-379444.38207945455</v>
      </c>
      <c r="L1153" s="444">
        <f t="shared" ca="1" si="104"/>
        <v>-91446096.08114855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-91446096.08114855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-381115.63076942973</v>
      </c>
      <c r="L1154" s="444">
        <f t="shared" ca="1" si="104"/>
        <v>-91848867.015432566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-91848867.015432566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-382793.84299561311</v>
      </c>
      <c r="L1155" s="444">
        <f t="shared" ca="1" si="104"/>
        <v>-92253316.161942765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-92253316.161942765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-384479.04777273897</v>
      </c>
      <c r="L1156" s="444">
        <f t="shared" ca="1" si="104"/>
        <v>-92659450.513230085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-92659450.513230085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-386171.27423643612</v>
      </c>
      <c r="L1157" s="444">
        <f t="shared" ca="1" si="104"/>
        <v>-93067277.090981111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-93067277.090981111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-387870.55164373206</v>
      </c>
      <c r="L1158" s="444">
        <f t="shared" ca="1" si="104"/>
        <v>-93476802.946139425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-93476802.946139425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-389576.90937355836</v>
      </c>
      <c r="L1159" s="444">
        <f t="shared" ca="1" si="104"/>
        <v>-93888035.159027562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-93888035.159027562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-391290.37692725891</v>
      </c>
      <c r="L1160" s="444">
        <f t="shared" ca="1" si="104"/>
        <v>-94300980.839469403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-94300980.839469403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-393010.98392909992</v>
      </c>
      <c r="L1161" s="444">
        <f t="shared" ca="1" si="104"/>
        <v>-94715647.126913086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-94715647.126913086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-394738.76012678194</v>
      </c>
      <c r="L1162" s="444">
        <f t="shared" ca="1" si="104"/>
        <v>-95132041.190554455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-95132041.190554455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-396473.73539195431</v>
      </c>
      <c r="L1163" s="444">
        <f t="shared" ca="1" si="104"/>
        <v>-95550170.229460999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-95550170.229460999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-398215.93972073158</v>
      </c>
      <c r="L1164" s="444">
        <f t="shared" ca="1" si="104"/>
        <v>-95970041.472696319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-95970041.472696319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-399965.40323421208</v>
      </c>
      <c r="L1165" s="444">
        <f t="shared" ca="1" si="104"/>
        <v>-96391662.179445118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-96391662.179445118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-401722.15617899876</v>
      </c>
      <c r="L1166" s="444">
        <f t="shared" ca="1" si="104"/>
        <v>-96815039.639138699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-96815039.639138699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-403486.22892772203</v>
      </c>
      <c r="L1167" s="444">
        <f t="shared" ca="1" si="104"/>
        <v>-97240181.171581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-97240181.171581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-405257.65197956492</v>
      </c>
      <c r="L1168" s="444">
        <f t="shared" ca="1" si="104"/>
        <v>-97667094.127075151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-97667094.127075151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-406946.22552947979</v>
      </c>
      <c r="L1169" s="444">
        <f t="shared" ca="1" si="104"/>
        <v>-98074040.352604628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-98074040.352604628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-408641.8348025193</v>
      </c>
      <c r="L1170" s="444">
        <f t="shared" ca="1" si="104"/>
        <v>-98482682.187407151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-98482682.187407151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-410344.50911419647</v>
      </c>
      <c r="L1171" s="444">
        <f t="shared" ca="1" si="104"/>
        <v>-98893026.696521342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-98893026.696521342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-412054.27790217224</v>
      </c>
      <c r="L1172" s="444">
        <f t="shared" ca="1" si="104"/>
        <v>-99305080.974423513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-99305080.974423513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-413771.17072676466</v>
      </c>
      <c r="L1173" s="444">
        <f t="shared" ca="1" si="104"/>
        <v>-99718852.145150274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-99718852.145150274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-415495.21727145946</v>
      </c>
      <c r="L1174" s="444">
        <f t="shared" ca="1" si="104"/>
        <v>-100134347.36242174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-100134347.36242174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-417226.4473434239</v>
      </c>
      <c r="L1175" s="444">
        <f t="shared" ca="1" si="104"/>
        <v>-100551573.80976516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-100551573.80976516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-418964.89087402151</v>
      </c>
      <c r="L1176" s="444">
        <f t="shared" ca="1" si="104"/>
        <v>-100970538.70063919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-100970538.70063919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-420710.57791932992</v>
      </c>
      <c r="L1177" s="444">
        <f t="shared" ca="1" si="104"/>
        <v>-101391249.27855852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-101391249.27855852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-422463.5386606605</v>
      </c>
      <c r="L1178" s="444">
        <f t="shared" ca="1" si="104"/>
        <v>-101813712.81721918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-101813712.81721918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-424223.80340507993</v>
      </c>
      <c r="L1179" s="444">
        <f t="shared" ca="1" si="104"/>
        <v>-102237936.62062426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-102237936.62062426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-425991.40258593438</v>
      </c>
      <c r="L1180" s="444">
        <f t="shared" ca="1" si="104"/>
        <v>-102663928.0232102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-102663928.0232102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-427766.36676337582</v>
      </c>
      <c r="L1181" s="444">
        <f t="shared" ca="1" si="104"/>
        <v>-103091694.38997358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-103091694.38997358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-429548.72662488994</v>
      </c>
      <c r="L1182" s="444">
        <f t="shared" ca="1" si="104"/>
        <v>-103521243.11659847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-103521243.11659847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-431338.51298582694</v>
      </c>
      <c r="L1183" s="444">
        <f t="shared" ca="1" si="104"/>
        <v>-103952581.6295843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-103952581.6295843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-433135.75678993459</v>
      </c>
      <c r="L1184" s="444">
        <f t="shared" ca="1" si="104"/>
        <v>-104385717.38637424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-104385717.38637424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-434940.48910989263</v>
      </c>
      <c r="L1185" s="444">
        <f t="shared" ca="1" si="104"/>
        <v>-104820657.87548412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-104820657.87548412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-436752.74114785047</v>
      </c>
      <c r="L1186" s="444">
        <f t="shared" ca="1" si="104"/>
        <v>-105257410.61663197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-105257410.61663197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-438572.54423596646</v>
      </c>
      <c r="L1187" s="444">
        <f t="shared" ca="1" si="104"/>
        <v>-105695983.16086793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-105695983.16086793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-440399.92983694968</v>
      </c>
      <c r="L1188" s="444">
        <f t="shared" ca="1" si="104"/>
        <v>-106136383.09070487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-106136383.09070487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-442234.92954460357</v>
      </c>
      <c r="L1189" s="444">
        <f t="shared" ca="1" si="104"/>
        <v>-106578618.02024947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-106578618.02024947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-444077.57508437283</v>
      </c>
      <c r="L1190" s="444">
        <f t="shared" ca="1" si="104"/>
        <v>-107022695.59533384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-107022695.59533384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-445927.89831389103</v>
      </c>
      <c r="L1191" s="444">
        <f t="shared" ca="1" si="104"/>
        <v>-107468623.49364774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-107468623.49364774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-447785.93122353224</v>
      </c>
      <c r="L1192" s="444">
        <f t="shared" ca="1" si="104"/>
        <v>-107916409.42487127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-107916409.42487127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-449651.70593696355</v>
      </c>
      <c r="L1193" s="444">
        <f t="shared" ca="1" si="104"/>
        <v>-108366061.13080823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-108366061.13080823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-451525.25471170095</v>
      </c>
      <c r="L1194" s="444">
        <f t="shared" ca="1" si="104"/>
        <v>-108817586.38551994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-108817586.38551994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-453406.60993966641</v>
      </c>
      <c r="L1195" s="444">
        <f t="shared" ca="1" si="104"/>
        <v>-109270992.9954596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-109270992.9954596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-455295.80414774839</v>
      </c>
      <c r="L1196" s="444">
        <f t="shared" ca="1" si="104"/>
        <v>-109726288.79960735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-109726288.79960735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-457192.86999836395</v>
      </c>
      <c r="L1197" s="444">
        <f t="shared" ca="1" si="104"/>
        <v>-110183481.66960572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-110183481.66960572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-459097.84029002383</v>
      </c>
      <c r="L1198" s="444">
        <f t="shared" ca="1" si="104"/>
        <v>-110642579.50989574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-110642579.50989574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-461010.74795789894</v>
      </c>
      <c r="L1199" s="444">
        <f t="shared" ca="1" si="104"/>
        <v>-111103590.25785364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-111103590.25785364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-462931.62607439008</v>
      </c>
      <c r="L1200" s="444">
        <f t="shared" ca="1" si="104"/>
        <v>-111566521.88392803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-111566521.88392803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-464860.50784970011</v>
      </c>
      <c r="L1201" s="444">
        <f t="shared" ca="1" si="104"/>
        <v>-112031382.39177772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-112031382.39177772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-466797.42663240718</v>
      </c>
      <c r="L1202" s="444">
        <f t="shared" ca="1" si="104"/>
        <v>-112498179.81841013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-112498179.81841013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-468742.41591004224</v>
      </c>
      <c r="L1203" s="444">
        <f t="shared" ca="1" si="104"/>
        <v>-112966922.23432016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-112966922.23432016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-470695.50930966728</v>
      </c>
      <c r="L1204" s="444">
        <f t="shared" ca="1" si="104"/>
        <v>-113437617.74362983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-113437617.74362983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-472656.74059845763</v>
      </c>
      <c r="L1205" s="444">
        <f t="shared" ca="1" si="104"/>
        <v>-113910274.48422828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-113910274.48422828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-474626.14368428447</v>
      </c>
      <c r="L1206" s="444">
        <f t="shared" ca="1" si="104"/>
        <v>-114384900.62791257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-114384900.62791257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-476603.75261630234</v>
      </c>
      <c r="L1207" s="444">
        <f t="shared" ca="1" si="104"/>
        <v>-114861504.38052887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-114861504.38052887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-478589.60158553702</v>
      </c>
      <c r="L1208" s="444">
        <f t="shared" ca="1" si="104"/>
        <v>-115340093.9821144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-115340093.9821144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-480583.72492547677</v>
      </c>
      <c r="L1209" s="444">
        <f t="shared" ca="1" si="104"/>
        <v>-115820677.70703988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-115820677.70703988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-482586.15711266617</v>
      </c>
      <c r="L1210" s="444">
        <f t="shared" ca="1" si="104"/>
        <v>-116303263.86415255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-116303263.86415255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-484596.93276730226</v>
      </c>
      <c r="L1211" s="444">
        <f t="shared" ca="1" si="104"/>
        <v>-116787860.79691985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-116787860.79691985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-486616.08665383275</v>
      </c>
      <c r="L1212" s="444">
        <f t="shared" ca="1" si="104"/>
        <v>-117274476.88357368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-117274476.88357368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-488643.65368155699</v>
      </c>
      <c r="L1213" s="444">
        <f t="shared" ca="1" si="104"/>
        <v>-117763120.53725524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-117763120.53725524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-490679.66890523012</v>
      </c>
      <c r="L1214" s="444">
        <f t="shared" ca="1" si="104"/>
        <v>-118253800.20616047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-118253800.20616047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-492724.16752566863</v>
      </c>
      <c r="L1215" s="444">
        <f t="shared" ca="1" si="104"/>
        <v>-118746524.37368613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-118746524.37368613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-494777.18489035894</v>
      </c>
      <c r="L1216" s="444">
        <f t="shared" ca="1" si="104"/>
        <v>-119241301.55857649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-119241301.55857649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-496838.75649406872</v>
      </c>
      <c r="L1217" s="444">
        <f t="shared" ca="1" si="104"/>
        <v>-119738140.31507057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-119738140.31507057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-498908.91797946062</v>
      </c>
      <c r="L1218" s="444">
        <f t="shared" ca="1" si="104"/>
        <v>-120237049.23305003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-120237049.23305003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-500987.70513770846</v>
      </c>
      <c r="L1219" s="444">
        <f t="shared" ca="1" si="104"/>
        <v>-120738036.93818775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-120738036.93818775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-503075.15390911553</v>
      </c>
      <c r="L1220" s="444">
        <f t="shared" ca="1" si="104"/>
        <v>-121241112.09209687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-121241112.09209687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-505171.3003837369</v>
      </c>
      <c r="L1221" s="444">
        <f t="shared" ca="1" si="104"/>
        <v>-121746283.3924806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-121746283.3924806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-507276.18080200249</v>
      </c>
      <c r="L1222" s="444">
        <f t="shared" ca="1" si="104"/>
        <v>-122253559.5732826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-122253559.5732826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-509389.83155534416</v>
      </c>
      <c r="L1223" s="444">
        <f t="shared" ca="1" si="104"/>
        <v>-122762949.40483794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-122762949.40483794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-511512.28918682475</v>
      </c>
      <c r="L1224" s="444">
        <f t="shared" ca="1" si="104"/>
        <v>-123274461.69402476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-123274461.69402476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-513643.59039176989</v>
      </c>
      <c r="L1225" s="444">
        <f t="shared" ca="1" si="104"/>
        <v>-123788105.28441653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-123788105.28441653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-515783.77201840217</v>
      </c>
      <c r="L1226" s="444">
        <f t="shared" ca="1" si="104"/>
        <v>-124303889.05643493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-124303889.05643493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-517932.87106847879</v>
      </c>
      <c r="L1227" s="444">
        <f t="shared" ca="1" si="104"/>
        <v>-124821821.92750341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-124821821.92750341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-520090.92469793081</v>
      </c>
      <c r="L1228" s="444">
        <f t="shared" ca="1" si="104"/>
        <v>-125341912.85220134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-125341912.85220134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-522257.97021750559</v>
      </c>
      <c r="L1229" s="444">
        <f t="shared" ca="1" si="104"/>
        <v>-125864170.82241885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-125864170.82241885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-524434.04509341193</v>
      </c>
      <c r="L1230" s="444">
        <f t="shared" ca="1" si="104"/>
        <v>-126388604.86751227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-126388604.86751227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-526619.18694796774</v>
      </c>
      <c r="L1231" s="444">
        <f t="shared" ca="1" si="104"/>
        <v>-126915224.05446024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-126915224.05446024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-528813.43356025103</v>
      </c>
      <c r="L1232" s="444">
        <f t="shared" ca="1" si="104"/>
        <v>-127444037.48802049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-127444037.48802049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-531016.82286675216</v>
      </c>
      <c r="L1233" s="444">
        <f t="shared" ca="1" si="104"/>
        <v>-127975054.31088725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-127975054.31088725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-533229.39296203014</v>
      </c>
      <c r="L1234" s="444">
        <f t="shared" ca="1" si="104"/>
        <v>-128508283.70384927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-128508283.70384927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-535451.18209937192</v>
      </c>
      <c r="L1235" s="444">
        <f t="shared" ca="1" si="104"/>
        <v>-129043734.88594864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-129043734.88594864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-537682.22869145265</v>
      </c>
      <c r="L1236" s="444">
        <f t="shared" ca="1" si="104"/>
        <v>-129581417.1146401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-129581417.1146401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-539922.57131100039</v>
      </c>
      <c r="L1237" s="444">
        <f t="shared" ca="1" si="104"/>
        <v>-130121339.6859511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-130121339.6859511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-542172.2486914628</v>
      </c>
      <c r="L1238" s="444">
        <f t="shared" ca="1" si="104"/>
        <v>-130663511.93464257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-130663511.93464257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-544431.29972767737</v>
      </c>
      <c r="L1239" s="444">
        <f t="shared" ca="1" si="104"/>
        <v>-131207943.23437025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-131207943.23437025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-546699.76347654266</v>
      </c>
      <c r="L1240" s="444">
        <f t="shared" ca="1" si="104"/>
        <v>-131754642.99784678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-131754642.99784678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-548977.67915769492</v>
      </c>
      <c r="L1241" s="444">
        <f t="shared" ca="1" si="104"/>
        <v>-132303620.67700447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-132303620.67700447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-551265.08615418524</v>
      </c>
      <c r="L1242" s="444">
        <f t="shared" ca="1" si="104"/>
        <v>-132854885.76315865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-132854885.76315865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-553562.02401316108</v>
      </c>
      <c r="L1243" s="444">
        <f t="shared" ca="1" si="104"/>
        <v>-133408447.78717181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-133408447.78717181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-555868.53244654916</v>
      </c>
      <c r="L1244" s="444">
        <f t="shared" ca="1" si="104"/>
        <v>-133964316.31961836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-133964316.31961836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-558184.65133174311</v>
      </c>
      <c r="L1245" s="444">
        <f t="shared" ca="1" si="104"/>
        <v>-134522500.9709501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-134522500.9709501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-560510.42071229208</v>
      </c>
      <c r="L1246" s="444">
        <f t="shared" ca="1" si="104"/>
        <v>-135083011.39166239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-135083011.39166239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-562845.88079859328</v>
      </c>
      <c r="L1247" s="444">
        <f t="shared" ca="1" si="104"/>
        <v>-135645857.272461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-135645857.272461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-565191.07196858746</v>
      </c>
      <c r="L1248" s="444">
        <f t="shared" ca="1" si="104"/>
        <v>-136211048.34442958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-136211048.34442958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-567546.03476845659</v>
      </c>
      <c r="L1249" s="444">
        <f t="shared" ca="1" si="104"/>
        <v>-136778594.37919804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-136778594.37919804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-569910.80991332512</v>
      </c>
      <c r="L1250" s="444">
        <f t="shared" ca="1" si="104"/>
        <v>-137348505.18911138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-137348505.18911138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-572285.43828796409</v>
      </c>
      <c r="L1251" s="444">
        <f t="shared" ca="1" si="104"/>
        <v>-137920790.62739936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-137920790.62739936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-574669.96094749728</v>
      </c>
      <c r="L1252" s="444">
        <f t="shared" ca="1" si="104"/>
        <v>-138495460.58834684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-138495460.58834684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-577064.41911811184</v>
      </c>
      <c r="L1253" s="444">
        <f t="shared" ca="1" si="104"/>
        <v>-139072525.00746495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-139072525.00746495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-579468.85419777059</v>
      </c>
      <c r="L1254" s="444">
        <f t="shared" ca="1" si="104"/>
        <v>-139651993.86166272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-139651993.86166272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-581883.30775692803</v>
      </c>
      <c r="L1255" s="444">
        <f t="shared" ca="1" si="104"/>
        <v>-140233877.16941965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-140233877.16941965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-584307.82153924857</v>
      </c>
      <c r="L1256" s="444">
        <f t="shared" ca="1" si="104"/>
        <v>-140818184.9909589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-140818184.9909589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-586742.4374623287</v>
      </c>
      <c r="L1257" s="444">
        <f t="shared" ca="1" si="104"/>
        <v>-141404927.42842123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-141404927.42842123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-589187.19761842175</v>
      </c>
      <c r="L1258" s="444">
        <f t="shared" ca="1" si="104"/>
        <v>-141994114.62603965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-141994114.62603965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-591642.14427516516</v>
      </c>
      <c r="L1259" s="444">
        <f t="shared" ca="1" si="104"/>
        <v>-142585756.77031481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-142585756.77031481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-594107.3198763117</v>
      </c>
      <c r="L1260" s="444">
        <f t="shared" ca="1" si="104"/>
        <v>-143179864.09019113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-143179864.09019113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-596582.76704246306</v>
      </c>
      <c r="L1261" s="444">
        <f t="shared" ca="1" si="104"/>
        <v>-143776446.85723358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-143776446.85723358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-599068.52857180662</v>
      </c>
      <c r="L1262" s="444">
        <f t="shared" ca="1" si="104"/>
        <v>-144375515.3858054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-144375515.3858054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-601564.64744085586</v>
      </c>
      <c r="L1263" s="444">
        <f t="shared" ca="1" si="104"/>
        <v>-144977080.03324625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-144977080.03324625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-604071.16680519271</v>
      </c>
      <c r="L1264" s="444">
        <f t="shared" ca="1" si="104"/>
        <v>-145581151.20005143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-145581151.20005143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-606588.13000021433</v>
      </c>
      <c r="L1265" s="444">
        <f t="shared" ca="1" si="104"/>
        <v>-146187739.33005163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-146187739.33005163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-609115.58054188173</v>
      </c>
      <c r="L1266" s="444">
        <f t="shared" ca="1" si="104"/>
        <v>-146796854.91059351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-146796854.91059351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-611653.56212747295</v>
      </c>
      <c r="L1267" s="444">
        <f t="shared" ca="1" si="104"/>
        <v>-147408508.47272098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-147408508.47272098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-614202.11863633746</v>
      </c>
      <c r="L1268" s="444">
        <f t="shared" ca="1" si="104"/>
        <v>-148022710.59135732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-148022710.59135732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-616761.29413065547</v>
      </c>
      <c r="L1269" s="444">
        <f t="shared" ca="1" si="104"/>
        <v>-148639471.88548797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-148639471.88548797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-619331.13285619987</v>
      </c>
      <c r="L1270" s="444">
        <f t="shared" ca="1" si="104"/>
        <v>-149258803.01834416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-149258803.01834416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-621911.67924310069</v>
      </c>
      <c r="L1271" s="444">
        <f t="shared" ca="1" si="104"/>
        <v>-149880714.69758725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-149880714.69758725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-624502.97790661349</v>
      </c>
      <c r="L1272" s="444">
        <f t="shared" ca="1" si="104"/>
        <v>-150505217.67549387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-150505217.67549387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-627105.07364789105</v>
      </c>
      <c r="L1273" s="444">
        <f t="shared" ca="1" si="104"/>
        <v>-151132322.74914175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-151132322.74914175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-629718.0114547573</v>
      </c>
      <c r="L1274" s="444">
        <f t="shared" ca="1" si="104"/>
        <v>-151762040.76059651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-151762040.76059651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-632341.83650248544</v>
      </c>
      <c r="L1275" s="444">
        <f t="shared" ca="1" si="104"/>
        <v>-152394382.59709901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-152394382.59709901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-634976.59415457922</v>
      </c>
      <c r="L1276" s="444">
        <f t="shared" ca="1" si="104"/>
        <v>-153029359.19125357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-153029359.19125357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-637622.32996355649</v>
      </c>
      <c r="L1277" s="444">
        <f t="shared" ca="1" si="104"/>
        <v>-153666981.52121714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-153666981.52121714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-640279.0896717381</v>
      </c>
      <c r="L1278" s="444">
        <f t="shared" ca="1" si="104"/>
        <v>-154307260.61088887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-154307260.61088887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-642946.919212037</v>
      </c>
      <c r="L1279" s="444">
        <f t="shared" ca="1" si="104"/>
        <v>-154950207.53010091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-154950207.53010091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-645625.86470875377</v>
      </c>
      <c r="L1280" s="444">
        <f t="shared" ca="1" si="104"/>
        <v>-155595833.39480966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-155595833.39480966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-648315.97247837356</v>
      </c>
      <c r="L1281" s="444">
        <f t="shared" ca="1" si="104"/>
        <v>-156244149.36728802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-156244149.36728802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-651017.28903036681</v>
      </c>
      <c r="L1282" s="444">
        <f t="shared" ca="1" si="104"/>
        <v>-156895166.6563184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-156895166.6563184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-653729.86106799333</v>
      </c>
      <c r="L1283" s="444">
        <f t="shared" ref="L1283:L1537" ca="1" si="109">I1283-J1283+K1283</f>
        <v>-157548896.51738638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-157548896.51738638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-656453.73548910988</v>
      </c>
      <c r="L1284" s="444">
        <f t="shared" ca="1" si="109"/>
        <v>-158205350.25287548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-158205350.25287548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-659188.95938698109</v>
      </c>
      <c r="L1285" s="444">
        <f t="shared" ca="1" si="109"/>
        <v>-158864539.21226245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-158864539.21226245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-661935.5800510936</v>
      </c>
      <c r="L1286" s="444">
        <f t="shared" ca="1" si="109"/>
        <v>-159526474.79231355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-159526474.79231355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-664693.64496797312</v>
      </c>
      <c r="L1287" s="444">
        <f t="shared" ca="1" si="109"/>
        <v>-160191168.43728152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-160191168.43728152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-667463.20182200638</v>
      </c>
      <c r="L1288" s="444">
        <f t="shared" ca="1" si="109"/>
        <v>-160858631.63910353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-160858631.63910353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-670244.29849626473</v>
      </c>
      <c r="L1289" s="444">
        <f t="shared" ca="1" si="109"/>
        <v>-161528875.93759981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-161528875.93759981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-673036.98307333258</v>
      </c>
      <c r="L1290" s="444">
        <f t="shared" ca="1" si="109"/>
        <v>-162201912.92067313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-162201912.92067313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-675841.30383613799</v>
      </c>
      <c r="L1291" s="444">
        <f t="shared" ca="1" si="109"/>
        <v>-162877754.22450927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-162877754.22450927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-678657.30926878867</v>
      </c>
      <c r="L1292" s="444">
        <f t="shared" ca="1" si="109"/>
        <v>-163556411.53377807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-163556411.53377807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-681485.04805740865</v>
      </c>
      <c r="L1293" s="444">
        <f t="shared" ca="1" si="109"/>
        <v>-164237896.58183548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-164237896.58183548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-684324.56909098115</v>
      </c>
      <c r="L1294" s="444">
        <f t="shared" ca="1" si="109"/>
        <v>-164922221.15092647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-164922221.15092647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-687175.9214621936</v>
      </c>
      <c r="L1295" s="444">
        <f t="shared" ca="1" si="109"/>
        <v>-165609397.07238868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-165609397.07238868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-690039.1544682862</v>
      </c>
      <c r="L1296" s="444">
        <f t="shared" ca="1" si="109"/>
        <v>-166299436.22685698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-166299436.22685698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-692914.31761190412</v>
      </c>
      <c r="L1297" s="444">
        <f t="shared" ca="1" si="109"/>
        <v>-166992350.54446888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-166992350.54446888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-695801.46060195367</v>
      </c>
      <c r="L1298" s="444">
        <f t="shared" ca="1" si="109"/>
        <v>-167688152.00507084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-167688152.00507084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-698700.63335446175</v>
      </c>
      <c r="L1299" s="444">
        <f t="shared" ca="1" si="109"/>
        <v>-168386852.63842529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-168386852.63842529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-701611.88599343866</v>
      </c>
      <c r="L1300" s="444">
        <f t="shared" ca="1" si="109"/>
        <v>-169088464.52441874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-169088464.52441874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-704535.26885174471</v>
      </c>
      <c r="L1301" s="444">
        <f t="shared" ca="1" si="109"/>
        <v>-169792999.7932705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-169792999.7932705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-707470.83247196046</v>
      </c>
      <c r="L1302" s="444">
        <f t="shared" ca="1" si="109"/>
        <v>-170500470.62574247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-170500470.62574247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-710418.62760726025</v>
      </c>
      <c r="L1303" s="444">
        <f t="shared" ca="1" si="109"/>
        <v>-171210889.25334972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-171210889.25334972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-713378.70522229047</v>
      </c>
      <c r="L1304" s="444">
        <f t="shared" ca="1" si="109"/>
        <v>-171924267.958572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-171924267.958572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-716351.11649405002</v>
      </c>
      <c r="L1305" s="444">
        <f t="shared" ca="1" si="109"/>
        <v>-172640619.07506606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-172640619.07506606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-719335.91281277523</v>
      </c>
      <c r="L1306" s="444">
        <f t="shared" ca="1" si="109"/>
        <v>-173359954.98787883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-173359954.98787883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-722333.14578282845</v>
      </c>
      <c r="L1307" s="444">
        <f t="shared" ca="1" si="109"/>
        <v>-174082288.13366166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-174082288.13366166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-725342.86722359026</v>
      </c>
      <c r="L1308" s="444">
        <f t="shared" ca="1" si="109"/>
        <v>-174807631.00088525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-174807631.00088525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-728365.12917035515</v>
      </c>
      <c r="L1309" s="444">
        <f t="shared" ca="1" si="109"/>
        <v>-175535996.13005561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-175535996.13005561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-731399.9838752317</v>
      </c>
      <c r="L1310" s="444">
        <f t="shared" ca="1" si="109"/>
        <v>-176267396.11393085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-176267396.11393085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-734447.48380804516</v>
      </c>
      <c r="L1311" s="444">
        <f t="shared" ca="1" si="109"/>
        <v>-177001843.59773889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-177001843.59773889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-737507.68165724538</v>
      </c>
      <c r="L1312" s="444">
        <f t="shared" ca="1" si="109"/>
        <v>-177739351.27939615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-177739351.27939615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-740580.63033081731</v>
      </c>
      <c r="L1313" s="444">
        <f t="shared" ca="1" si="109"/>
        <v>-178479931.90972698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-178479931.90972698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-743666.38295719575</v>
      </c>
      <c r="L1314" s="444">
        <f t="shared" ca="1" si="109"/>
        <v>-179223598.29268417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-179223598.29268417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-746764.99288618402</v>
      </c>
      <c r="L1315" s="444">
        <f t="shared" ca="1" si="109"/>
        <v>-179970363.28557035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-179970363.28557035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-749876.51368987642</v>
      </c>
      <c r="L1316" s="444">
        <f t="shared" ca="1" si="109"/>
        <v>-180720239.79926023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-180720239.79926023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-753000.99916358432</v>
      </c>
      <c r="L1317" s="444">
        <f t="shared" ca="1" si="109"/>
        <v>-181473240.79842383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-181473240.79842383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-756138.50332676596</v>
      </c>
      <c r="L1318" s="444">
        <f t="shared" ca="1" si="109"/>
        <v>-182229379.3017506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-182229379.3017506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-759289.08042396081</v>
      </c>
      <c r="L1319" s="444">
        <f t="shared" ca="1" si="109"/>
        <v>-182988668.38217455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-182988668.38217455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-762452.78492572729</v>
      </c>
      <c r="L1320" s="444">
        <f t="shared" ca="1" si="109"/>
        <v>-183751121.16710028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-183751121.16710028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-765629.67152958445</v>
      </c>
      <c r="L1321" s="444">
        <f t="shared" ca="1" si="109"/>
        <v>-184516750.83862987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-184516750.83862987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-768819.79516095784</v>
      </c>
      <c r="L1322" s="444">
        <f t="shared" ca="1" si="109"/>
        <v>-185285570.63379082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-185285570.63379082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-772023.21097412845</v>
      </c>
      <c r="L1323" s="444">
        <f t="shared" ca="1" si="109"/>
        <v>-186057593.84476495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-186057593.84476495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-775239.97435318725</v>
      </c>
      <c r="L1324" s="444">
        <f t="shared" ca="1" si="109"/>
        <v>-186832833.81911814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-186832833.81911814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-778470.1409129923</v>
      </c>
      <c r="L1325" s="444">
        <f t="shared" ca="1" si="109"/>
        <v>-187611303.96003112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-187611303.96003112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-781713.76650012971</v>
      </c>
      <c r="L1326" s="444">
        <f t="shared" ca="1" si="109"/>
        <v>-188393017.72653124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-188393017.72653124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-784970.90719388018</v>
      </c>
      <c r="L1327" s="444">
        <f t="shared" ca="1" si="109"/>
        <v>-189177988.63372511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-189177988.63372511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-788241.61930718797</v>
      </c>
      <c r="L1328" s="444">
        <f t="shared" ca="1" si="109"/>
        <v>-189966230.2530323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-189966230.2530323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-791525.95938763453</v>
      </c>
      <c r="L1329" s="444">
        <f t="shared" ca="1" si="109"/>
        <v>-190757756.21241993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-190757756.21241993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-794823.98421841639</v>
      </c>
      <c r="L1330" s="444">
        <f t="shared" ca="1" si="109"/>
        <v>-191552580.19663835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-191552580.19663835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-798135.75081932638</v>
      </c>
      <c r="L1331" s="444">
        <f t="shared" ca="1" si="109"/>
        <v>-192350715.94745767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-192350715.94745767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-801461.3164477403</v>
      </c>
      <c r="L1332" s="444">
        <f t="shared" ca="1" si="109"/>
        <v>-193152177.26390541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-193152177.26390541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-804800.73859960586</v>
      </c>
      <c r="L1333" s="444">
        <f t="shared" ca="1" si="109"/>
        <v>-193956978.002505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-193956978.002505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-808154.07501043752</v>
      </c>
      <c r="L1334" s="444">
        <f t="shared" ca="1" si="109"/>
        <v>-194765132.07751545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-194765132.07751545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-811521.38365631434</v>
      </c>
      <c r="L1335" s="444">
        <f t="shared" ca="1" si="109"/>
        <v>-195576653.46117178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-195576653.46117178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-814902.72275488242</v>
      </c>
      <c r="L1336" s="444">
        <f t="shared" ca="1" si="109"/>
        <v>-196391556.18392667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-196391556.18392667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-818298.15076636116</v>
      </c>
      <c r="L1337" s="444">
        <f t="shared" ca="1" si="109"/>
        <v>-197209854.33469304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-197209854.33469304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-821707.72639455437</v>
      </c>
      <c r="L1338" s="444">
        <f t="shared" ca="1" si="109"/>
        <v>-198031562.06108761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-198031562.06108761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-825131.50858786504</v>
      </c>
      <c r="L1339" s="444">
        <f t="shared" ca="1" si="109"/>
        <v>-198856693.56967548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-198856693.56967548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-828569.55654031446</v>
      </c>
      <c r="L1340" s="444">
        <f t="shared" ca="1" si="109"/>
        <v>-199685263.12621579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-199685263.12621579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-832021.92969256581</v>
      </c>
      <c r="L1341" s="444">
        <f t="shared" ca="1" si="109"/>
        <v>-200517285.05590835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-200517285.05590835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-835488.68773295148</v>
      </c>
      <c r="L1342" s="444">
        <f t="shared" ca="1" si="109"/>
        <v>-201352773.74364132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-201352773.74364132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-838969.8905985055</v>
      </c>
      <c r="L1343" s="444">
        <f t="shared" ca="1" si="109"/>
        <v>-202191743.63423982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-202191743.63423982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-842465.5984759992</v>
      </c>
      <c r="L1344" s="444">
        <f t="shared" ca="1" si="109"/>
        <v>-203034209.23271582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-203034209.23271582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-845975.87180298252</v>
      </c>
      <c r="L1345" s="444">
        <f t="shared" ca="1" si="109"/>
        <v>-203880185.1045188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-203880185.1045188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-849500.77126882831</v>
      </c>
      <c r="L1346" s="444">
        <f t="shared" ca="1" si="109"/>
        <v>-204729685.87578762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-204729685.87578762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-853040.35781578172</v>
      </c>
      <c r="L1347" s="444">
        <f t="shared" ca="1" si="109"/>
        <v>-205582726.23360339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-205582726.23360339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-856594.69264001411</v>
      </c>
      <c r="L1348" s="444">
        <f t="shared" ca="1" si="109"/>
        <v>-206439320.92624339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-206439320.92624339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-860163.8371926808</v>
      </c>
      <c r="L1349" s="444">
        <f t="shared" ca="1" si="109"/>
        <v>-207299484.76343608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-207299484.76343608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-863747.85318098369</v>
      </c>
      <c r="L1350" s="444">
        <f t="shared" ca="1" si="109"/>
        <v>-208163232.61661705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-208163232.61661705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-867346.80256923765</v>
      </c>
      <c r="L1351" s="444">
        <f t="shared" ca="1" si="109"/>
        <v>-209030579.41918629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-209030579.41918629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-870960.74757994292</v>
      </c>
      <c r="L1352" s="444">
        <f t="shared" ca="1" si="109"/>
        <v>-209901540.16676623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-209901540.16676623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-874589.75069485942</v>
      </c>
      <c r="L1353" s="444">
        <f t="shared" ca="1" si="109"/>
        <v>-210776129.9174611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-210776129.9174611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-878233.87465608807</v>
      </c>
      <c r="L1354" s="444">
        <f t="shared" ca="1" si="109"/>
        <v>-211654363.79211718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-211654363.79211718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-881893.18246715493</v>
      </c>
      <c r="L1355" s="444">
        <f t="shared" ca="1" si="109"/>
        <v>-212536256.97458434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-212536256.97458434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-885567.73739410145</v>
      </c>
      <c r="L1356" s="444">
        <f t="shared" ca="1" si="109"/>
        <v>-213421824.71197844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-213421824.71197844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-889257.60296657681</v>
      </c>
      <c r="L1357" s="444">
        <f t="shared" ca="1" si="109"/>
        <v>-214311082.31494501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-214311082.31494501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-892962.84297893743</v>
      </c>
      <c r="L1358" s="444">
        <f t="shared" ca="1" si="109"/>
        <v>-215204045.15792394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-215204045.15792394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-896683.52149134967</v>
      </c>
      <c r="L1359" s="444">
        <f t="shared" ca="1" si="109"/>
        <v>-216100728.67941529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-216100728.67941529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-900419.70283089706</v>
      </c>
      <c r="L1360" s="444">
        <f t="shared" ca="1" si="109"/>
        <v>-217001148.3822462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-217001148.3822462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-904171.45159269252</v>
      </c>
      <c r="L1361" s="444">
        <f t="shared" ca="1" si="109"/>
        <v>-217905319.83383888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-217905319.83383888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-907938.83264099527</v>
      </c>
      <c r="L1362" s="444">
        <f t="shared" ca="1" si="109"/>
        <v>-218813258.66647989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-218813258.66647989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-911721.91111033282</v>
      </c>
      <c r="L1363" s="444">
        <f t="shared" ca="1" si="109"/>
        <v>-219724980.57759023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-219724980.57759023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-915520.75240662589</v>
      </c>
      <c r="L1364" s="444">
        <f t="shared" ca="1" si="109"/>
        <v>-220640501.32999685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-220640501.32999685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-919335.42220832023</v>
      </c>
      <c r="L1365" s="444">
        <f t="shared" ca="1" si="109"/>
        <v>-221559836.75220516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-221559836.75220516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-923165.98646752152</v>
      </c>
      <c r="L1366" s="444">
        <f t="shared" ca="1" si="109"/>
        <v>-222483002.73867267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-222483002.73867267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-927012.51141113602</v>
      </c>
      <c r="L1367" s="444">
        <f t="shared" ca="1" si="109"/>
        <v>-223410015.2500838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-223410015.2500838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-930875.06354201597</v>
      </c>
      <c r="L1368" s="444">
        <f t="shared" ca="1" si="109"/>
        <v>-224340890.31362581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-224340890.31362581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-934753.70964010758</v>
      </c>
      <c r="L1369" s="444">
        <f t="shared" ca="1" si="109"/>
        <v>-225275644.02326593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-225275644.02326593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-938648.51676360797</v>
      </c>
      <c r="L1370" s="444">
        <f t="shared" ca="1" si="109"/>
        <v>-226214292.54002953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-226214292.54002953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-942559.55225012312</v>
      </c>
      <c r="L1371" s="444">
        <f t="shared" ca="1" si="109"/>
        <v>-227156852.09227964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-227156852.09227964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-946486.88371783181</v>
      </c>
      <c r="L1372" s="444">
        <f t="shared" ca="1" si="109"/>
        <v>-228103338.97599748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-228103338.97599748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-950430.57906665618</v>
      </c>
      <c r="L1373" s="444">
        <f t="shared" ca="1" si="109"/>
        <v>-229053769.55506414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-229053769.55506414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-954390.70647943404</v>
      </c>
      <c r="L1374" s="444">
        <f t="shared" ca="1" si="109"/>
        <v>-230008160.26154357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-230008160.26154357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-958367.33442309825</v>
      </c>
      <c r="L1375" s="444">
        <f t="shared" ca="1" si="109"/>
        <v>-230966527.59596667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-230966527.59596667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-962360.53164986114</v>
      </c>
      <c r="L1376" s="444">
        <f t="shared" ca="1" si="109"/>
        <v>-231928888.12761652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-231928888.12761652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-966370.36719840206</v>
      </c>
      <c r="L1377" s="444">
        <f t="shared" ca="1" si="109"/>
        <v>-232895258.49481493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-232895258.49481493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-970396.91039506206</v>
      </c>
      <c r="L1378" s="444">
        <f t="shared" ca="1" si="109"/>
        <v>-233865655.40520999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-233865655.40520999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-974440.23085504153</v>
      </c>
      <c r="L1379" s="444">
        <f t="shared" ca="1" si="109"/>
        <v>-234840095.63606504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-234840095.63606504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-978500.39848360431</v>
      </c>
      <c r="L1380" s="444">
        <f t="shared" ca="1" si="109"/>
        <v>-235818596.03454864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-235818596.03454864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-982577.48347728595</v>
      </c>
      <c r="L1381" s="444">
        <f t="shared" ca="1" si="109"/>
        <v>-236801173.51802593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-236801173.51802593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-986671.55632510816</v>
      </c>
      <c r="L1382" s="444">
        <f t="shared" ca="1" si="109"/>
        <v>-237787845.07435104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-237787845.07435104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-990782.68780979607</v>
      </c>
      <c r="L1383" s="444">
        <f t="shared" ca="1" si="109"/>
        <v>-238778627.76216084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-238778627.76216084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-994910.94900900347</v>
      </c>
      <c r="L1384" s="444">
        <f t="shared" ca="1" si="109"/>
        <v>-239773538.71116984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-239773538.71116984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-999056.41129654099</v>
      </c>
      <c r="L1385" s="444">
        <f t="shared" ca="1" si="109"/>
        <v>-240772595.12246639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-240772595.12246639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-1003219.1463436099</v>
      </c>
      <c r="L1386" s="444">
        <f t="shared" ca="1" si="109"/>
        <v>-241775814.26881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-241775814.26881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-1007399.2261200417</v>
      </c>
      <c r="L1387" s="444">
        <f t="shared" ca="1" si="109"/>
        <v>-242783213.49493006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-242783213.49493006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-1011596.7228955419</v>
      </c>
      <c r="L1388" s="444">
        <f t="shared" ca="1" si="109"/>
        <v>-243794810.21782559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-243794810.21782559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-1015811.7092409399</v>
      </c>
      <c r="L1389" s="444">
        <f t="shared" ca="1" si="109"/>
        <v>-244810621.92706653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-244810621.92706653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-1020044.258029444</v>
      </c>
      <c r="L1390" s="444">
        <f t="shared" ca="1" si="109"/>
        <v>-245830666.18509597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-245830666.18509597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-1024294.4424378999</v>
      </c>
      <c r="L1391" s="444">
        <f t="shared" ca="1" si="109"/>
        <v>-246854960.62753385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-246854960.62753385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-1028562.3359480577</v>
      </c>
      <c r="L1392" s="444">
        <f t="shared" ca="1" si="109"/>
        <v>-247883522.9634819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-247883522.9634819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-1032848.0123478413</v>
      </c>
      <c r="L1393" s="444">
        <f t="shared" ca="1" si="109"/>
        <v>-248916370.97582975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-248916370.97582975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-1037151.5457326239</v>
      </c>
      <c r="L1394" s="444">
        <f t="shared" ca="1" si="109"/>
        <v>-249953522.52156237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-249953522.52156237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-1041473.0105065098</v>
      </c>
      <c r="L1395" s="444">
        <f t="shared" ca="1" si="109"/>
        <v>-250994995.53206888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-250994995.53206888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-1045812.4813836203</v>
      </c>
      <c r="L1396" s="444">
        <f t="shared" ca="1" si="109"/>
        <v>-252040808.0134525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-252040808.0134525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-1050170.0333893853</v>
      </c>
      <c r="L1397" s="444">
        <f t="shared" ca="1" si="109"/>
        <v>-253090978.04684189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-253090978.04684189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-1054545.7418618412</v>
      </c>
      <c r="L1398" s="444">
        <f t="shared" ca="1" si="109"/>
        <v>-254145523.78870374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-254145523.78870374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-1058939.6824529325</v>
      </c>
      <c r="L1399" s="444">
        <f t="shared" ca="1" si="109"/>
        <v>-255204463.47115669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-255204463.47115669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-1063351.9311298197</v>
      </c>
      <c r="L1400" s="444">
        <f t="shared" ca="1" si="109"/>
        <v>-256267815.4022865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-256267815.4022865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-1067782.5641761939</v>
      </c>
      <c r="L1401" s="444">
        <f t="shared" ca="1" si="109"/>
        <v>-257335597.9664627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-257335597.9664627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-1072231.6581935945</v>
      </c>
      <c r="L1402" s="444">
        <f t="shared" ca="1" si="109"/>
        <v>-258407829.62465629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-258407829.62465629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-1076699.2901027345</v>
      </c>
      <c r="L1403" s="444">
        <f t="shared" ca="1" si="109"/>
        <v>-259484528.91475901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-259484528.91475901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-1081185.5371448291</v>
      </c>
      <c r="L1404" s="444">
        <f t="shared" ca="1" si="109"/>
        <v>-260565714.45190385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-260565714.45190385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-1085690.4768829327</v>
      </c>
      <c r="L1405" s="444">
        <f t="shared" ca="1" si="109"/>
        <v>-261651404.92878678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-261651404.92878678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-1090214.1872032783</v>
      </c>
      <c r="L1406" s="444">
        <f t="shared" ca="1" si="109"/>
        <v>-262741619.11599007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-262741619.11599007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-1094756.7463166253</v>
      </c>
      <c r="L1407" s="444">
        <f t="shared" ca="1" si="109"/>
        <v>-263836375.86230668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-263836375.86230668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-1099318.2327596112</v>
      </c>
      <c r="L1408" s="444">
        <f t="shared" ca="1" si="109"/>
        <v>-264935694.09506631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-264935694.09506631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-1103898.7253961097</v>
      </c>
      <c r="L1409" s="444">
        <f t="shared" ca="1" si="109"/>
        <v>-266039592.82046241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-266039592.82046241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-1108498.3034185932</v>
      </c>
      <c r="L1410" s="444">
        <f t="shared" ca="1" si="109"/>
        <v>-267148091.12388101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-267148091.12388101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-1113117.0463495043</v>
      </c>
      <c r="L1411" s="444">
        <f t="shared" ca="1" si="109"/>
        <v>-268261208.17023051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-268261208.17023051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-1117755.0340426271</v>
      </c>
      <c r="L1412" s="444">
        <f t="shared" ca="1" si="109"/>
        <v>-269378963.20427316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-269378963.20427316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-1122412.3466844715</v>
      </c>
      <c r="L1413" s="444">
        <f t="shared" ca="1" si="109"/>
        <v>-270501375.55095762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-270501375.55095762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-1127089.0647956568</v>
      </c>
      <c r="L1414" s="444">
        <f t="shared" ca="1" si="109"/>
        <v>-271628464.61575329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-271628464.61575329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-1131785.2692323055</v>
      </c>
      <c r="L1415" s="444">
        <f t="shared" ca="1" si="109"/>
        <v>-272760249.88498563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-272760249.88498563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-1136501.04118744</v>
      </c>
      <c r="L1416" s="444">
        <f t="shared" ca="1" si="109"/>
        <v>-273896750.92617309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-273896750.92617309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-1141236.4621923878</v>
      </c>
      <c r="L1417" s="444">
        <f t="shared" ca="1" si="109"/>
        <v>-275037987.38836551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-275037987.38836551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-1145991.6141181896</v>
      </c>
      <c r="L1418" s="444">
        <f t="shared" ca="1" si="109"/>
        <v>-276183979.00248373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-276183979.00248373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-1150766.5791770155</v>
      </c>
      <c r="L1419" s="444">
        <f t="shared" ca="1" si="109"/>
        <v>-277334745.58166075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-277334745.58166075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-1155561.4399235863</v>
      </c>
      <c r="L1420" s="444">
        <f t="shared" ca="1" si="109"/>
        <v>-278490307.02158433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-278490307.02158433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-1160376.2792566014</v>
      </c>
      <c r="L1421" s="444">
        <f t="shared" ca="1" si="109"/>
        <v>-279650683.30084091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-279650683.30084091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-1165211.1804201705</v>
      </c>
      <c r="L1422" s="444">
        <f t="shared" ca="1" si="109"/>
        <v>-280815894.48126107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-280815894.48126107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-1170066.2270052545</v>
      </c>
      <c r="L1423" s="444">
        <f t="shared" ca="1" si="109"/>
        <v>-281985960.70826632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-281985960.70826632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-1174941.5029511095</v>
      </c>
      <c r="L1424" s="444">
        <f t="shared" ca="1" si="109"/>
        <v>-283160902.2112174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-283160902.2112174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-1179837.0925467391</v>
      </c>
      <c r="L1425" s="444">
        <f t="shared" ca="1" si="109"/>
        <v>-284340739.30376416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-284340739.30376416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-1184753.0804323507</v>
      </c>
      <c r="L1426" s="444">
        <f t="shared" ca="1" si="109"/>
        <v>-285525492.38419652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-285525492.38419652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-1189689.5516008188</v>
      </c>
      <c r="L1427" s="444">
        <f t="shared" ca="1" si="109"/>
        <v>-286715181.93579733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-286715181.93579733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-1194646.5913991556</v>
      </c>
      <c r="L1428" s="444">
        <f t="shared" ca="1" si="109"/>
        <v>-287909828.52719647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-287909828.52719647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-1199624.2855299853</v>
      </c>
      <c r="L1429" s="444">
        <f t="shared" ca="1" si="109"/>
        <v>-289109452.81272644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-289109452.81272644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-1204622.7200530269</v>
      </c>
      <c r="L1430" s="444">
        <f t="shared" ca="1" si="109"/>
        <v>-290314075.53277946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-290314075.53277946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-1209641.981386581</v>
      </c>
      <c r="L1431" s="444">
        <f t="shared" ca="1" si="109"/>
        <v>-291523717.51416606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-291523717.51416606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-1214682.1563090251</v>
      </c>
      <c r="L1432" s="444">
        <f t="shared" ca="1" si="109"/>
        <v>-292738399.67047507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-292738399.67047507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-1219743.3319603128</v>
      </c>
      <c r="L1433" s="444">
        <f t="shared" ca="1" si="109"/>
        <v>-293958143.00243539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-293958143.00243539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-1224825.5958434807</v>
      </c>
      <c r="L1434" s="444">
        <f t="shared" ca="1" si="109"/>
        <v>-295182968.59827888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-295182968.59827888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-1229929.035826162</v>
      </c>
      <c r="L1435" s="444">
        <f t="shared" ca="1" si="109"/>
        <v>-296412897.63410503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-296412897.63410503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-1235053.7401421042</v>
      </c>
      <c r="L1436" s="444">
        <f t="shared" ca="1" si="109"/>
        <v>-297647951.37424713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-297647951.37424713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-1240199.7973926964</v>
      </c>
      <c r="L1437" s="444">
        <f t="shared" ca="1" si="109"/>
        <v>-298888151.17163986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-298888151.17163986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-1245367.2965484995</v>
      </c>
      <c r="L1438" s="444">
        <f t="shared" ca="1" si="109"/>
        <v>-300133518.46818835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-300133518.46818835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-1250556.3269507848</v>
      </c>
      <c r="L1439" s="444">
        <f t="shared" ca="1" si="109"/>
        <v>-301384074.79513913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-301384074.79513913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-1255766.9783130798</v>
      </c>
      <c r="L1440" s="444">
        <f t="shared" ca="1" si="109"/>
        <v>-302639841.77345222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-302639841.77345222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-1260999.3407227176</v>
      </c>
      <c r="L1441" s="444">
        <f t="shared" ca="1" si="109"/>
        <v>-303900841.11417496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-303900841.11417496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-1266253.5046423958</v>
      </c>
      <c r="L1442" s="444">
        <f t="shared" ca="1" si="109"/>
        <v>-305167094.61881733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-305167094.61881733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-1271529.5609117388</v>
      </c>
      <c r="L1443" s="444">
        <f t="shared" ca="1" si="109"/>
        <v>-306438624.17972904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-306438624.17972904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-1276827.600748871</v>
      </c>
      <c r="L1444" s="444">
        <f t="shared" ca="1" si="109"/>
        <v>-307715451.78047794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-307715451.78047794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-1282147.7157519914</v>
      </c>
      <c r="L1445" s="444">
        <f t="shared" ca="1" si="109"/>
        <v>-308997599.49622995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-308997599.49622995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-1287489.9979009582</v>
      </c>
      <c r="L1446" s="444">
        <f t="shared" ca="1" si="109"/>
        <v>-310285089.49413091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-310285089.49413091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-1292854.5395588789</v>
      </c>
      <c r="L1447" s="444">
        <f t="shared" ca="1" si="109"/>
        <v>-311577944.0336898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-311577944.0336898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-1298241.4334737074</v>
      </c>
      <c r="L1448" s="444">
        <f t="shared" ca="1" si="109"/>
        <v>-312876185.4671635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-312876185.4671635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-1303650.772779848</v>
      </c>
      <c r="L1449" s="444">
        <f t="shared" ca="1" si="109"/>
        <v>-314179836.23994333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-314179836.23994333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-1309082.6509997637</v>
      </c>
      <c r="L1450" s="444">
        <f t="shared" ca="1" si="109"/>
        <v>-315488918.89094311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-315488918.89094311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-1314537.1620455962</v>
      </c>
      <c r="L1451" s="444">
        <f t="shared" ca="1" si="109"/>
        <v>-316803456.05298871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-316803456.05298871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-1320014.4002207862</v>
      </c>
      <c r="L1452" s="444">
        <f t="shared" ca="1" si="109"/>
        <v>-318123470.45320952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-318123470.45320952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-1325514.4602217064</v>
      </c>
      <c r="L1453" s="444">
        <f t="shared" ca="1" si="109"/>
        <v>-319448984.91343123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-319448984.91343123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-1331037.4371392967</v>
      </c>
      <c r="L1454" s="444">
        <f t="shared" ca="1" si="109"/>
        <v>-320780022.3505705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-320780022.3505705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-1336583.4264607104</v>
      </c>
      <c r="L1455" s="444">
        <f t="shared" ca="1" si="109"/>
        <v>-322116605.77703118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-322116605.77703118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-1342152.5240709633</v>
      </c>
      <c r="L1456" s="444">
        <f t="shared" ca="1" si="109"/>
        <v>-323458758.30110216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-323458758.30110216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-1347744.8262545923</v>
      </c>
      <c r="L1457" s="444">
        <f t="shared" ca="1" si="109"/>
        <v>-324806503.12735677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-324806503.12735677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-1353360.4296973199</v>
      </c>
      <c r="L1458" s="444">
        <f t="shared" ca="1" si="109"/>
        <v>-326159863.5570541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-326159863.5570541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-1358999.4314877253</v>
      </c>
      <c r="L1459" s="444">
        <f t="shared" ca="1" si="109"/>
        <v>-327518862.98854184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-327518862.98854184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-1364661.9291189243</v>
      </c>
      <c r="L1460" s="444">
        <f t="shared" ca="1" si="109"/>
        <v>-328883524.91766077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-328883524.91766077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-1370348.0204902531</v>
      </c>
      <c r="L1461" s="444">
        <f t="shared" ca="1" si="109"/>
        <v>-330253872.938151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-330253872.938151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-1376057.8039089625</v>
      </c>
      <c r="L1462" s="444">
        <f t="shared" ca="1" si="109"/>
        <v>-331629930.74205995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-331629930.74205995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-1381791.3780919164</v>
      </c>
      <c r="L1463" s="444">
        <f t="shared" ca="1" si="109"/>
        <v>-333011722.12015188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-333011722.12015188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-1387548.8421672995</v>
      </c>
      <c r="L1464" s="444">
        <f t="shared" ca="1" si="109"/>
        <v>-334399270.9623192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-334399270.9623192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-1393330.2956763299</v>
      </c>
      <c r="L1465" s="444">
        <f t="shared" ca="1" si="109"/>
        <v>-335792601.25799555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-335792601.25799555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-1399135.8385749813</v>
      </c>
      <c r="L1466" s="444">
        <f t="shared" ca="1" si="109"/>
        <v>-337191737.09657055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-337191737.09657055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-1404965.5712357105</v>
      </c>
      <c r="L1467" s="444">
        <f t="shared" ca="1" si="109"/>
        <v>-338596702.66780627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-338596702.66780627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-1410819.5944491928</v>
      </c>
      <c r="L1468" s="444">
        <f t="shared" ca="1" si="109"/>
        <v>-340007522.26225549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-340007522.26225549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-1416698.0094260646</v>
      </c>
      <c r="L1469" s="444">
        <f t="shared" ca="1" si="109"/>
        <v>-341424220.27168155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-341424220.27168155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-1422600.917798673</v>
      </c>
      <c r="L1470" s="444">
        <f t="shared" ca="1" si="109"/>
        <v>-342846821.18948025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-342846821.18948025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-1428528.4216228344</v>
      </c>
      <c r="L1471" s="444">
        <f t="shared" ca="1" si="109"/>
        <v>-344275349.61110306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-344275349.61110306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-1434480.623379596</v>
      </c>
      <c r="L1472" s="444">
        <f t="shared" ca="1" si="109"/>
        <v>-345709830.23448265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-345709830.23448265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-1440457.6259770109</v>
      </c>
      <c r="L1473" s="444">
        <f t="shared" ca="1" si="109"/>
        <v>-347150287.86045969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-347150287.86045969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-1446459.5327519153</v>
      </c>
      <c r="L1474" s="444">
        <f t="shared" ca="1" si="109"/>
        <v>-348596747.3932116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-348596747.3932116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-1452486.447471715</v>
      </c>
      <c r="L1475" s="444">
        <f t="shared" ca="1" si="109"/>
        <v>-350049233.84068334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-350049233.84068334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-1458538.4743361806</v>
      </c>
      <c r="L1476" s="444">
        <f t="shared" ca="1" si="109"/>
        <v>-351507772.31501955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-351507772.31501955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-1464615.7179792481</v>
      </c>
      <c r="L1477" s="444">
        <f t="shared" ca="1" si="109"/>
        <v>-352972388.0329988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-352972388.0329988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-1470718.2834708283</v>
      </c>
      <c r="L1478" s="444">
        <f t="shared" ca="1" si="109"/>
        <v>-354443106.31646961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-354443106.31646961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-1476846.2763186235</v>
      </c>
      <c r="L1479" s="444">
        <f t="shared" ca="1" si="109"/>
        <v>-355919952.59278822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-355919952.59278822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-1482999.8024699509</v>
      </c>
      <c r="L1480" s="444">
        <f t="shared" ca="1" si="109"/>
        <v>-357402952.39525819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-357402952.39525819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-1489178.9683135757</v>
      </c>
      <c r="L1481" s="444">
        <f t="shared" ca="1" si="109"/>
        <v>-358892131.36357176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-358892131.36357176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-1495383.880681549</v>
      </c>
      <c r="L1482" s="444">
        <f t="shared" ca="1" si="109"/>
        <v>-360387515.24425334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-360387515.24425334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-1501614.6468510556</v>
      </c>
      <c r="L1483" s="444">
        <f t="shared" ca="1" si="109"/>
        <v>-361889129.8911044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-361889129.8911044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-1507871.3745462683</v>
      </c>
      <c r="L1484" s="444">
        <f t="shared" ca="1" si="109"/>
        <v>-363397001.26565069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-363397001.26565069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-1514154.1719402112</v>
      </c>
      <c r="L1485" s="444">
        <f t="shared" ca="1" si="109"/>
        <v>-364911155.4375909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-364911155.4375909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-1520463.1476566286</v>
      </c>
      <c r="L1486" s="444">
        <f t="shared" ca="1" si="109"/>
        <v>-366431618.58524752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-366431618.58524752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-1526798.4107718647</v>
      </c>
      <c r="L1487" s="444">
        <f t="shared" ca="1" si="109"/>
        <v>-367958416.99601936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-367958416.99601936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-1533160.0708167474</v>
      </c>
      <c r="L1488" s="444">
        <f t="shared" ca="1" si="109"/>
        <v>-369491577.06683612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-369491577.06683612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-1539548.2377784839</v>
      </c>
      <c r="L1489" s="444">
        <f t="shared" ca="1" si="109"/>
        <v>-371031125.3046146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-371031125.3046146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-1545963.0221025608</v>
      </c>
      <c r="L1490" s="444">
        <f t="shared" ca="1" si="109"/>
        <v>-372577088.32671714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-372577088.32671714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-1552404.5346946546</v>
      </c>
      <c r="L1491" s="444">
        <f t="shared" ca="1" si="109"/>
        <v>-374129492.86141181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-374129492.86141181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-1558872.8869225492</v>
      </c>
      <c r="L1492" s="444">
        <f t="shared" ca="1" si="109"/>
        <v>-375688365.74833435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-375688365.74833435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-1565368.1906180598</v>
      </c>
      <c r="L1493" s="444">
        <f t="shared" ca="1" si="109"/>
        <v>-377253733.93895239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-377253733.93895239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-1571890.5580789682</v>
      </c>
      <c r="L1494" s="444">
        <f t="shared" ca="1" si="109"/>
        <v>-378825624.49703133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-378825624.49703133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-1578440.1020709639</v>
      </c>
      <c r="L1495" s="444">
        <f t="shared" ca="1" si="109"/>
        <v>-380404064.59910232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-380404064.59910232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-1585016.9358295929</v>
      </c>
      <c r="L1496" s="444">
        <f t="shared" ca="1" si="109"/>
        <v>-381989081.5349319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-381989081.5349319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-1591621.1730622163</v>
      </c>
      <c r="L1497" s="444">
        <f t="shared" ca="1" si="109"/>
        <v>-383580702.7079941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-383580702.7079941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-1598252.9279499755</v>
      </c>
      <c r="L1498" s="444">
        <f t="shared" ca="1" si="109"/>
        <v>-385178955.63594407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-385178955.63594407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-1604912.3151497669</v>
      </c>
      <c r="L1499" s="444">
        <f t="shared" ca="1" si="109"/>
        <v>-386783867.95109385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-386783867.95109385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-1611599.4497962245</v>
      </c>
      <c r="L1500" s="444">
        <f t="shared" ca="1" si="109"/>
        <v>-388395467.40089005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-388395467.40089005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-1618314.4475037085</v>
      </c>
      <c r="L1501" s="444">
        <f t="shared" ca="1" si="109"/>
        <v>-390013781.84839374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-390013781.84839374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-1625057.4243683072</v>
      </c>
      <c r="L1502" s="444">
        <f t="shared" ca="1" si="109"/>
        <v>-391638839.27276206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-391638839.27276206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-1631828.4969698419</v>
      </c>
      <c r="L1503" s="444">
        <f t="shared" ca="1" si="109"/>
        <v>-393270667.76973188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-393270667.76973188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-1638627.7823738828</v>
      </c>
      <c r="L1504" s="444">
        <f t="shared" ca="1" si="109"/>
        <v>-394909295.55210578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-394909295.55210578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-1645455.3981337741</v>
      </c>
      <c r="L1505" s="444">
        <f t="shared" ca="1" si="109"/>
        <v>-396554750.95023954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-396554750.95023954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-1652311.4622926647</v>
      </c>
      <c r="L1506" s="444">
        <f t="shared" ca="1" si="109"/>
        <v>-398207062.41253221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-398207062.41253221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-1659196.0933855509</v>
      </c>
      <c r="L1507" s="444">
        <f t="shared" ca="1" si="109"/>
        <v>-399866258.50591779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-399866258.50591779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-1666109.4104413241</v>
      </c>
      <c r="L1508" s="444">
        <f t="shared" ca="1" si="109"/>
        <v>-401532367.91635913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-401532367.91635913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-1673051.5329848297</v>
      </c>
      <c r="L1509" s="444">
        <f t="shared" ca="1" si="109"/>
        <v>-403205419.44934398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-403205419.44934398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-1680022.5810389332</v>
      </c>
      <c r="L1510" s="444">
        <f t="shared" ca="1" si="109"/>
        <v>-404885442.03038293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-404885442.03038293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-1687022.6751265954</v>
      </c>
      <c r="L1511" s="444">
        <f t="shared" ca="1" si="109"/>
        <v>-406572464.70550954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-406572464.70550954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-1694051.9362729564</v>
      </c>
      <c r="L1512" s="444">
        <f t="shared" ca="1" si="109"/>
        <v>-408266516.64178252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-408266516.64178252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-1701110.4860074271</v>
      </c>
      <c r="L1513" s="444">
        <f t="shared" ca="1" si="109"/>
        <v>-409967627.12778997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-409967627.12778997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-1708198.4463657916</v>
      </c>
      <c r="L1514" s="444">
        <f t="shared" ca="1" si="109"/>
        <v>-411675825.57415575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-411675825.57415575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-1715315.9398923155</v>
      </c>
      <c r="L1515" s="444">
        <f t="shared" ca="1" si="109"/>
        <v>-413391141.51404804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-413391141.51404804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-1722463.0896418667</v>
      </c>
      <c r="L1516" s="444">
        <f t="shared" ca="1" si="109"/>
        <v>-415113604.60368991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-415113604.60368991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-1729640.0191820413</v>
      </c>
      <c r="L1517" s="444">
        <f t="shared" ca="1" si="109"/>
        <v>-416843244.62287194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-416843244.62287194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-1736846.8525952997</v>
      </c>
      <c r="L1518" s="444">
        <f t="shared" ca="1" si="109"/>
        <v>-418580091.47546726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-418580091.47546726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-1744083.7144811135</v>
      </c>
      <c r="L1519" s="444">
        <f t="shared" ca="1" si="109"/>
        <v>-420324175.18994838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-420324175.18994838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-1751350.7299581182</v>
      </c>
      <c r="L1520" s="444">
        <f t="shared" ca="1" si="109"/>
        <v>-422075525.9199065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-422075525.9199065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-1758648.024666277</v>
      </c>
      <c r="L1521" s="444">
        <f t="shared" ca="1" si="109"/>
        <v>-423834173.94457275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-423834173.94457275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-1765975.7247690528</v>
      </c>
      <c r="L1522" s="444">
        <f t="shared" ca="1" si="109"/>
        <v>-425600149.6693418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-425600149.6693418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-1773333.956955591</v>
      </c>
      <c r="L1523" s="444">
        <f t="shared" ca="1" si="109"/>
        <v>-427373483.62629741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-427373483.62629741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-1780722.8484429058</v>
      </c>
      <c r="L1524" s="444">
        <f t="shared" ca="1" si="109"/>
        <v>-429154206.47474033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-429154206.47474033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-1788142.5269780846</v>
      </c>
      <c r="L1525" s="444">
        <f t="shared" ca="1" si="109"/>
        <v>-430942349.0017184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-430942349.0017184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-1795593.1208404931</v>
      </c>
      <c r="L1526" s="444">
        <f t="shared" ca="1" si="109"/>
        <v>-432737942.12255889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-432737942.12255889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-1803074.7588439954</v>
      </c>
      <c r="L1527" s="444">
        <f t="shared" ca="1" si="109"/>
        <v>-434541016.88140291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-434541016.88140291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-1810587.5703391784</v>
      </c>
      <c r="L1528" s="444">
        <f t="shared" ca="1" si="109"/>
        <v>-436351604.45174211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-436351604.45174211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-1818131.6852155922</v>
      </c>
      <c r="L1529" s="444">
        <f t="shared" ca="1" si="109"/>
        <v>-438169736.13695771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-438169736.13695771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-1825707.2339039906</v>
      </c>
      <c r="L1530" s="444">
        <f t="shared" ca="1" si="109"/>
        <v>-439995443.37086171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-439995443.37086171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-1833314.3473785904</v>
      </c>
      <c r="L1531" s="444">
        <f t="shared" ca="1" si="109"/>
        <v>-441828757.71824032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-441828757.71824032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-1840953.157159335</v>
      </c>
      <c r="L1532" s="444">
        <f t="shared" ca="1" si="109"/>
        <v>-443669710.87539965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-443669710.87539965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-1848623.7953141651</v>
      </c>
      <c r="L1533" s="444">
        <f t="shared" ca="1" si="109"/>
        <v>-445518334.67071384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-445518334.67071384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-1856326.3944613077</v>
      </c>
      <c r="L1534" s="444">
        <f t="shared" ca="1" si="109"/>
        <v>-447374661.06517518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-447374661.06517518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-1864061.0877715631</v>
      </c>
      <c r="L1535" s="444">
        <f t="shared" ca="1" si="109"/>
        <v>-449238722.15294671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-449238722.15294671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-1871828.0089706113</v>
      </c>
      <c r="L1536" s="444">
        <f t="shared" ca="1" si="109"/>
        <v>-451110550.16191733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-451110550.16191733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-1879627.2923413224</v>
      </c>
      <c r="L1537" s="444">
        <f t="shared" ca="1" si="109"/>
        <v>-452990177.45425868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-452990177.45425868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-1887459.0727260779</v>
      </c>
      <c r="L1538" s="444">
        <f t="shared" ref="L1538:L1792" ca="1" si="114">I1538-J1538+K1538</f>
        <v>-454877636.52698475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-454877636.52698475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-1895323.4855291031</v>
      </c>
      <c r="L1539" s="444">
        <f t="shared" ca="1" si="114"/>
        <v>-456772960.01251388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-456772960.01251388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-1903220.666718808</v>
      </c>
      <c r="L1540" s="444">
        <f t="shared" ca="1" si="114"/>
        <v>-458676180.67923266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-458676180.67923266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-1911150.7528301361</v>
      </c>
      <c r="L1541" s="444">
        <f t="shared" ca="1" si="114"/>
        <v>-460587331.4320628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-460587331.4320628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-1919113.8809669283</v>
      </c>
      <c r="L1542" s="444">
        <f t="shared" ca="1" si="114"/>
        <v>-462506445.31302971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-462506445.31302971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-1927110.1888042905</v>
      </c>
      <c r="L1543" s="444">
        <f t="shared" ca="1" si="114"/>
        <v>-464433555.50183398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-464433555.50183398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-1935139.8145909747</v>
      </c>
      <c r="L1544" s="444">
        <f t="shared" ca="1" si="114"/>
        <v>-466368695.31642497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-466368695.31642497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-1943202.8971517708</v>
      </c>
      <c r="L1545" s="444">
        <f t="shared" ca="1" si="114"/>
        <v>-468311898.21357673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-468311898.21357673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-1951299.5758899034</v>
      </c>
      <c r="L1546" s="444">
        <f t="shared" ca="1" si="114"/>
        <v>-470263197.78946662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-470263197.78946662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-1959429.9907894442</v>
      </c>
      <c r="L1547" s="444">
        <f t="shared" ca="1" si="114"/>
        <v>-472222627.78025609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-472222627.78025609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-1967594.2824177337</v>
      </c>
      <c r="L1548" s="444">
        <f t="shared" ca="1" si="114"/>
        <v>-474190222.06267381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-474190222.06267381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-1975792.5919278078</v>
      </c>
      <c r="L1549" s="444">
        <f t="shared" ca="1" si="114"/>
        <v>-476166014.65460163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-476166014.65460163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-1984025.06106084</v>
      </c>
      <c r="L1550" s="444">
        <f t="shared" ca="1" si="114"/>
        <v>-478150039.71566248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-478150039.71566248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-1992291.8321485934</v>
      </c>
      <c r="L1551" s="444">
        <f t="shared" ca="1" si="114"/>
        <v>-480142331.54781109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-480142331.54781109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-2000593.0481158795</v>
      </c>
      <c r="L1552" s="444">
        <f t="shared" ca="1" si="114"/>
        <v>-482142924.595927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-482142924.595927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-2008928.8524830292</v>
      </c>
      <c r="L1553" s="444">
        <f t="shared" ca="1" si="114"/>
        <v>-484151853.44841003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-484151853.44841003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-2017299.3893683748</v>
      </c>
      <c r="L1554" s="444">
        <f t="shared" ca="1" si="114"/>
        <v>-486169152.83777839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-486169152.83777839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-2025704.8034907433</v>
      </c>
      <c r="L1555" s="444">
        <f t="shared" ca="1" si="114"/>
        <v>-488194857.64126915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-488194857.64126915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-2034145.2401719547</v>
      </c>
      <c r="L1556" s="444">
        <f t="shared" ca="1" si="114"/>
        <v>-490229002.88144112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-490229002.88144112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-2042620.8453393381</v>
      </c>
      <c r="L1557" s="444">
        <f t="shared" ca="1" si="114"/>
        <v>-492271623.72678047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-492271623.72678047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-2051131.7655282519</v>
      </c>
      <c r="L1558" s="444">
        <f t="shared" ca="1" si="114"/>
        <v>-494322755.49230874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-494322755.49230874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-2059678.1478846197</v>
      </c>
      <c r="L1559" s="444">
        <f t="shared" ca="1" si="114"/>
        <v>-496382433.64019334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-496382433.64019334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-2068260.1401674722</v>
      </c>
      <c r="L1560" s="444">
        <f t="shared" ca="1" si="114"/>
        <v>-498450693.78036082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-498450693.78036082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-2076877.8907515036</v>
      </c>
      <c r="L1561" s="444">
        <f t="shared" ca="1" si="114"/>
        <v>-500527571.6711123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-500527571.6711123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-2085531.5486296348</v>
      </c>
      <c r="L1562" s="444">
        <f t="shared" ca="1" si="114"/>
        <v>-502613103.21974194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-502613103.21974194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-2094221.2634155913</v>
      </c>
      <c r="L1563" s="444">
        <f t="shared" ca="1" si="114"/>
        <v>-504707324.48315752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-504707324.48315752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-2102947.1853464893</v>
      </c>
      <c r="L1564" s="444">
        <f t="shared" ca="1" si="114"/>
        <v>-506810271.668504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-506810271.668504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-2111709.4652854335</v>
      </c>
      <c r="L1565" s="444">
        <f t="shared" ca="1" si="114"/>
        <v>-508921981.13378942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-508921981.13378942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-2120508.2547241221</v>
      </c>
      <c r="L1566" s="444">
        <f t="shared" ca="1" si="114"/>
        <v>-511042489.38851357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-511042489.38851357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-2129343.7057854733</v>
      </c>
      <c r="L1567" s="444">
        <f t="shared" ca="1" si="114"/>
        <v>-513171833.09429902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-513171833.09429902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-2138215.9712262461</v>
      </c>
      <c r="L1568" s="444">
        <f t="shared" ca="1" si="114"/>
        <v>-515310049.06552529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-515310049.06552529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-2147125.2044396885</v>
      </c>
      <c r="L1569" s="444">
        <f t="shared" ca="1" si="114"/>
        <v>-517457174.26996499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-517457174.26996499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-2156071.5594581873</v>
      </c>
      <c r="L1570" s="444">
        <f t="shared" ca="1" si="114"/>
        <v>-519613245.82942319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-519613245.82942319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-2165055.1909559304</v>
      </c>
      <c r="L1571" s="444">
        <f t="shared" ca="1" si="114"/>
        <v>-521778301.02037913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-521778301.02037913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-2174076.2542515793</v>
      </c>
      <c r="L1572" s="444">
        <f t="shared" ca="1" si="114"/>
        <v>-523952377.27463073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-523952377.27463073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-2183134.905310961</v>
      </c>
      <c r="L1573" s="444">
        <f t="shared" ca="1" si="114"/>
        <v>-526135512.17994171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-526135512.17994171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-2192231.3007497573</v>
      </c>
      <c r="L1574" s="444">
        <f t="shared" ca="1" si="114"/>
        <v>-528327743.48069149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-528327743.48069149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-2201365.5978362146</v>
      </c>
      <c r="L1575" s="444">
        <f t="shared" ca="1" si="114"/>
        <v>-530529109.07852769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-530529109.07852769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-2210537.9544938649</v>
      </c>
      <c r="L1576" s="444">
        <f t="shared" ca="1" si="114"/>
        <v>-532739647.03302157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-532739647.03302157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-2219748.5293042567</v>
      </c>
      <c r="L1577" s="444">
        <f t="shared" ca="1" si="114"/>
        <v>-534959395.56232584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-534959395.56232584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-2228997.4815096911</v>
      </c>
      <c r="L1578" s="444">
        <f t="shared" ca="1" si="114"/>
        <v>-537188393.04383552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-537188393.04383552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-2238284.9710159814</v>
      </c>
      <c r="L1579" s="444">
        <f t="shared" ca="1" si="114"/>
        <v>-539426678.01485145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-539426678.01485145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-2247611.1583952145</v>
      </c>
      <c r="L1580" s="444">
        <f t="shared" ca="1" si="114"/>
        <v>-541674289.17324662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-541674289.17324662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-2256976.2048885277</v>
      </c>
      <c r="L1581" s="444">
        <f t="shared" ca="1" si="114"/>
        <v>-543931265.3781352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-543931265.3781352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-2266380.2724088966</v>
      </c>
      <c r="L1582" s="444">
        <f t="shared" ca="1" si="114"/>
        <v>-546197645.65054405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-546197645.65054405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-2275823.5235439334</v>
      </c>
      <c r="L1583" s="444">
        <f t="shared" ca="1" si="114"/>
        <v>-548473469.174088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-548473469.174088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-2285306.1215586998</v>
      </c>
      <c r="L1584" s="444">
        <f t="shared" ca="1" si="114"/>
        <v>-550758775.29564667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-550758775.29564667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-2294828.2303985278</v>
      </c>
      <c r="L1585" s="444">
        <f t="shared" ca="1" si="114"/>
        <v>-553053603.5260452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-553053603.5260452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-2304390.0146918548</v>
      </c>
      <c r="L1586" s="444">
        <f t="shared" ca="1" si="114"/>
        <v>-555357993.54073703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-555357993.54073703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-2313991.6397530711</v>
      </c>
      <c r="L1587" s="444">
        <f t="shared" ca="1" si="114"/>
        <v>-557671985.18049014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-557671985.18049014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-2323633.2715853755</v>
      </c>
      <c r="L1588" s="444">
        <f t="shared" ca="1" si="114"/>
        <v>-559995618.45207548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-559995618.45207548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-2333315.0768836476</v>
      </c>
      <c r="L1589" s="444">
        <f t="shared" ca="1" si="114"/>
        <v>-562328933.52895916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-562328933.52895916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-2343037.22303733</v>
      </c>
      <c r="L1590" s="444">
        <f t="shared" ca="1" si="114"/>
        <v>-564671970.75199652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-564671970.75199652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-2352799.8781333189</v>
      </c>
      <c r="L1591" s="444">
        <f t="shared" ca="1" si="114"/>
        <v>-567024770.63012981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-567024770.63012981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-2362603.2109588743</v>
      </c>
      <c r="L1592" s="444">
        <f t="shared" ca="1" si="114"/>
        <v>-569387373.84108865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-569387373.84108865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-2372447.3910045358</v>
      </c>
      <c r="L1593" s="444">
        <f t="shared" ca="1" si="114"/>
        <v>-571759821.23209321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-571759821.23209321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-2382332.588467055</v>
      </c>
      <c r="L1594" s="444">
        <f t="shared" ca="1" si="114"/>
        <v>-574142153.82056022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-574142153.82056022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-2392258.9742523343</v>
      </c>
      <c r="L1595" s="444">
        <f t="shared" ca="1" si="114"/>
        <v>-576534412.79481256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-576534412.79481256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-2402226.7199783856</v>
      </c>
      <c r="L1596" s="444">
        <f t="shared" ca="1" si="114"/>
        <v>-578936639.51479089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-578936639.51479089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-2412235.9979782952</v>
      </c>
      <c r="L1597" s="444">
        <f t="shared" ca="1" si="114"/>
        <v>-581348875.51276922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-581348875.51276922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-2422286.9813032052</v>
      </c>
      <c r="L1598" s="444">
        <f t="shared" ca="1" si="114"/>
        <v>-583771162.49407244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-583771162.49407244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-2432379.8437253018</v>
      </c>
      <c r="L1599" s="444">
        <f t="shared" ca="1" si="114"/>
        <v>-586203542.33779776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-586203542.33779776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-2442514.7597408239</v>
      </c>
      <c r="L1600" s="444">
        <f t="shared" ca="1" si="114"/>
        <v>-588646057.09753859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-588646057.09753859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-2452691.9045730773</v>
      </c>
      <c r="L1601" s="444">
        <f t="shared" ca="1" si="114"/>
        <v>-591098749.00211167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-591098749.00211167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-2462911.4541754653</v>
      </c>
      <c r="L1602" s="444">
        <f t="shared" ca="1" si="114"/>
        <v>-593561660.45628715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-593561660.45628715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-2473173.5852345298</v>
      </c>
      <c r="L1603" s="444">
        <f t="shared" ca="1" si="114"/>
        <v>-596034834.04152167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-596034834.04152167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-2483478.4751730068</v>
      </c>
      <c r="L1604" s="444">
        <f t="shared" ca="1" si="114"/>
        <v>-598518312.51669466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-598518312.51669466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-2493826.3021528944</v>
      </c>
      <c r="L1605" s="444">
        <f t="shared" ca="1" si="114"/>
        <v>-601012138.81884754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-601012138.81884754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-2504217.2450785316</v>
      </c>
      <c r="L1606" s="444">
        <f t="shared" ca="1" si="114"/>
        <v>-603516356.0639261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-603516356.0639261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-2514651.4835996921</v>
      </c>
      <c r="L1607" s="444">
        <f t="shared" ca="1" si="114"/>
        <v>-606031007.54752576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-606031007.54752576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-2525129.1981146908</v>
      </c>
      <c r="L1608" s="444">
        <f t="shared" ca="1" si="114"/>
        <v>-608556136.7456404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-608556136.7456404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-2535650.5697735017</v>
      </c>
      <c r="L1609" s="444">
        <f t="shared" ca="1" si="114"/>
        <v>-611091787.31541395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-611091787.31541395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-2546215.7804808915</v>
      </c>
      <c r="L1610" s="444">
        <f t="shared" ca="1" si="114"/>
        <v>-613638003.09589481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-613638003.09589481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-2556825.0128995618</v>
      </c>
      <c r="L1611" s="444">
        <f t="shared" ca="1" si="114"/>
        <v>-616194828.10879433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-616194828.10879433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-2567478.4504533098</v>
      </c>
      <c r="L1612" s="444">
        <f t="shared" ca="1" si="114"/>
        <v>-618762306.55924761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-618762306.55924761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-2578176.2773301983</v>
      </c>
      <c r="L1613" s="444">
        <f t="shared" ca="1" si="114"/>
        <v>-621340482.83657777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-621340482.83657777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-2588918.6784857409</v>
      </c>
      <c r="L1614" s="444">
        <f t="shared" ca="1" si="114"/>
        <v>-623929401.51506352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-623929401.51506352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-2599705.8396460982</v>
      </c>
      <c r="L1615" s="444">
        <f t="shared" ca="1" si="114"/>
        <v>-626529107.35470963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-626529107.35470963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-2610537.9473112901</v>
      </c>
      <c r="L1616" s="444">
        <f t="shared" ca="1" si="114"/>
        <v>-629139645.30202091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-629139645.30202091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-2621415.1887584203</v>
      </c>
      <c r="L1617" s="444">
        <f t="shared" ca="1" si="114"/>
        <v>-631761060.49077928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-631761060.49077928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-2632337.7520449138</v>
      </c>
      <c r="L1618" s="444">
        <f t="shared" ca="1" si="114"/>
        <v>-634393398.2428242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-634393398.2428242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-2643305.8260117676</v>
      </c>
      <c r="L1619" s="444">
        <f t="shared" ca="1" si="114"/>
        <v>-637036704.06883597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-637036704.06883597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-2654319.6002868167</v>
      </c>
      <c r="L1620" s="444">
        <f t="shared" ca="1" si="114"/>
        <v>-639691023.66912282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-639691023.66912282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-2665379.2652880116</v>
      </c>
      <c r="L1621" s="444">
        <f t="shared" ca="1" si="114"/>
        <v>-642356402.93441081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-642356402.93441081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-2676485.0122267115</v>
      </c>
      <c r="L1622" s="444">
        <f t="shared" ca="1" si="114"/>
        <v>-645032887.94663751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-645032887.94663751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-2687637.0331109897</v>
      </c>
      <c r="L1623" s="444">
        <f t="shared" ca="1" si="114"/>
        <v>-647720524.97974849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-647720524.97974849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-2698835.5207489519</v>
      </c>
      <c r="L1624" s="444">
        <f t="shared" ca="1" si="114"/>
        <v>-650419360.50049746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-650419360.50049746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-2710080.6687520728</v>
      </c>
      <c r="L1625" s="444">
        <f t="shared" ca="1" si="114"/>
        <v>-653129441.16924953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-653129441.16924953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-2721372.6715385397</v>
      </c>
      <c r="L1626" s="444">
        <f t="shared" ca="1" si="114"/>
        <v>-655850813.84078813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-655850813.84078813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-2732711.7243366172</v>
      </c>
      <c r="L1627" s="444">
        <f t="shared" ca="1" si="114"/>
        <v>-658583525.56512475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-658583525.56512475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-2744098.0231880196</v>
      </c>
      <c r="L1628" s="444">
        <f t="shared" ca="1" si="114"/>
        <v>-661327623.58831275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-661327623.58831275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-2755531.7649513031</v>
      </c>
      <c r="L1629" s="444">
        <f t="shared" ca="1" si="114"/>
        <v>-664083155.35326409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-664083155.35326409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-2767013.1473052669</v>
      </c>
      <c r="L1630" s="444">
        <f t="shared" ca="1" si="114"/>
        <v>-666850168.50056934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-666850168.50056934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-2778542.3687523725</v>
      </c>
      <c r="L1631" s="444">
        <f t="shared" ca="1" si="114"/>
        <v>-669628710.8693217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-669628710.8693217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-2790119.6286221738</v>
      </c>
      <c r="L1632" s="444">
        <f t="shared" ca="1" si="114"/>
        <v>-672418830.49794388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-672418830.49794388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-2801745.127074766</v>
      </c>
      <c r="L1633" s="444">
        <f t="shared" ca="1" si="114"/>
        <v>-675220575.6250186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-675220575.6250186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-2813419.0651042443</v>
      </c>
      <c r="L1634" s="444">
        <f t="shared" ca="1" si="114"/>
        <v>-678033994.69012284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-678033994.69012284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-2825141.6445421786</v>
      </c>
      <c r="L1635" s="444">
        <f t="shared" ca="1" si="114"/>
        <v>-680859136.33466506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-680859136.33466506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-2836913.0680611045</v>
      </c>
      <c r="L1636" s="444">
        <f t="shared" ca="1" si="114"/>
        <v>-683696049.40272617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-683696049.40272617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-2848733.5391780259</v>
      </c>
      <c r="L1637" s="444">
        <f t="shared" ca="1" si="114"/>
        <v>-686544782.94190419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-686544782.94190419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-2860603.2622579341</v>
      </c>
      <c r="L1638" s="444">
        <f t="shared" ca="1" si="114"/>
        <v>-689405386.20416212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-689405386.20416212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-2872522.442517342</v>
      </c>
      <c r="L1639" s="444">
        <f t="shared" ca="1" si="114"/>
        <v>-692277908.64667952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-692277908.64667952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-2884491.2860278315</v>
      </c>
      <c r="L1640" s="444">
        <f t="shared" ca="1" si="114"/>
        <v>-695162399.93270731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-695162399.93270731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-2896509.9997196137</v>
      </c>
      <c r="L1641" s="444">
        <f t="shared" ca="1" si="114"/>
        <v>-698058909.93242693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-698058909.93242693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-2908578.7913851123</v>
      </c>
      <c r="L1642" s="444">
        <f t="shared" ca="1" si="114"/>
        <v>-700967488.72381198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-700967488.72381198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-2920697.86968255</v>
      </c>
      <c r="L1643" s="444">
        <f t="shared" ca="1" si="114"/>
        <v>-703888186.59349453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-703888186.59349453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-2932867.4441395607</v>
      </c>
      <c r="L1644" s="444">
        <f t="shared" ca="1" si="114"/>
        <v>-706821054.03763413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-706821054.03763413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-2945087.7251568087</v>
      </c>
      <c r="L1645" s="444">
        <f t="shared" ca="1" si="114"/>
        <v>-709766141.76279092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-709766141.76279092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-2957358.9240116286</v>
      </c>
      <c r="L1646" s="444">
        <f t="shared" ca="1" si="114"/>
        <v>-712723500.68680251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-712723500.68680251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-2969681.2528616772</v>
      </c>
      <c r="L1647" s="444">
        <f t="shared" ca="1" si="114"/>
        <v>-715693181.93966413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-715693181.93966413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-2982054.9247486005</v>
      </c>
      <c r="L1648" s="444">
        <f t="shared" ca="1" si="114"/>
        <v>-718675236.86441278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-718675236.86441278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-2994480.15360172</v>
      </c>
      <c r="L1649" s="444">
        <f t="shared" ca="1" si="114"/>
        <v>-721669717.01801455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-721669717.01801455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-3006957.1542417272</v>
      </c>
      <c r="L1650" s="444">
        <f t="shared" ca="1" si="114"/>
        <v>-724676674.17225623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-724676674.17225623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-3019486.1423844011</v>
      </c>
      <c r="L1651" s="444">
        <f t="shared" ca="1" si="114"/>
        <v>-727696160.31464064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-727696160.31464064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-3032067.3346443358</v>
      </c>
      <c r="L1652" s="444">
        <f t="shared" ca="1" si="114"/>
        <v>-730728227.64928496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-730728227.64928496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-3044700.9485386871</v>
      </c>
      <c r="L1653" s="444">
        <f t="shared" ca="1" si="114"/>
        <v>-733772928.59782362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-733772928.59782362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-3057387.2024909318</v>
      </c>
      <c r="L1654" s="444">
        <f t="shared" ca="1" si="114"/>
        <v>-736830315.80031455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-736830315.80031455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-3070126.3158346438</v>
      </c>
      <c r="L1655" s="444">
        <f t="shared" ca="1" si="114"/>
        <v>-739900442.11614919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-739900442.11614919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-3082918.5088172881</v>
      </c>
      <c r="L1656" s="444">
        <f t="shared" ca="1" si="114"/>
        <v>-742983360.6249665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-742983360.6249665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-3095764.0026040273</v>
      </c>
      <c r="L1657" s="444">
        <f t="shared" ca="1" si="114"/>
        <v>-746079124.62757051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-746079124.62757051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-3108663.0192815438</v>
      </c>
      <c r="L1658" s="444">
        <f t="shared" ca="1" si="114"/>
        <v>-749187787.64685202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-749187787.64685202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-3121615.7818618836</v>
      </c>
      <c r="L1659" s="444">
        <f t="shared" ca="1" si="114"/>
        <v>-752309403.42871392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-752309403.42871392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-3134622.5142863081</v>
      </c>
      <c r="L1660" s="444">
        <f t="shared" ca="1" si="114"/>
        <v>-755444025.9430002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-755444025.9430002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-3147683.4414291675</v>
      </c>
      <c r="L1661" s="444">
        <f t="shared" ca="1" si="114"/>
        <v>-758591709.38442934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-758591709.38442934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-3160798.7891017888</v>
      </c>
      <c r="L1662" s="444">
        <f t="shared" ca="1" si="114"/>
        <v>-761752508.17353117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-761752508.17353117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-3173968.7840563799</v>
      </c>
      <c r="L1663" s="444">
        <f t="shared" ca="1" si="114"/>
        <v>-764926476.9575876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-764926476.9575876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-3187193.6539899483</v>
      </c>
      <c r="L1664" s="444">
        <f t="shared" ca="1" si="114"/>
        <v>-768113670.61157751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-768113670.61157751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-3200473.6275482397</v>
      </c>
      <c r="L1665" s="444">
        <f t="shared" ca="1" si="114"/>
        <v>-771314144.23912573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-771314144.23912573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-3213808.9343296904</v>
      </c>
      <c r="L1666" s="444">
        <f t="shared" ca="1" si="114"/>
        <v>-774527953.17345548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-774527953.17345548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-3227199.8048893977</v>
      </c>
      <c r="L1667" s="444">
        <f t="shared" ca="1" si="114"/>
        <v>-777755152.97834492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-777755152.97834492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-3240646.4707431039</v>
      </c>
      <c r="L1668" s="444">
        <f t="shared" ca="1" si="114"/>
        <v>-780995799.44908798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-780995799.44908798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-3254149.1643711999</v>
      </c>
      <c r="L1669" s="444">
        <f t="shared" ca="1" si="114"/>
        <v>-784249948.61345923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-784249948.61345923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-3267708.1192227467</v>
      </c>
      <c r="L1670" s="444">
        <f t="shared" ca="1" si="114"/>
        <v>-787517656.73268199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-787517656.73268199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-3281323.5697195083</v>
      </c>
      <c r="L1671" s="444">
        <f t="shared" ca="1" si="114"/>
        <v>-790798980.30240154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-790798980.30240154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-3294995.7512600063</v>
      </c>
      <c r="L1672" s="444">
        <f t="shared" ca="1" si="114"/>
        <v>-794093976.05366158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-794093976.05366158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-3308724.90022359</v>
      </c>
      <c r="L1673" s="444">
        <f t="shared" ca="1" si="114"/>
        <v>-797402700.9538852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-797402700.9538852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-3322511.2539745215</v>
      </c>
      <c r="L1674" s="444">
        <f t="shared" ca="1" si="114"/>
        <v>-800725212.20785975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-800725212.20785975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-3336355.0508660823</v>
      </c>
      <c r="L1675" s="444">
        <f t="shared" ca="1" si="114"/>
        <v>-804061567.25872588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-804061567.25872588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-3350256.5302446913</v>
      </c>
      <c r="L1676" s="444">
        <f t="shared" ca="1" si="114"/>
        <v>-807411823.78897059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-807411823.78897059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-3364215.932454044</v>
      </c>
      <c r="L1677" s="444">
        <f t="shared" ca="1" si="114"/>
        <v>-810776039.72142458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-810776039.72142458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-3378233.4988392689</v>
      </c>
      <c r="L1678" s="444">
        <f t="shared" ca="1" si="114"/>
        <v>-814154273.22026384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-814154273.22026384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-3392309.4717510995</v>
      </c>
      <c r="L1679" s="444">
        <f t="shared" ca="1" si="114"/>
        <v>-817546582.69201493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-817546582.69201493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-3406444.094550062</v>
      </c>
      <c r="L1680" s="444">
        <f t="shared" ca="1" si="114"/>
        <v>-820953026.78656495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-820953026.78656495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-3420637.6116106873</v>
      </c>
      <c r="L1681" s="444">
        <f t="shared" ca="1" si="114"/>
        <v>-824373664.3981756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-824373664.3981756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-3434890.2683257316</v>
      </c>
      <c r="L1682" s="444">
        <f t="shared" ca="1" si="114"/>
        <v>-827808554.66650128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-827808554.66650128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-3449202.311110422</v>
      </c>
      <c r="L1683" s="444">
        <f t="shared" ca="1" si="114"/>
        <v>-831257756.97761166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-831257756.97761166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-3463573.9874067153</v>
      </c>
      <c r="L1684" s="444">
        <f t="shared" ca="1" si="114"/>
        <v>-834721330.96501839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-834721330.96501839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-3478005.5456875768</v>
      </c>
      <c r="L1685" s="444">
        <f t="shared" ca="1" si="114"/>
        <v>-838199336.51070595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-838199336.51070595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-3492497.2354612742</v>
      </c>
      <c r="L1686" s="444">
        <f t="shared" ca="1" si="114"/>
        <v>-841691833.74616718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-841691833.74616718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-3507049.3072756971</v>
      </c>
      <c r="L1687" s="444">
        <f t="shared" ca="1" si="114"/>
        <v>-845198883.05344284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-845198883.05344284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-3521662.0127226789</v>
      </c>
      <c r="L1688" s="444">
        <f t="shared" ca="1" si="114"/>
        <v>-848720545.06616557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-848720545.06616557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-3536335.6044423562</v>
      </c>
      <c r="L1689" s="444">
        <f t="shared" ca="1" si="114"/>
        <v>-852256880.67060792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-852256880.67060792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-3551070.3361275331</v>
      </c>
      <c r="L1690" s="444">
        <f t="shared" ca="1" si="114"/>
        <v>-855807951.00673544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-855807951.00673544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-3565866.4625280648</v>
      </c>
      <c r="L1691" s="444">
        <f t="shared" ca="1" si="114"/>
        <v>-859373817.46926355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-859373817.46926355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-3580724.2394552645</v>
      </c>
      <c r="L1692" s="444">
        <f t="shared" ca="1" si="114"/>
        <v>-862954541.70871878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-862954541.70871878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-3595643.9237863286</v>
      </c>
      <c r="L1693" s="444">
        <f t="shared" ca="1" si="114"/>
        <v>-866550185.63250506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-866550185.63250506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-3610625.773468771</v>
      </c>
      <c r="L1694" s="444">
        <f t="shared" ca="1" si="114"/>
        <v>-870160811.40597379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-870160811.40597379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-3625670.0475248909</v>
      </c>
      <c r="L1695" s="444">
        <f t="shared" ca="1" si="114"/>
        <v>-873786481.45349872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-873786481.45349872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-3640777.0060562445</v>
      </c>
      <c r="L1696" s="444">
        <f t="shared" ca="1" si="114"/>
        <v>-877427258.45955491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-877427258.45955491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-3655946.9102481455</v>
      </c>
      <c r="L1697" s="444">
        <f t="shared" ca="1" si="114"/>
        <v>-881083205.36980307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-881083205.36980307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-3671180.0223741787</v>
      </c>
      <c r="L1698" s="444">
        <f t="shared" ca="1" si="114"/>
        <v>-884754385.39217722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-884754385.39217722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-3686476.6058007386</v>
      </c>
      <c r="L1699" s="444">
        <f t="shared" ca="1" si="114"/>
        <v>-888440861.99797797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-888440861.99797797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-3701836.9249915746</v>
      </c>
      <c r="L1700" s="444">
        <f t="shared" ca="1" si="114"/>
        <v>-892142698.92296958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-892142698.92296958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-3717261.2455123733</v>
      </c>
      <c r="L1701" s="444">
        <f t="shared" ca="1" si="114"/>
        <v>-895859960.16848195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-895859960.16848195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-3732749.8340353412</v>
      </c>
      <c r="L1702" s="444">
        <f t="shared" ca="1" si="114"/>
        <v>-899592710.00251734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-899592710.00251734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-3748302.9583438216</v>
      </c>
      <c r="L1703" s="444">
        <f t="shared" ca="1" si="114"/>
        <v>-903341012.96086121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-903341012.96086121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-3763920.8873369214</v>
      </c>
      <c r="L1704" s="444">
        <f t="shared" ca="1" si="114"/>
        <v>-907104933.84819818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-907104933.84819818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-3779603.8910341589</v>
      </c>
      <c r="L1705" s="444">
        <f t="shared" ca="1" si="114"/>
        <v>-910884537.7392323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-910884537.7392323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-3795352.2405801346</v>
      </c>
      <c r="L1706" s="444">
        <f t="shared" ca="1" si="114"/>
        <v>-914679889.97981238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-914679889.97981238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-3811166.2082492183</v>
      </c>
      <c r="L1707" s="444">
        <f t="shared" ca="1" si="114"/>
        <v>-918491056.18806159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-918491056.18806159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-3827046.0674502566</v>
      </c>
      <c r="L1708" s="444">
        <f t="shared" ca="1" si="114"/>
        <v>-922318102.25551188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-922318102.25551188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-3842992.0927312993</v>
      </c>
      <c r="L1709" s="444">
        <f t="shared" ca="1" si="114"/>
        <v>-926161094.34824324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-926161094.34824324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-3859004.5597843467</v>
      </c>
      <c r="L1710" s="444">
        <f t="shared" ca="1" si="114"/>
        <v>-930020098.90802753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-930020098.90802753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-3875083.7454501153</v>
      </c>
      <c r="L1711" s="444">
        <f t="shared" ca="1" si="114"/>
        <v>-933895182.65347767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-933895182.65347767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-3891229.9277228233</v>
      </c>
      <c r="L1712" s="444">
        <f t="shared" ca="1" si="114"/>
        <v>-937786412.58120048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-937786412.58120048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-3907443.3857550025</v>
      </c>
      <c r="L1713" s="444">
        <f t="shared" ca="1" si="114"/>
        <v>-941693855.96695542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-941693855.96695542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-3923724.3998623141</v>
      </c>
      <c r="L1714" s="444">
        <f t="shared" ca="1" si="114"/>
        <v>-945617580.36681771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-945617580.36681771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-3940073.2515284065</v>
      </c>
      <c r="L1715" s="444">
        <f t="shared" ca="1" si="114"/>
        <v>-949557653.6183461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-949557653.6183461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-3956490.2234097752</v>
      </c>
      <c r="L1716" s="444">
        <f t="shared" ca="1" si="114"/>
        <v>-953514143.84175587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-953514143.84175587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-3972975.5993406489</v>
      </c>
      <c r="L1717" s="444">
        <f t="shared" ca="1" si="114"/>
        <v>-957487119.44109654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-957487119.44109654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-3989529.6643379019</v>
      </c>
      <c r="L1718" s="444">
        <f t="shared" ca="1" si="114"/>
        <v>-961476649.10543442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-961476649.10543442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-4006152.7046059766</v>
      </c>
      <c r="L1719" s="444">
        <f t="shared" ca="1" si="114"/>
        <v>-965482801.81004035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-965482801.81004035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-4022845.0075418348</v>
      </c>
      <c r="L1720" s="444">
        <f t="shared" ca="1" si="114"/>
        <v>-969505646.81758213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-969505646.81758213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-4039606.8617399251</v>
      </c>
      <c r="L1721" s="444">
        <f t="shared" ca="1" si="114"/>
        <v>-973545253.679322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-973545253.679322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-4056438.5569971749</v>
      </c>
      <c r="L1722" s="444">
        <f t="shared" ca="1" si="114"/>
        <v>-977601692.23631918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-977601692.23631918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-4073340.3843179964</v>
      </c>
      <c r="L1723" s="444">
        <f t="shared" ca="1" si="114"/>
        <v>-981675032.62063718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-981675032.62063718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-4090312.6359193213</v>
      </c>
      <c r="L1724" s="444">
        <f t="shared" ca="1" si="114"/>
        <v>-985765345.25655651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-985765345.25655651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-4107355.6052356521</v>
      </c>
      <c r="L1725" s="444">
        <f t="shared" ca="1" si="114"/>
        <v>-989872700.86179221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-989872700.86179221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-4124469.5869241343</v>
      </c>
      <c r="L1726" s="444">
        <f t="shared" ca="1" si="114"/>
        <v>-993997170.44871628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-993997170.44871628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-4141654.876869651</v>
      </c>
      <c r="L1727" s="444">
        <f t="shared" ca="1" si="114"/>
        <v>-998138825.32558596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-998138825.32558596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-4158911.7721899413</v>
      </c>
      <c r="L1728" s="444">
        <f t="shared" ca="1" si="114"/>
        <v>-1002297737.0977759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-1002297737.0977759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-4176240.5712407324</v>
      </c>
      <c r="L1729" s="444">
        <f t="shared" ca="1" si="114"/>
        <v>-1006473977.6690167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-1006473977.6690167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-4193641.5736209028</v>
      </c>
      <c r="L1730" s="444">
        <f t="shared" ca="1" si="114"/>
        <v>-1010667619.2426376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-1010667619.2426376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-4211115.0801776573</v>
      </c>
      <c r="L1731" s="444">
        <f t="shared" ca="1" si="114"/>
        <v>-1014878734.3228153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-1014878734.3228153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-4228661.3930117302</v>
      </c>
      <c r="L1732" s="444">
        <f t="shared" ca="1" si="114"/>
        <v>-1019107395.715827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-1019107395.715827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-4246280.8154826118</v>
      </c>
      <c r="L1733" s="444">
        <f t="shared" ca="1" si="114"/>
        <v>-1023353676.5313096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-1023353676.5313096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-4263973.6522137895</v>
      </c>
      <c r="L1734" s="444">
        <f t="shared" ca="1" si="114"/>
        <v>-1027617650.1835234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-1027617650.1835234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-4281740.209098014</v>
      </c>
      <c r="L1735" s="444">
        <f t="shared" ca="1" si="114"/>
        <v>-1031899390.3926214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-1031899390.3926214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-4299580.7933025891</v>
      </c>
      <c r="L1736" s="444">
        <f t="shared" ca="1" si="114"/>
        <v>-1036198971.1859239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-1036198971.1859239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-4317495.7132746829</v>
      </c>
      <c r="L1737" s="444">
        <f t="shared" ca="1" si="114"/>
        <v>-1040516466.8991987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-1040516466.8991987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-4335485.2787466608</v>
      </c>
      <c r="L1738" s="444">
        <f t="shared" ca="1" si="114"/>
        <v>-1044851952.1779453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-1044851952.1779453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-4353549.8007414388</v>
      </c>
      <c r="L1739" s="444">
        <f t="shared" ca="1" si="114"/>
        <v>-1049205501.9786867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-1049205501.9786867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-4371689.5915778615</v>
      </c>
      <c r="L1740" s="444">
        <f t="shared" ca="1" si="114"/>
        <v>-1053577191.5702646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-1053577191.5702646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-4389904.9648761032</v>
      </c>
      <c r="L1741" s="444">
        <f t="shared" ca="1" si="114"/>
        <v>-1057967096.5351406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-1057967096.5351406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-4408196.2355630863</v>
      </c>
      <c r="L1742" s="444">
        <f t="shared" ca="1" si="114"/>
        <v>-1062375292.7707037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-1062375292.7707037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-4426563.7198779322</v>
      </c>
      <c r="L1743" s="444">
        <f t="shared" ca="1" si="114"/>
        <v>-1066801856.4905816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-1066801856.4905816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-4445007.7353774235</v>
      </c>
      <c r="L1744" s="444">
        <f t="shared" ca="1" si="114"/>
        <v>-1071246864.2259591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-1071246864.2259591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-4463528.6009414969</v>
      </c>
      <c r="L1745" s="444">
        <f t="shared" ca="1" si="114"/>
        <v>-1075710392.8269005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-1075710392.8269005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-4482126.6367787523</v>
      </c>
      <c r="L1746" s="444">
        <f t="shared" ca="1" si="114"/>
        <v>-1080192519.4636793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-1080192519.4636793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-4500802.1644319966</v>
      </c>
      <c r="L1747" s="444">
        <f t="shared" ca="1" si="114"/>
        <v>-1084693321.6281114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-1084693321.6281114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-4519555.5067837974</v>
      </c>
      <c r="L1748" s="444">
        <f t="shared" ca="1" si="114"/>
        <v>-1089212877.1348951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-1089212877.1348951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-4538386.9880620632</v>
      </c>
      <c r="L1749" s="444">
        <f t="shared" ca="1" si="114"/>
        <v>-1093751264.1229572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-1093751264.1229572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-4557296.9338456551</v>
      </c>
      <c r="L1750" s="444">
        <f t="shared" ca="1" si="114"/>
        <v>-1098308561.056803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-1098308561.056803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-4576285.6710700123</v>
      </c>
      <c r="L1751" s="444">
        <f t="shared" ca="1" si="114"/>
        <v>-1102884846.7278731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-1102884846.7278731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-4595353.5280328048</v>
      </c>
      <c r="L1752" s="444">
        <f t="shared" ca="1" si="114"/>
        <v>-1107480200.2559059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-1107480200.2559059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-4614500.834399608</v>
      </c>
      <c r="L1753" s="444">
        <f t="shared" ca="1" si="114"/>
        <v>-1112094701.0903056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-1112094701.0903056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-4633727.9212096063</v>
      </c>
      <c r="L1754" s="444">
        <f t="shared" ca="1" si="114"/>
        <v>-1116728429.0115151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-1116728429.0115151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-4653035.1208813135</v>
      </c>
      <c r="L1755" s="444">
        <f t="shared" ca="1" si="114"/>
        <v>-1121381464.1323965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-1121381464.1323965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-4672422.7672183188</v>
      </c>
      <c r="L1756" s="444">
        <f t="shared" ca="1" si="114"/>
        <v>-1126053886.8996148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-1126053886.8996148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-4691891.1954150619</v>
      </c>
      <c r="L1757" s="444">
        <f t="shared" ca="1" si="114"/>
        <v>-1130745778.0950298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-1130745778.0950298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-4711440.7420626245</v>
      </c>
      <c r="L1758" s="444">
        <f t="shared" ca="1" si="114"/>
        <v>-1135457218.8370924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-1135457218.8370924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-4731071.7451545512</v>
      </c>
      <c r="L1759" s="444">
        <f t="shared" ca="1" si="114"/>
        <v>-1140188290.582247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-1140188290.582247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-4750784.5440926962</v>
      </c>
      <c r="L1760" s="444">
        <f t="shared" ca="1" si="114"/>
        <v>-1144939075.1263397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-1144939075.1263397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-4770579.4796930822</v>
      </c>
      <c r="L1761" s="444">
        <f t="shared" ca="1" si="114"/>
        <v>-1149709654.6060328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-1149709654.6060328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-4790456.8941918034</v>
      </c>
      <c r="L1762" s="444">
        <f t="shared" ca="1" si="114"/>
        <v>-1154500111.5002246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-1154500111.5002246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-4810417.1312509356</v>
      </c>
      <c r="L1763" s="444">
        <f t="shared" ca="1" si="114"/>
        <v>-1159310528.6314754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-1159310528.6314754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-4830460.5359644806</v>
      </c>
      <c r="L1764" s="444">
        <f t="shared" ca="1" si="114"/>
        <v>-1164140989.1674399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-1164140989.1674399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-4850587.4548643334</v>
      </c>
      <c r="L1765" s="444">
        <f t="shared" ca="1" si="114"/>
        <v>-1168991576.6223042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-1168991576.6223042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-4870798.2359262677</v>
      </c>
      <c r="L1766" s="444">
        <f t="shared" ca="1" si="114"/>
        <v>-1173862374.8582304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-1173862374.8582304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-4891093.2285759598</v>
      </c>
      <c r="L1767" s="444">
        <f t="shared" ca="1" si="114"/>
        <v>-1178753468.0868063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-1178753468.0868063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-4911472.7836950263</v>
      </c>
      <c r="L1768" s="444">
        <f t="shared" ca="1" si="114"/>
        <v>-1183664940.8705013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-1183664940.8705013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-4931937.2536270889</v>
      </c>
      <c r="L1769" s="444">
        <f t="shared" ca="1" si="114"/>
        <v>-1188596878.1241283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-1188596878.1241283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-4952486.9921838678</v>
      </c>
      <c r="L1770" s="444">
        <f t="shared" ca="1" si="114"/>
        <v>-1193549365.1163123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-1193549365.1163123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-4973122.3546513012</v>
      </c>
      <c r="L1771" s="444">
        <f t="shared" ca="1" si="114"/>
        <v>-1198522487.4709635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-1198522487.4709635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-4993843.6977956807</v>
      </c>
      <c r="L1772" s="444">
        <f t="shared" ca="1" si="114"/>
        <v>-1203516331.1687591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-1203516331.1687591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-5014651.3798698299</v>
      </c>
      <c r="L1773" s="444">
        <f t="shared" ca="1" si="114"/>
        <v>-1208530982.548629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-1208530982.548629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-5035545.7606192874</v>
      </c>
      <c r="L1774" s="444">
        <f t="shared" ca="1" si="114"/>
        <v>-1213566528.3092484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-1213566528.3092484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-5056527.2012885353</v>
      </c>
      <c r="L1775" s="444">
        <f t="shared" ca="1" si="114"/>
        <v>-1218623055.5105369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-1218623055.5105369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-5077596.0646272367</v>
      </c>
      <c r="L1776" s="444">
        <f t="shared" ca="1" si="114"/>
        <v>-1223700651.5751641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-1223700651.5751641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-5098752.7148965169</v>
      </c>
      <c r="L1777" s="444">
        <f t="shared" ca="1" si="114"/>
        <v>-1228799404.2900605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-1228799404.2900605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-5119997.5178752523</v>
      </c>
      <c r="L1778" s="444">
        <f t="shared" ca="1" si="114"/>
        <v>-1233919401.8079357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-1233919401.8079357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-5141330.840866399</v>
      </c>
      <c r="L1779" s="444">
        <f t="shared" ca="1" si="114"/>
        <v>-1239060732.648802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-1239060732.648802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-5162753.0527033415</v>
      </c>
      <c r="L1780" s="444">
        <f t="shared" ca="1" si="114"/>
        <v>-1244223485.7015054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-1244223485.7015054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-5184264.5237562722</v>
      </c>
      <c r="L1781" s="444">
        <f t="shared" ca="1" si="114"/>
        <v>-1249407750.2252617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-1249407750.2252617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-5205865.6259385906</v>
      </c>
      <c r="L1782" s="444">
        <f t="shared" ca="1" si="114"/>
        <v>-1254613615.8512003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-1254613615.8512003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-5227556.7327133343</v>
      </c>
      <c r="L1783" s="444">
        <f t="shared" ca="1" si="114"/>
        <v>-1259841172.5839136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-1259841172.5839136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-5249338.2190996399</v>
      </c>
      <c r="L1784" s="444">
        <f t="shared" ca="1" si="114"/>
        <v>-1265090510.8030131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-1265090510.8030131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-5271210.4616792211</v>
      </c>
      <c r="L1785" s="444">
        <f t="shared" ca="1" si="114"/>
        <v>-1270361721.2646923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-1270361721.2646923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-5293173.8386028847</v>
      </c>
      <c r="L1786" s="444">
        <f t="shared" ca="1" si="114"/>
        <v>-1275654895.1032951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-1275654895.1032951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-5315228.7295970628</v>
      </c>
      <c r="L1787" s="444">
        <f t="shared" ca="1" si="114"/>
        <v>-1280970123.8328922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-1280970123.8328922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-5337375.5159703838</v>
      </c>
      <c r="L1788" s="444">
        <f t="shared" ca="1" si="114"/>
        <v>-1286307499.3488626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-1286307499.3488626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-5359614.5806202609</v>
      </c>
      <c r="L1789" s="444">
        <f t="shared" ca="1" si="114"/>
        <v>-1291667113.9294829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-1291667113.9294829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-5381946.3080395125</v>
      </c>
      <c r="L1790" s="444">
        <f t="shared" ca="1" si="114"/>
        <v>-1297049060.2375224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-1297049060.2375224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-5404371.0843230095</v>
      </c>
      <c r="L1791" s="444">
        <f t="shared" ca="1" si="114"/>
        <v>-1302453431.3218453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-1302453431.3218453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-5426889.297174355</v>
      </c>
      <c r="L1792" s="444">
        <f t="shared" ca="1" si="114"/>
        <v>-1307880320.6190197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-1307880320.6190197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-5449501.3359125825</v>
      </c>
      <c r="L1793" s="444">
        <f t="shared" ref="L1793:L2047" ca="1" si="119">I1793-J1793+K1793</f>
        <v>-1313329821.9549322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-1313329821.9549322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-5472207.5914788842</v>
      </c>
      <c r="L1794" s="444">
        <f t="shared" ca="1" si="119"/>
        <v>-1318802029.546411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-1318802029.546411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-5495008.4564433796</v>
      </c>
      <c r="L1795" s="444">
        <f t="shared" ca="1" si="119"/>
        <v>-1324297038.0028543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-1324297038.0028543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-5517904.3250118932</v>
      </c>
      <c r="L1796" s="444">
        <f t="shared" ca="1" si="119"/>
        <v>-1329814942.3278663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-1329814942.3278663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-5540895.5930327764</v>
      </c>
      <c r="L1797" s="444">
        <f t="shared" ca="1" si="119"/>
        <v>-1335355837.9208992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-1335355837.9208992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-5563982.6580037465</v>
      </c>
      <c r="L1798" s="444">
        <f t="shared" ca="1" si="119"/>
        <v>-1340919820.578903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-1340919820.578903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-5587165.9190787626</v>
      </c>
      <c r="L1799" s="444">
        <f t="shared" ca="1" si="119"/>
        <v>-1346506986.4979818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-1346506986.4979818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-5610445.7770749237</v>
      </c>
      <c r="L1800" s="444">
        <f t="shared" ca="1" si="119"/>
        <v>-1352117432.2750566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-1352117432.2750566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-5633822.6344794026</v>
      </c>
      <c r="L1801" s="444">
        <f t="shared" ca="1" si="119"/>
        <v>-1357751254.9095359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-1357751254.9095359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-5657296.8954563998</v>
      </c>
      <c r="L1802" s="444">
        <f t="shared" ca="1" si="119"/>
        <v>-1363408551.8049922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-1363408551.8049922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-5680868.9658541344</v>
      </c>
      <c r="L1803" s="444">
        <f t="shared" ca="1" si="119"/>
        <v>-1369089420.7708464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-1369089420.7708464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-5704539.2532118596</v>
      </c>
      <c r="L1804" s="444">
        <f t="shared" ca="1" si="119"/>
        <v>-1374793960.0240583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-1374793960.0240583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-5728308.1667669099</v>
      </c>
      <c r="L1805" s="444">
        <f t="shared" ca="1" si="119"/>
        <v>-1380522268.1908252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-1380522268.1908252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-5752176.1174617717</v>
      </c>
      <c r="L1806" s="444">
        <f t="shared" ca="1" si="119"/>
        <v>-1386274444.3082869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-1386274444.3082869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-5776143.5179511951</v>
      </c>
      <c r="L1807" s="444">
        <f t="shared" ca="1" si="119"/>
        <v>-1392050587.8262382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-1392050587.8262382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-5800210.7826093258</v>
      </c>
      <c r="L1808" s="444">
        <f t="shared" ca="1" si="119"/>
        <v>-1397850798.6088474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-1397850798.6088474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-5824378.3275368642</v>
      </c>
      <c r="L1809" s="444">
        <f t="shared" ca="1" si="119"/>
        <v>-1403675176.9363842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-1403675176.9363842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-5848646.5705682673</v>
      </c>
      <c r="L1810" s="444">
        <f t="shared" ca="1" si="119"/>
        <v>-1409523823.5069525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-1409523823.5069525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-5873015.9312789692</v>
      </c>
      <c r="L1811" s="444">
        <f t="shared" ca="1" si="119"/>
        <v>-1415396839.4382315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-1415396839.4382315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-5897486.8309926307</v>
      </c>
      <c r="L1812" s="444">
        <f t="shared" ca="1" si="119"/>
        <v>-1421294326.2692242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-1421294326.2692242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-5922059.6927884342</v>
      </c>
      <c r="L1813" s="444">
        <f t="shared" ca="1" si="119"/>
        <v>-1427216385.9620125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-1427216385.9620125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-5946734.9415083854</v>
      </c>
      <c r="L1814" s="444">
        <f t="shared" ca="1" si="119"/>
        <v>-1433163120.9035208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-1433163120.9035208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-5971513.0037646703</v>
      </c>
      <c r="L1815" s="444">
        <f t="shared" ca="1" si="119"/>
        <v>-1439134633.9072855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-1439134633.9072855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-5996394.3079470228</v>
      </c>
      <c r="L1816" s="444">
        <f t="shared" ca="1" si="119"/>
        <v>-1445131028.2152324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-1445131028.2152324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-6021379.2842301344</v>
      </c>
      <c r="L1817" s="444">
        <f t="shared" ca="1" si="119"/>
        <v>-1451152407.4994626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-1451152407.4994626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-6046468.3645810941</v>
      </c>
      <c r="L1818" s="444">
        <f t="shared" ca="1" si="119"/>
        <v>-1457198875.8640437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-1457198875.8640437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-6071661.982766849</v>
      </c>
      <c r="L1819" s="444">
        <f t="shared" ca="1" si="119"/>
        <v>-1463270537.8468106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-1463270537.8468106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-6096960.5743617108</v>
      </c>
      <c r="L1820" s="444">
        <f t="shared" ca="1" si="119"/>
        <v>-1469367498.4211724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-1469367498.4211724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-6122364.5767548848</v>
      </c>
      <c r="L1821" s="444">
        <f t="shared" ca="1" si="119"/>
        <v>-1475489862.9979272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-1475489862.9979272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-6147874.4291580301</v>
      </c>
      <c r="L1822" s="444">
        <f t="shared" ca="1" si="119"/>
        <v>-1481637737.4270852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-1481637737.4270852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-6173490.5726128547</v>
      </c>
      <c r="L1823" s="444">
        <f t="shared" ca="1" si="119"/>
        <v>-1487811227.9996979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-1487811227.9996979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-6199213.449998741</v>
      </c>
      <c r="L1824" s="444">
        <f t="shared" ca="1" si="119"/>
        <v>-1494010441.4496968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-1494010441.4496968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-6225043.5060404036</v>
      </c>
      <c r="L1825" s="444">
        <f t="shared" ca="1" si="119"/>
        <v>-1500235484.9557371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-1500235484.9557371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-6250981.1873155711</v>
      </c>
      <c r="L1826" s="444">
        <f t="shared" ca="1" si="119"/>
        <v>-1506486466.1430526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-1506486466.1430526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-6277026.9422627194</v>
      </c>
      <c r="L1827" s="444">
        <f t="shared" ca="1" si="119"/>
        <v>-1512763493.0853152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-1512763493.0853152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-6303181.2211888134</v>
      </c>
      <c r="L1828" s="444">
        <f t="shared" ca="1" si="119"/>
        <v>-1519066674.306504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-1519066674.306504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-6329444.4762770999</v>
      </c>
      <c r="L1829" s="444">
        <f t="shared" ca="1" si="119"/>
        <v>-1525396118.7827811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-1525396118.7827811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-6355817.1615949217</v>
      </c>
      <c r="L1830" s="444">
        <f t="shared" ca="1" si="119"/>
        <v>-1531751935.944376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-1531751935.944376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-6382299.7331015663</v>
      </c>
      <c r="L1831" s="444">
        <f t="shared" ca="1" si="119"/>
        <v>-1538134235.6774776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-1538134235.6774776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-6408892.6486561568</v>
      </c>
      <c r="L1832" s="444">
        <f t="shared" ca="1" si="119"/>
        <v>-1544543128.3261337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-1544543128.3261337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-6435596.3680255571</v>
      </c>
      <c r="L1833" s="444">
        <f t="shared" ca="1" si="119"/>
        <v>-1550978724.6941593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-1550978724.6941593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-6462411.3528923299</v>
      </c>
      <c r="L1834" s="444">
        <f t="shared" ca="1" si="119"/>
        <v>-1557441136.0470517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-1557441136.0470517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-6489338.0668627154</v>
      </c>
      <c r="L1835" s="444">
        <f t="shared" ca="1" si="119"/>
        <v>-1563930474.1139145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-1563930474.1139145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-6516376.9754746435</v>
      </c>
      <c r="L1836" s="444">
        <f t="shared" ca="1" si="119"/>
        <v>-1570446851.0893891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-1570446851.0893891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-6543528.5462057879</v>
      </c>
      <c r="L1837" s="444">
        <f t="shared" ca="1" si="119"/>
        <v>-1576990379.6355948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-1576990379.6355948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-6570793.2484816452</v>
      </c>
      <c r="L1838" s="444">
        <f t="shared" ca="1" si="119"/>
        <v>-1583561172.8840766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-1583561172.8840766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-6598171.5536836525</v>
      </c>
      <c r="L1839" s="444">
        <f t="shared" ca="1" si="119"/>
        <v>-1590159344.4377604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-1590159344.4377604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-6625663.9351573344</v>
      </c>
      <c r="L1840" s="444">
        <f t="shared" ca="1" si="119"/>
        <v>-1596785008.3729177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-1596785008.3729177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-6653270.8682204904</v>
      </c>
      <c r="L1841" s="444">
        <f t="shared" ca="1" si="119"/>
        <v>-1603438279.2411382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-1603438279.2411382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-6680992.8301714091</v>
      </c>
      <c r="L1842" s="444">
        <f t="shared" ca="1" si="119"/>
        <v>-1610119272.0713096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-1610119272.0713096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-6708830.3002971234</v>
      </c>
      <c r="L1843" s="444">
        <f t="shared" ca="1" si="119"/>
        <v>-1616828102.3716066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-1616828102.3716066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-6736783.7598816939</v>
      </c>
      <c r="L1844" s="444">
        <f t="shared" ca="1" si="119"/>
        <v>-1623564886.1314883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-1623564886.1314883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-6764853.6922145346</v>
      </c>
      <c r="L1845" s="444">
        <f t="shared" ca="1" si="119"/>
        <v>-1630329739.8237028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-1630329739.8237028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-6793040.5825987617</v>
      </c>
      <c r="L1846" s="444">
        <f t="shared" ca="1" si="119"/>
        <v>-1637122780.4063015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-1637122780.4063015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-6821344.9183595898</v>
      </c>
      <c r="L1847" s="444">
        <f t="shared" ca="1" si="119"/>
        <v>-1643944125.324661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-1643944125.324661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-6849767.1888527544</v>
      </c>
      <c r="L1848" s="444">
        <f t="shared" ca="1" si="119"/>
        <v>-1650793892.5135138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-1650793892.5135138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-6878307.8854729738</v>
      </c>
      <c r="L1849" s="444">
        <f t="shared" ca="1" si="119"/>
        <v>-1657672200.3989868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-1657672200.3989868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-6906967.5016624453</v>
      </c>
      <c r="L1850" s="444">
        <f t="shared" ca="1" si="119"/>
        <v>-1664579167.9006493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-1664579167.9006493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-6935746.5329193724</v>
      </c>
      <c r="L1851" s="444">
        <f t="shared" ca="1" si="119"/>
        <v>-1671514914.4335687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-1671514914.4335687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-6964645.4768065363</v>
      </c>
      <c r="L1852" s="444">
        <f t="shared" ca="1" si="119"/>
        <v>-1678479559.9103754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-1678479559.9103754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-6993664.832959896</v>
      </c>
      <c r="L1853" s="444">
        <f t="shared" ca="1" si="119"/>
        <v>-1685473224.7433352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-1685473224.7433352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-7022805.1030972302</v>
      </c>
      <c r="L1854" s="444">
        <f t="shared" ca="1" si="119"/>
        <v>-1692496029.8464324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-1692496029.8464324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-7052066.7910268027</v>
      </c>
      <c r="L1855" s="444">
        <f t="shared" ca="1" si="119"/>
        <v>-1699548096.6374593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-1699548096.6374593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-7081450.4026560811</v>
      </c>
      <c r="L1856" s="444">
        <f t="shared" ca="1" si="119"/>
        <v>-1706629547.0401154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-1706629547.0401154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-7110956.4460004801</v>
      </c>
      <c r="L1857" s="444">
        <f t="shared" ca="1" si="119"/>
        <v>-1713740503.4861159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-1713740503.4861159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-7140585.4311921494</v>
      </c>
      <c r="L1858" s="444">
        <f t="shared" ca="1" si="119"/>
        <v>-1720881088.9173081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-1720881088.9173081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-7170337.8704887833</v>
      </c>
      <c r="L1859" s="444">
        <f t="shared" ca="1" si="119"/>
        <v>-1728051426.787797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-1728051426.787797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-7200214.2782824859</v>
      </c>
      <c r="L1860" s="444">
        <f t="shared" ca="1" si="119"/>
        <v>-1735251641.0660794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-1735251641.0660794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-7230215.171108664</v>
      </c>
      <c r="L1861" s="444">
        <f t="shared" ca="1" si="119"/>
        <v>-1742481856.2371881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-1742481856.2371881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-7260341.0676549496</v>
      </c>
      <c r="L1862" s="444">
        <f t="shared" ca="1" si="119"/>
        <v>-1749742197.3048429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-1749742197.3048429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-7290592.4887701785</v>
      </c>
      <c r="L1863" s="444">
        <f t="shared" ca="1" si="119"/>
        <v>-1757032789.7936132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-1757032789.7936132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-7320969.9574733879</v>
      </c>
      <c r="L1864" s="444">
        <f t="shared" ca="1" si="119"/>
        <v>-1764353759.7510865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-1764353759.7510865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-7351473.9989628606</v>
      </c>
      <c r="L1865" s="444">
        <f t="shared" ca="1" si="119"/>
        <v>-1771705233.7500494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-1771705233.7500494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-7382105.1406252068</v>
      </c>
      <c r="L1866" s="444">
        <f t="shared" ca="1" si="119"/>
        <v>-1779087338.8906746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-1779087338.8906746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-7412863.9120444767</v>
      </c>
      <c r="L1867" s="444">
        <f t="shared" ca="1" si="119"/>
        <v>-1786500202.8027191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-1786500202.8027191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-7443750.8450113293</v>
      </c>
      <c r="L1868" s="444">
        <f t="shared" ca="1" si="119"/>
        <v>-1793943953.6477304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-1793943953.6477304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-7474766.4735322101</v>
      </c>
      <c r="L1869" s="444">
        <f t="shared" ca="1" si="119"/>
        <v>-1801418720.1212626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-1801418720.1212626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-7505911.3338385941</v>
      </c>
      <c r="L1870" s="444">
        <f t="shared" ca="1" si="119"/>
        <v>-1808924631.4551013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-1808924631.4551013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-7537185.9643962542</v>
      </c>
      <c r="L1871" s="444">
        <f t="shared" ca="1" si="119"/>
        <v>-1816461817.4194975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-1816461817.4194975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-7568590.9059145739</v>
      </c>
      <c r="L1872" s="444">
        <f t="shared" ca="1" si="119"/>
        <v>-1824030408.325412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-1824030408.325412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-7600126.701355882</v>
      </c>
      <c r="L1873" s="444">
        <f t="shared" ca="1" si="119"/>
        <v>-1831630535.026768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-1831630535.026768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-7631793.8959448664</v>
      </c>
      <c r="L1874" s="444">
        <f t="shared" ca="1" si="119"/>
        <v>-1839262328.9227128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-1839262328.9227128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-7663593.0371779697</v>
      </c>
      <c r="L1875" s="444">
        <f t="shared" ca="1" si="119"/>
        <v>-1846925921.9598908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-1846925921.9598908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-7695524.6748328786</v>
      </c>
      <c r="L1876" s="444">
        <f t="shared" ca="1" si="119"/>
        <v>-1854621446.6347237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-1854621446.6347237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-7727589.3609780148</v>
      </c>
      <c r="L1877" s="444">
        <f t="shared" ca="1" si="119"/>
        <v>-1862349035.9957018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-1862349035.9957018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-7759787.649982091</v>
      </c>
      <c r="L1878" s="444">
        <f t="shared" ca="1" si="119"/>
        <v>-1870108823.6456838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-1870108823.6456838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-7792120.0985236829</v>
      </c>
      <c r="L1879" s="444">
        <f t="shared" ca="1" si="119"/>
        <v>-1877900943.7442074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-1877900943.7442074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-7824587.2656008648</v>
      </c>
      <c r="L1880" s="444">
        <f t="shared" ca="1" si="119"/>
        <v>-1885725531.0098083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-1885725531.0098083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-7857189.7125408677</v>
      </c>
      <c r="L1881" s="444">
        <f t="shared" ca="1" si="119"/>
        <v>-1893582720.7223492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-1893582720.7223492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-7889928.0030097878</v>
      </c>
      <c r="L1882" s="444">
        <f t="shared" ca="1" si="119"/>
        <v>-1901472648.725359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-1901472648.725359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-7922802.7030223301</v>
      </c>
      <c r="L1883" s="444">
        <f t="shared" ca="1" si="119"/>
        <v>-1909395451.4283812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-1909395451.4283812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-7955814.380951588</v>
      </c>
      <c r="L1884" s="444">
        <f t="shared" ca="1" si="119"/>
        <v>-1917351265.8093328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-1917351265.8093328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-7988963.6075388854</v>
      </c>
      <c r="L1885" s="444">
        <f t="shared" ca="1" si="119"/>
        <v>-1925340229.4168718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-1925340229.4168718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-8022250.9559036326</v>
      </c>
      <c r="L1886" s="444">
        <f t="shared" ca="1" si="119"/>
        <v>-1933362480.3727753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-1933362480.3727753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-8055677.0015532291</v>
      </c>
      <c r="L1887" s="444">
        <f t="shared" ca="1" si="119"/>
        <v>-1941418157.3743286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-1941418157.3743286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-8089242.3223930364</v>
      </c>
      <c r="L1888" s="444">
        <f t="shared" ca="1" si="119"/>
        <v>-1949507399.6967216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-1949507399.6967216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-8122947.4987363396</v>
      </c>
      <c r="L1889" s="444">
        <f t="shared" ca="1" si="119"/>
        <v>-1957630347.1954579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-1957630347.1954579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-8156793.1133144079</v>
      </c>
      <c r="L1890" s="444">
        <f t="shared" ca="1" si="119"/>
        <v>-1965787140.3087723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-1965787140.3087723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-8190779.7512865514</v>
      </c>
      <c r="L1891" s="444">
        <f t="shared" ca="1" si="119"/>
        <v>-1973977920.0600588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-1973977920.0600588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-8224908.0002502436</v>
      </c>
      <c r="L1892" s="444">
        <f t="shared" ca="1" si="119"/>
        <v>-1982202828.0603092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-1982202828.0603092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-8259178.4502512878</v>
      </c>
      <c r="L1893" s="444">
        <f t="shared" ca="1" si="119"/>
        <v>-1990462006.5105605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-1990462006.5105605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-8293591.6937940018</v>
      </c>
      <c r="L1894" s="444">
        <f t="shared" ca="1" si="119"/>
        <v>-1998755598.2043545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-1998755598.2043545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-8328148.3258514768</v>
      </c>
      <c r="L1895" s="444">
        <f t="shared" ca="1" si="119"/>
        <v>-2007083746.530206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-2007083746.530206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-8362848.9438758595</v>
      </c>
      <c r="L1896" s="444">
        <f t="shared" ca="1" si="119"/>
        <v>-2015446595.4740818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-2015446595.4740818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-8397694.1478086747</v>
      </c>
      <c r="L1897" s="444">
        <f t="shared" ca="1" si="119"/>
        <v>-2023844289.6218905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-2023844289.6218905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-8432684.540091211</v>
      </c>
      <c r="L1898" s="444">
        <f t="shared" ca="1" si="119"/>
        <v>-2032276974.1619818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-2032276974.1619818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-8467820.7256749235</v>
      </c>
      <c r="L1899" s="444">
        <f t="shared" ca="1" si="119"/>
        <v>-2040744794.8876567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-2040744794.8876567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-8503103.3120319024</v>
      </c>
      <c r="L1900" s="444">
        <f t="shared" ca="1" si="119"/>
        <v>-2049247898.1996887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-2049247898.1996887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-8538532.9091653675</v>
      </c>
      <c r="L1901" s="444">
        <f t="shared" ca="1" si="119"/>
        <v>-2057786431.1088541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-2057786431.1088541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-8574110.1296202261</v>
      </c>
      <c r="L1902" s="444">
        <f t="shared" ca="1" si="119"/>
        <v>-2066360541.2384744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-2066360541.2384744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-8609835.5884936433</v>
      </c>
      <c r="L1903" s="444">
        <f t="shared" ca="1" si="119"/>
        <v>-2074970376.826968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-2074970376.826968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-8645709.9034457002</v>
      </c>
      <c r="L1904" s="444">
        <f t="shared" ca="1" si="119"/>
        <v>-2083616086.7304137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-2083616086.7304137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-8681733.6947100572</v>
      </c>
      <c r="L1905" s="444">
        <f t="shared" ca="1" si="119"/>
        <v>-2092297820.4251237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-2092297820.4251237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-8717907.5851046816</v>
      </c>
      <c r="L1906" s="444">
        <f t="shared" ca="1" si="119"/>
        <v>-2101015728.0102284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-2101015728.0102284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-8754232.2000426184</v>
      </c>
      <c r="L1907" s="444">
        <f t="shared" ca="1" si="119"/>
        <v>-2109769960.2102711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-2109769960.2102711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-8790708.1675427966</v>
      </c>
      <c r="L1908" s="444">
        <f t="shared" ca="1" si="119"/>
        <v>-2118560668.3778138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-2118560668.3778138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-8827336.118240891</v>
      </c>
      <c r="L1909" s="444">
        <f t="shared" ca="1" si="119"/>
        <v>-2127388004.4960546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-2127388004.4960546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-8864116.6854002271</v>
      </c>
      <c r="L1910" s="444">
        <f t="shared" ca="1" si="119"/>
        <v>-2136252121.1814549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-2136252121.1814549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-8901050.504922729</v>
      </c>
      <c r="L1911" s="444">
        <f t="shared" ca="1" si="119"/>
        <v>-2145153171.6863775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-2145153171.6863775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-8938138.2153599076</v>
      </c>
      <c r="L1912" s="444">
        <f t="shared" ca="1" si="119"/>
        <v>-2154091309.9017372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-2154091309.9017372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-8975380.4579239041</v>
      </c>
      <c r="L1913" s="444">
        <f t="shared" ca="1" si="119"/>
        <v>-2163066690.3596611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-2163066690.3596611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-9012777.8764985874</v>
      </c>
      <c r="L1914" s="444">
        <f t="shared" ca="1" si="119"/>
        <v>-2172079468.2361598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-2172079468.2361598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-9050331.1176506653</v>
      </c>
      <c r="L1915" s="444">
        <f t="shared" ca="1" si="119"/>
        <v>-2181129799.3538103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-2181129799.3538103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-9088040.8306408767</v>
      </c>
      <c r="L1916" s="444">
        <f t="shared" ca="1" si="119"/>
        <v>-2190217840.1844511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-2190217840.1844511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-9125907.6674352121</v>
      </c>
      <c r="L1917" s="444">
        <f t="shared" ca="1" si="119"/>
        <v>-2199343747.8518863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-2199343747.8518863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-9163932.2827161923</v>
      </c>
      <c r="L1918" s="444">
        <f t="shared" ca="1" si="119"/>
        <v>-2208507680.1346025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-2208507680.1346025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-9202115.3338941764</v>
      </c>
      <c r="L1919" s="444">
        <f t="shared" ca="1" si="119"/>
        <v>-2217709795.4684968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-2217709795.4684968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-9240457.4811187368</v>
      </c>
      <c r="L1920" s="444">
        <f t="shared" ca="1" si="119"/>
        <v>-2226950252.9496155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-2226950252.9496155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-9278959.3872900642</v>
      </c>
      <c r="L1921" s="444">
        <f t="shared" ca="1" si="119"/>
        <v>-2236229212.3369055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-2236229212.3369055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-9317621.71807044</v>
      </c>
      <c r="L1922" s="444">
        <f t="shared" ca="1" si="119"/>
        <v>-2245546834.054976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-2245546834.054976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-9356445.1418957338</v>
      </c>
      <c r="L1923" s="444">
        <f t="shared" ca="1" si="119"/>
        <v>-2254903279.1968718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-2254903279.1968718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-9395430.3299869653</v>
      </c>
      <c r="L1924" s="444">
        <f t="shared" ca="1" si="119"/>
        <v>-2264298709.5268588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-2264298709.5268588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-9434577.9563619122</v>
      </c>
      <c r="L1925" s="444">
        <f t="shared" ca="1" si="119"/>
        <v>-2273733287.4832206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-2273733287.4832206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-9473888.6978467517</v>
      </c>
      <c r="L1926" s="444">
        <f t="shared" ca="1" si="119"/>
        <v>-2283207176.1810675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-2283207176.1810675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-9513363.2340877801</v>
      </c>
      <c r="L1927" s="444">
        <f t="shared" ca="1" si="119"/>
        <v>-2292720539.4151554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-2292720539.4151554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-9553002.2475631479</v>
      </c>
      <c r="L1928" s="444">
        <f t="shared" ca="1" si="119"/>
        <v>-2302273541.6627188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-2302273541.6627188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-9592806.4235946611</v>
      </c>
      <c r="L1929" s="444">
        <f t="shared" ca="1" si="119"/>
        <v>-2311866348.0863132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-2311866348.0863132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-9632776.4503596388</v>
      </c>
      <c r="L1930" s="444">
        <f t="shared" ca="1" si="119"/>
        <v>-2321499124.5366731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-2321499124.5366731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-9672913.0189028047</v>
      </c>
      <c r="L1931" s="444">
        <f t="shared" ca="1" si="119"/>
        <v>-2331172037.5555758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-2331172037.5555758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-9713216.823148232</v>
      </c>
      <c r="L1932" s="444">
        <f t="shared" ca="1" si="119"/>
        <v>-2340885254.3787241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-2340885254.3787241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-9753688.5599113498</v>
      </c>
      <c r="L1933" s="444">
        <f t="shared" ca="1" si="119"/>
        <v>-2350638942.9386353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-2350638942.9386353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-9794328.92891098</v>
      </c>
      <c r="L1934" s="444">
        <f t="shared" ca="1" si="119"/>
        <v>-2360433271.8675466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-2360433271.8675466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-9835138.6327814441</v>
      </c>
      <c r="L1935" s="444">
        <f t="shared" ca="1" si="119"/>
        <v>-2370268410.5003281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-2370268410.5003281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-9876118.3770847004</v>
      </c>
      <c r="L1936" s="444">
        <f t="shared" ca="1" si="119"/>
        <v>-2380144528.8774128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-2380144528.8774128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-9917268.8703225534</v>
      </c>
      <c r="L1937" s="444">
        <f t="shared" ca="1" si="119"/>
        <v>-2390061797.7477355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-2390061797.7477355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-9958590.8239488974</v>
      </c>
      <c r="L1938" s="444">
        <f t="shared" ca="1" si="119"/>
        <v>-2400020388.5716844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-2400020388.5716844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-10000084.952382019</v>
      </c>
      <c r="L1939" s="444">
        <f t="shared" ca="1" si="119"/>
        <v>-2410020473.5240664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-2410020473.5240664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-10041751.973016944</v>
      </c>
      <c r="L1940" s="444">
        <f t="shared" ca="1" si="119"/>
        <v>-2420062225.4970832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-2420062225.4970832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-10083592.606237847</v>
      </c>
      <c r="L1941" s="444">
        <f t="shared" ca="1" si="119"/>
        <v>-2430145818.1033211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-2430145818.1033211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-10125607.575430505</v>
      </c>
      <c r="L1942" s="444">
        <f t="shared" ca="1" si="119"/>
        <v>-2440271425.6787515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-2440271425.6787515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-10167797.606994798</v>
      </c>
      <c r="L1943" s="444">
        <f t="shared" ca="1" si="119"/>
        <v>-2450439223.2857461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-2450439223.2857461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-10210163.430357276</v>
      </c>
      <c r="L1944" s="444">
        <f t="shared" ca="1" si="119"/>
        <v>-2460649386.7161036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-2460649386.7161036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-10252705.777983764</v>
      </c>
      <c r="L1945" s="444">
        <f t="shared" ca="1" si="119"/>
        <v>-2470902092.4940872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-2470902092.4940872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-10295425.385392031</v>
      </c>
      <c r="L1946" s="444">
        <f t="shared" ca="1" si="119"/>
        <v>-2481197517.8794794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-2481197517.8794794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-10338322.991164498</v>
      </c>
      <c r="L1947" s="444">
        <f t="shared" ca="1" si="119"/>
        <v>-2491535840.8706441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-2491535840.8706441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-10381399.336961016</v>
      </c>
      <c r="L1948" s="444">
        <f t="shared" ca="1" si="119"/>
        <v>-2501917240.2076049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-2501917240.2076049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-10424655.167531688</v>
      </c>
      <c r="L1949" s="444">
        <f t="shared" ca="1" si="119"/>
        <v>-2512341895.3751364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-2512341895.3751364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-10468091.230729735</v>
      </c>
      <c r="L1950" s="444">
        <f t="shared" ca="1" si="119"/>
        <v>-2522809986.605866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-2522809986.605866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-10511708.277524441</v>
      </c>
      <c r="L1951" s="444">
        <f t="shared" ca="1" si="119"/>
        <v>-2533321694.8833904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-2533321694.8833904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-10555507.062014127</v>
      </c>
      <c r="L1952" s="444">
        <f t="shared" ca="1" si="119"/>
        <v>-2543877201.9454045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-2543877201.9454045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-10599488.341439186</v>
      </c>
      <c r="L1953" s="444">
        <f t="shared" ca="1" si="119"/>
        <v>-2554476690.2868438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-2554476690.2868438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-10643652.876195183</v>
      </c>
      <c r="L1954" s="444">
        <f t="shared" ca="1" si="119"/>
        <v>-2565120343.1630387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-2565120343.1630387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-10688001.429845994</v>
      </c>
      <c r="L1955" s="444">
        <f t="shared" ca="1" si="119"/>
        <v>-2575808344.5928845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-2575808344.5928845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-10732534.769137019</v>
      </c>
      <c r="L1956" s="444">
        <f t="shared" ca="1" si="119"/>
        <v>-2586540879.3620214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-2586540879.3620214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-10777253.664008422</v>
      </c>
      <c r="L1957" s="444">
        <f t="shared" ca="1" si="119"/>
        <v>-2597318133.0260301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-2597318133.0260301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-10822158.887608459</v>
      </c>
      <c r="L1958" s="444">
        <f t="shared" ca="1" si="119"/>
        <v>-2608140291.9136386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-2608140291.9136386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-10867251.216306828</v>
      </c>
      <c r="L1959" s="444">
        <f t="shared" ca="1" si="119"/>
        <v>-2619007543.1299453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-2619007543.1299453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-10912531.429708105</v>
      </c>
      <c r="L1960" s="444">
        <f t="shared" ca="1" si="119"/>
        <v>-2629920074.5596533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-2629920074.5596533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-10958000.310665222</v>
      </c>
      <c r="L1961" s="444">
        <f t="shared" ca="1" si="119"/>
        <v>-2640878074.8703184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-2640878074.8703184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-11003658.645292994</v>
      </c>
      <c r="L1962" s="444">
        <f t="shared" ca="1" si="119"/>
        <v>-2651881733.5156112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-2651881733.5156112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-11049507.222981714</v>
      </c>
      <c r="L1963" s="444">
        <f t="shared" ca="1" si="119"/>
        <v>-2662931240.7385931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-2662931240.7385931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-11095546.836410804</v>
      </c>
      <c r="L1964" s="444">
        <f t="shared" ca="1" si="119"/>
        <v>-2674026787.5750041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-2674026787.5750041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-11141778.281562516</v>
      </c>
      <c r="L1965" s="444">
        <f t="shared" ca="1" si="119"/>
        <v>-2685168565.8565664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-2685168565.8565664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-11188202.357735693</v>
      </c>
      <c r="L1966" s="444">
        <f t="shared" ca="1" si="119"/>
        <v>-2696356768.2143021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-2696356768.2143021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-11234819.867559591</v>
      </c>
      <c r="L1967" s="444">
        <f t="shared" ca="1" si="119"/>
        <v>-2707591588.0818615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-2707591588.0818615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-11281631.617007757</v>
      </c>
      <c r="L1968" s="444">
        <f t="shared" ca="1" si="119"/>
        <v>-2718873219.6988692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-2718873219.6988692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-11328638.415411955</v>
      </c>
      <c r="L1969" s="444">
        <f t="shared" ca="1" si="119"/>
        <v>-2730201858.1142812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-2730201858.1142812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-11375841.075476171</v>
      </c>
      <c r="L1970" s="444">
        <f t="shared" ca="1" si="119"/>
        <v>-2741577699.1897573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-2741577699.1897573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-11423240.413290655</v>
      </c>
      <c r="L1971" s="444">
        <f t="shared" ca="1" si="119"/>
        <v>-2753000939.6030478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-2753000939.6030478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-11470837.248346033</v>
      </c>
      <c r="L1972" s="444">
        <f t="shared" ca="1" si="119"/>
        <v>-2764471776.8513937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-2764471776.8513937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-11518632.403547473</v>
      </c>
      <c r="L1973" s="444">
        <f t="shared" ca="1" si="119"/>
        <v>-2775990409.254941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-2775990409.254941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-11566626.705228921</v>
      </c>
      <c r="L1974" s="444">
        <f t="shared" ca="1" si="119"/>
        <v>-2787557035.9601698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-2787557035.9601698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-11614820.983167375</v>
      </c>
      <c r="L1975" s="444">
        <f t="shared" ca="1" si="119"/>
        <v>-2799171856.943337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-2799171856.943337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-11663216.070597237</v>
      </c>
      <c r="L1976" s="444">
        <f t="shared" ca="1" si="119"/>
        <v>-2810835073.0139341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-2810835073.0139341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-11711812.804224726</v>
      </c>
      <c r="L1977" s="444">
        <f t="shared" ca="1" si="119"/>
        <v>-2822546885.8181586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-2822546885.8181586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-11760612.024242327</v>
      </c>
      <c r="L1978" s="444">
        <f t="shared" ca="1" si="119"/>
        <v>-2834307497.842401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-2834307497.842401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-11809614.574343337</v>
      </c>
      <c r="L1979" s="444">
        <f t="shared" ca="1" si="119"/>
        <v>-2846117112.4167442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-2846117112.4167442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-11858821.301736435</v>
      </c>
      <c r="L1980" s="444">
        <f t="shared" ca="1" si="119"/>
        <v>-2857975933.7184806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-2857975933.7184806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-11908233.057160337</v>
      </c>
      <c r="L1981" s="444">
        <f t="shared" ca="1" si="119"/>
        <v>-2869884166.775641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-2869884166.775641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-11957850.694898505</v>
      </c>
      <c r="L1982" s="444">
        <f t="shared" ca="1" si="119"/>
        <v>-2881842017.4705396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-2881842017.4705396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-12007675.072793914</v>
      </c>
      <c r="L1983" s="444">
        <f t="shared" ca="1" si="119"/>
        <v>-2893849692.5433335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-2893849692.5433335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-12057707.052263889</v>
      </c>
      <c r="L1984" s="444">
        <f t="shared" ca="1" si="119"/>
        <v>-2905907399.5955973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-2905907399.5955973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-12107947.498314988</v>
      </c>
      <c r="L1985" s="444">
        <f t="shared" ca="1" si="119"/>
        <v>-2918015347.0939121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-2918015347.0939121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-12158397.279557968</v>
      </c>
      <c r="L1986" s="444">
        <f t="shared" ca="1" si="119"/>
        <v>-2930173744.3734703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-2930173744.3734703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-12209057.268222792</v>
      </c>
      <c r="L1987" s="444">
        <f t="shared" ca="1" si="119"/>
        <v>-2942382801.6416931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-2942382801.6416931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-12259928.340173721</v>
      </c>
      <c r="L1988" s="444">
        <f t="shared" ca="1" si="119"/>
        <v>-2954642729.9818668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-2954642729.9818668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-12311011.374924446</v>
      </c>
      <c r="L1989" s="444">
        <f t="shared" ca="1" si="119"/>
        <v>-2966953741.3567915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-2966953741.3567915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-12362307.255653298</v>
      </c>
      <c r="L1990" s="444">
        <f t="shared" ca="1" si="119"/>
        <v>-2979316048.6124449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-2979316048.6124449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-12413816.869218521</v>
      </c>
      <c r="L1991" s="444">
        <f t="shared" ca="1" si="119"/>
        <v>-2991729865.4816632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-2991729865.4816632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-12465541.106173597</v>
      </c>
      <c r="L1992" s="444">
        <f t="shared" ca="1" si="119"/>
        <v>-3004195406.5878367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-3004195406.5878367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-12517480.860782653</v>
      </c>
      <c r="L1993" s="444">
        <f t="shared" ca="1" si="119"/>
        <v>-3016712887.4486194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-3016712887.4486194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-12569637.031035913</v>
      </c>
      <c r="L1994" s="444">
        <f t="shared" ca="1" si="119"/>
        <v>-3029282524.4796553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-3029282524.4796553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-12622010.51866523</v>
      </c>
      <c r="L1995" s="444">
        <f t="shared" ca="1" si="119"/>
        <v>-3041904534.9983206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-3041904534.9983206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-12674602.229159668</v>
      </c>
      <c r="L1996" s="444">
        <f t="shared" ca="1" si="119"/>
        <v>-3054579137.2274804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-3054579137.2274804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-12727413.071781168</v>
      </c>
      <c r="L1997" s="444">
        <f t="shared" ca="1" si="119"/>
        <v>-3067306550.2992616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-3067306550.2992616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-12780443.959580256</v>
      </c>
      <c r="L1998" s="444">
        <f t="shared" ca="1" si="119"/>
        <v>-3080086994.258842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-3080086994.258842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-12833695.809411842</v>
      </c>
      <c r="L1999" s="444">
        <f t="shared" ca="1" si="119"/>
        <v>-3092920690.068254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-3092920690.068254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-12887169.541951058</v>
      </c>
      <c r="L2000" s="444">
        <f t="shared" ca="1" si="119"/>
        <v>-3105807859.6102052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-3105807859.6102052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-12940866.081709187</v>
      </c>
      <c r="L2001" s="444">
        <f t="shared" ca="1" si="119"/>
        <v>-3118748725.6919146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-3118748725.6919146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-12994786.357049644</v>
      </c>
      <c r="L2002" s="444">
        <f t="shared" ca="1" si="119"/>
        <v>-3131743512.048964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-3131743512.048964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-13048931.300204016</v>
      </c>
      <c r="L2003" s="444">
        <f t="shared" ca="1" si="119"/>
        <v>-3144792443.3491678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-3144792443.3491678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-13103301.847288199</v>
      </c>
      <c r="L2004" s="444">
        <f t="shared" ca="1" si="119"/>
        <v>-3157895745.196456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-3157895745.196456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-13157898.938318565</v>
      </c>
      <c r="L2005" s="444">
        <f t="shared" ca="1" si="119"/>
        <v>-3171053644.1347747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-3171053644.1347747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-13212723.517228227</v>
      </c>
      <c r="L2006" s="444">
        <f t="shared" ca="1" si="119"/>
        <v>-3184266367.6520028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-3184266367.6520028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-13267776.531883344</v>
      </c>
      <c r="L2007" s="444">
        <f t="shared" ca="1" si="119"/>
        <v>-3197534144.1838861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-3197534144.1838861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-13323058.934099525</v>
      </c>
      <c r="L2008" s="444">
        <f t="shared" ca="1" si="119"/>
        <v>-3210857203.1179857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-3210857203.1179857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-13378571.679658273</v>
      </c>
      <c r="L2009" s="444">
        <f t="shared" ca="1" si="119"/>
        <v>-3224235774.7976441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-3224235774.7976441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-13434315.728323517</v>
      </c>
      <c r="L2010" s="444">
        <f t="shared" ca="1" si="119"/>
        <v>-3237670090.5259676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-3237670090.5259676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-13490292.043858198</v>
      </c>
      <c r="L2011" s="444">
        <f t="shared" ca="1" si="119"/>
        <v>-3251160382.5698256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-3251160382.5698256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-13546501.59404094</v>
      </c>
      <c r="L2012" s="444">
        <f t="shared" ca="1" si="119"/>
        <v>-3264706884.1638665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-3264706884.1638665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-13602945.350682776</v>
      </c>
      <c r="L2013" s="444">
        <f t="shared" ca="1" si="119"/>
        <v>-3278309829.5145493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-3278309829.5145493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-13659624.289643954</v>
      </c>
      <c r="L2014" s="444">
        <f t="shared" ca="1" si="119"/>
        <v>-3291969453.804193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-3291969453.804193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-13716539.390850805</v>
      </c>
      <c r="L2015" s="444">
        <f t="shared" ca="1" si="119"/>
        <v>-3305685993.195044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-3305685993.195044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-13773691.638312683</v>
      </c>
      <c r="L2016" s="444">
        <f t="shared" ca="1" si="119"/>
        <v>-3319459684.8333569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-3319459684.8333569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-13831082.020138986</v>
      </c>
      <c r="L2017" s="444">
        <f t="shared" ca="1" si="119"/>
        <v>-3333290766.8534961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-3333290766.8534961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-13888711.528556233</v>
      </c>
      <c r="L2018" s="444">
        <f t="shared" ca="1" si="119"/>
        <v>-3347179478.3820524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-3347179478.3820524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-13946581.159925219</v>
      </c>
      <c r="L2019" s="444">
        <f t="shared" ca="1" si="119"/>
        <v>-3361126059.5419774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-3361126059.5419774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-14004691.914758241</v>
      </c>
      <c r="L2020" s="444">
        <f t="shared" ca="1" si="119"/>
        <v>-3375130751.4567356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-3375130751.4567356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-14063044.797736397</v>
      </c>
      <c r="L2021" s="444">
        <f t="shared" ca="1" si="119"/>
        <v>-3389193796.2544718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-3389193796.2544718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-14121640.817726968</v>
      </c>
      <c r="L2022" s="444">
        <f t="shared" ca="1" si="119"/>
        <v>-3403315437.0721989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-3403315437.0721989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-14180480.987800827</v>
      </c>
      <c r="L2023" s="444">
        <f t="shared" ca="1" si="119"/>
        <v>-3417495918.0599995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-3417495918.0599995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-14239566.32525</v>
      </c>
      <c r="L2024" s="444">
        <f t="shared" ca="1" si="119"/>
        <v>-3431735484.3852496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-3431735484.3852496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-14298897.851605207</v>
      </c>
      <c r="L2025" s="444">
        <f t="shared" ca="1" si="119"/>
        <v>-3446034382.236855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-3446034382.236855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-14358476.592653565</v>
      </c>
      <c r="L2026" s="444">
        <f t="shared" ca="1" si="119"/>
        <v>-3460392858.8295088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-3460392858.8295088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-14418303.578456284</v>
      </c>
      <c r="L2027" s="444">
        <f t="shared" ca="1" si="119"/>
        <v>-3474811162.4079652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-3474811162.4079652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-14478379.843366524</v>
      </c>
      <c r="L2028" s="444">
        <f t="shared" ca="1" si="119"/>
        <v>-3489289542.2513318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-3489289542.2513318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-14538706.426047215</v>
      </c>
      <c r="L2029" s="444">
        <f t="shared" ca="1" si="119"/>
        <v>-3503828248.6773791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-3503828248.6773791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-14599284.369489077</v>
      </c>
      <c r="L2030" s="444">
        <f t="shared" ca="1" si="119"/>
        <v>-3518427533.0468683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-3518427533.0468683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-14660114.721028619</v>
      </c>
      <c r="L2031" s="444">
        <f t="shared" ca="1" si="119"/>
        <v>-3533087647.7678971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-3533087647.7678971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-14721198.53236624</v>
      </c>
      <c r="L2032" s="444">
        <f t="shared" ca="1" si="119"/>
        <v>-3547808846.3002634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-3547808846.3002634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-14782536.859584432</v>
      </c>
      <c r="L2033" s="444">
        <f t="shared" ca="1" si="119"/>
        <v>-3562591383.1598477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-3562591383.1598477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-14844130.763166033</v>
      </c>
      <c r="L2034" s="444">
        <f t="shared" ca="1" si="119"/>
        <v>-3577435513.9230137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-3577435513.9230137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-14905981.308012556</v>
      </c>
      <c r="L2035" s="444">
        <f t="shared" ca="1" si="119"/>
        <v>-3592341495.2310262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-3592341495.2310262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-14968089.563462608</v>
      </c>
      <c r="L2036" s="444">
        <f t="shared" ca="1" si="119"/>
        <v>-3607309584.7944889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-3607309584.7944889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-15030456.603310371</v>
      </c>
      <c r="L2037" s="444">
        <f t="shared" ca="1" si="119"/>
        <v>-3622340041.3977995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-3622340041.3977995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-15093083.505824164</v>
      </c>
      <c r="L2038" s="444">
        <f t="shared" ca="1" si="119"/>
        <v>-3637433124.9036236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-3637433124.9036236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-15155971.353765098</v>
      </c>
      <c r="L2039" s="444">
        <f t="shared" ca="1" si="119"/>
        <v>-3652589096.2573886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-3652589096.2573886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-15219121.234405784</v>
      </c>
      <c r="L2040" s="444">
        <f t="shared" ca="1" si="119"/>
        <v>-3667808217.4917946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-3667808217.4917946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-15282534.239549143</v>
      </c>
      <c r="L2041" s="444">
        <f t="shared" ca="1" si="119"/>
        <v>-3683090751.7313437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-3683090751.7313437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-15346211.465547264</v>
      </c>
      <c r="L2042" s="444">
        <f t="shared" ca="1" si="119"/>
        <v>-3698436963.1968908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-3698436963.1968908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-15410154.013320379</v>
      </c>
      <c r="L2043" s="444">
        <f t="shared" ca="1" si="119"/>
        <v>-3713847117.2102113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-3713847117.2102113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-15474362.98837588</v>
      </c>
      <c r="L2044" s="444">
        <f t="shared" ca="1" si="119"/>
        <v>-3729321480.1985869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-3729321480.1985869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-15538839.500827445</v>
      </c>
      <c r="L2045" s="444">
        <f t="shared" ca="1" si="119"/>
        <v>-3744860319.6994143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-3744860319.6994143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-15603584.665414225</v>
      </c>
      <c r="L2046" s="444">
        <f t="shared" ca="1" si="119"/>
        <v>-3760463904.3648286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-3760463904.3648286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-15668599.601520121</v>
      </c>
      <c r="L2047" s="444">
        <f t="shared" ca="1" si="119"/>
        <v>-3776132503.9663486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-3776132503.9663486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-15733885.433193119</v>
      </c>
      <c r="L2048" s="444">
        <f t="shared" ref="L2048:L2302" ca="1" si="124">I2048-J2048+K2048</f>
        <v>-3791866389.3995419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-3791866389.3995419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-15799443.289164759</v>
      </c>
      <c r="L2049" s="444">
        <f t="shared" ca="1" si="124"/>
        <v>-3807665832.6887064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-3807665832.6887064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-15865274.302869612</v>
      </c>
      <c r="L2050" s="444">
        <f t="shared" ca="1" si="124"/>
        <v>-3823531106.9915762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-3823531106.9915762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-15931379.612464901</v>
      </c>
      <c r="L2051" s="444">
        <f t="shared" ca="1" si="124"/>
        <v>-3839462486.6040411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-3839462486.6040411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-15997760.36085017</v>
      </c>
      <c r="L2052" s="444">
        <f t="shared" ca="1" si="124"/>
        <v>-3855460246.9648914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-3855460246.9648914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-16064417.695687048</v>
      </c>
      <c r="L2053" s="444">
        <f t="shared" ca="1" si="124"/>
        <v>-3871524664.6605783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-3871524664.6605783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-16131352.769419078</v>
      </c>
      <c r="L2054" s="444">
        <f t="shared" ca="1" si="124"/>
        <v>-3887656017.4299974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-3887656017.4299974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-16198566.739291655</v>
      </c>
      <c r="L2055" s="444">
        <f t="shared" ca="1" si="124"/>
        <v>-3903854584.1692891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-3903854584.1692891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-16266060.767372036</v>
      </c>
      <c r="L2056" s="444">
        <f t="shared" ca="1" si="124"/>
        <v>-3920120644.9366612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-3920120644.9366612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-16333836.020569421</v>
      </c>
      <c r="L2057" s="444">
        <f t="shared" ca="1" si="124"/>
        <v>-3936454480.9572306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-3936454480.9572306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-16401893.670655129</v>
      </c>
      <c r="L2058" s="444">
        <f t="shared" ca="1" si="124"/>
        <v>-3952856374.6278858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-3952856374.6278858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-16470234.894282857</v>
      </c>
      <c r="L2059" s="444">
        <f t="shared" ca="1" si="124"/>
        <v>-3969326609.5221686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-3969326609.5221686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-16538860.873009035</v>
      </c>
      <c r="L2060" s="444">
        <f t="shared" ca="1" si="124"/>
        <v>-3985865470.3951778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-3985865470.3951778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-16607772.793313239</v>
      </c>
      <c r="L2061" s="444">
        <f t="shared" ca="1" si="124"/>
        <v>-4002473243.1884909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-4002473243.1884909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-16676971.846618712</v>
      </c>
      <c r="L2062" s="444">
        <f t="shared" ca="1" si="124"/>
        <v>-4019150215.0351095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-4019150215.0351095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-16746459.229312956</v>
      </c>
      <c r="L2063" s="444">
        <f t="shared" ca="1" si="124"/>
        <v>-4035896674.2644224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-4035896674.2644224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-16816236.142768428</v>
      </c>
      <c r="L2064" s="444">
        <f t="shared" ca="1" si="124"/>
        <v>-4052712910.4071908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-4052712910.4071908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-16886303.793363295</v>
      </c>
      <c r="L2065" s="444">
        <f t="shared" ca="1" si="124"/>
        <v>-4069599214.2005539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-4069599214.2005539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-16956663.392502308</v>
      </c>
      <c r="L2066" s="444">
        <f t="shared" ca="1" si="124"/>
        <v>-4086555877.5930562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-4086555877.5930562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-17027316.156637732</v>
      </c>
      <c r="L2067" s="444">
        <f t="shared" ca="1" si="124"/>
        <v>-4103583193.7496939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-4103583193.7496939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-17098263.30729039</v>
      </c>
      <c r="L2068" s="444">
        <f t="shared" ca="1" si="124"/>
        <v>-4120681457.0569844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-4120681457.0569844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-17169506.071070768</v>
      </c>
      <c r="L2069" s="444">
        <f t="shared" ca="1" si="124"/>
        <v>-4137850963.1280551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-4137850963.1280551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-17241045.679700226</v>
      </c>
      <c r="L2070" s="444">
        <f t="shared" ca="1" si="124"/>
        <v>-4155092008.8077555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-4155092008.8077555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-17312883.370032314</v>
      </c>
      <c r="L2071" s="444">
        <f t="shared" ca="1" si="124"/>
        <v>-4172404892.1777878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-4172404892.1777878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-17385020.384074114</v>
      </c>
      <c r="L2072" s="444">
        <f t="shared" ca="1" si="124"/>
        <v>-4189789912.561862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-4189789912.561862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-17457457.969007757</v>
      </c>
      <c r="L2073" s="444">
        <f t="shared" ca="1" si="124"/>
        <v>-4207247370.53087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-4207247370.53087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-17530197.377211958</v>
      </c>
      <c r="L2074" s="444">
        <f t="shared" ca="1" si="124"/>
        <v>-4224777567.908082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-4224777567.908082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-17603239.866283674</v>
      </c>
      <c r="L2075" s="444">
        <f t="shared" ca="1" si="124"/>
        <v>-4242380807.7743659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-4242380807.7743659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-17676586.699059855</v>
      </c>
      <c r="L2076" s="444">
        <f t="shared" ca="1" si="124"/>
        <v>-4260057394.4734259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-4260057394.4734259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-17750239.143639278</v>
      </c>
      <c r="L2077" s="444">
        <f t="shared" ca="1" si="124"/>
        <v>-4277807633.617065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-4277807633.617065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-17824198.473404437</v>
      </c>
      <c r="L2078" s="444">
        <f t="shared" ca="1" si="124"/>
        <v>-4295631832.0904694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-4295631832.0904694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-17898465.967043623</v>
      </c>
      <c r="L2079" s="444">
        <f t="shared" ca="1" si="124"/>
        <v>-4313530298.0575132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-4313530298.0575132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-17973042.908572972</v>
      </c>
      <c r="L2080" s="444">
        <f t="shared" ca="1" si="124"/>
        <v>-4331503340.9660864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-4331503340.9660864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-18047930.587358695</v>
      </c>
      <c r="L2081" s="444">
        <f t="shared" ca="1" si="124"/>
        <v>-4349551271.5534449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-4349551271.5534449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-18123130.298139352</v>
      </c>
      <c r="L2082" s="444">
        <f t="shared" ca="1" si="124"/>
        <v>-4367674401.8515844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-4367674401.8515844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-18198643.341048267</v>
      </c>
      <c r="L2083" s="444">
        <f t="shared" ca="1" si="124"/>
        <v>-4385873045.1926327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-4385873045.1926327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-18274471.021635968</v>
      </c>
      <c r="L2084" s="444">
        <f t="shared" ca="1" si="124"/>
        <v>-4404147516.2142687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-4404147516.2142687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-18350614.650892787</v>
      </c>
      <c r="L2085" s="444">
        <f t="shared" ca="1" si="124"/>
        <v>-4422498130.8651619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-4422498130.8651619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-18427075.545271508</v>
      </c>
      <c r="L2086" s="444">
        <f t="shared" ca="1" si="124"/>
        <v>-4440925206.4104338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-4440925206.4104338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-18503855.026710141</v>
      </c>
      <c r="L2087" s="444">
        <f t="shared" ca="1" si="124"/>
        <v>-4459429061.4371443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-4459429061.4371443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-18580954.422654767</v>
      </c>
      <c r="L2088" s="444">
        <f t="shared" ca="1" si="124"/>
        <v>-4478010015.8597994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-4478010015.8597994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-18658375.066082496</v>
      </c>
      <c r="L2089" s="444">
        <f t="shared" ca="1" si="124"/>
        <v>-4496668390.9258823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-4496668390.9258823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-18736118.295524508</v>
      </c>
      <c r="L2090" s="444">
        <f t="shared" ca="1" si="124"/>
        <v>-4515404509.2214069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-4515404509.2214069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-18814185.455089197</v>
      </c>
      <c r="L2091" s="444">
        <f t="shared" ca="1" si="124"/>
        <v>-4534218694.6764965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-4534218694.6764965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-18892577.894485403</v>
      </c>
      <c r="L2092" s="444">
        <f t="shared" ca="1" si="124"/>
        <v>-4553111272.570982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-4553111272.570982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-18971296.969045758</v>
      </c>
      <c r="L2093" s="444">
        <f t="shared" ca="1" si="124"/>
        <v>-4572082569.5400276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-4572082569.5400276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-19050344.039750114</v>
      </c>
      <c r="L2094" s="444">
        <f t="shared" ca="1" si="124"/>
        <v>-4591132913.5797777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-4591132913.5797777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-19129720.473249074</v>
      </c>
      <c r="L2095" s="444">
        <f t="shared" ca="1" si="124"/>
        <v>-4610262634.0530272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-4610262634.0530272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-19209427.641887613</v>
      </c>
      <c r="L2096" s="444">
        <f t="shared" ca="1" si="124"/>
        <v>-4629472061.6949148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-4629472061.6949148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-19289466.923728812</v>
      </c>
      <c r="L2097" s="444">
        <f t="shared" ca="1" si="124"/>
        <v>-4648761528.6186438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-4648761528.6186438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-19369839.70257768</v>
      </c>
      <c r="L2098" s="444">
        <f t="shared" ca="1" si="124"/>
        <v>-4668131368.3212214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-4668131368.3212214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-19450547.368005089</v>
      </c>
      <c r="L2099" s="444">
        <f t="shared" ca="1" si="124"/>
        <v>-4687581915.6892262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-4687581915.6892262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-19531591.315371774</v>
      </c>
      <c r="L2100" s="444">
        <f t="shared" ca="1" si="124"/>
        <v>-4707113507.0045977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-4707113507.0045977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-19612972.945852488</v>
      </c>
      <c r="L2101" s="444">
        <f t="shared" ca="1" si="124"/>
        <v>-4726726479.9504499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-4726726479.9504499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-19694693.666460209</v>
      </c>
      <c r="L2102" s="444">
        <f t="shared" ca="1" si="124"/>
        <v>-4746421173.61691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-4746421173.61691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-19776754.890070457</v>
      </c>
      <c r="L2103" s="444">
        <f t="shared" ca="1" si="124"/>
        <v>-4766197928.5069809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-4766197928.5069809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-19859158.035445753</v>
      </c>
      <c r="L2104" s="444">
        <f t="shared" ca="1" si="124"/>
        <v>-4786057086.5424271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-4786057086.5424271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-19941904.527260114</v>
      </c>
      <c r="L2105" s="444">
        <f t="shared" ca="1" si="124"/>
        <v>-4805998991.0696869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-4805998991.0696869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-20024995.796123695</v>
      </c>
      <c r="L2106" s="444">
        <f t="shared" ca="1" si="124"/>
        <v>-4826023986.8658104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-4826023986.8658104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-20108433.278607544</v>
      </c>
      <c r="L2107" s="444">
        <f t="shared" ca="1" si="124"/>
        <v>-4846132420.1444178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-4846132420.1444178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-20192218.417268407</v>
      </c>
      <c r="L2108" s="444">
        <f t="shared" ca="1" si="124"/>
        <v>-4866324638.5616865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-4866324638.5616865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-20276352.660673693</v>
      </c>
      <c r="L2109" s="444">
        <f t="shared" ca="1" si="124"/>
        <v>-4886600991.2223606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-4886600991.2223606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-20360837.463426501</v>
      </c>
      <c r="L2110" s="444">
        <f t="shared" ca="1" si="124"/>
        <v>-4906961828.6857872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-4906961828.6857872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-20445674.286190778</v>
      </c>
      <c r="L2111" s="444">
        <f t="shared" ca="1" si="124"/>
        <v>-4927407502.9719782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-4927407502.9719782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-20530864.595716577</v>
      </c>
      <c r="L2112" s="444">
        <f t="shared" ca="1" si="124"/>
        <v>-4947938367.5676947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-4947938367.5676947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-20616409.864865392</v>
      </c>
      <c r="L2113" s="444">
        <f t="shared" ca="1" si="124"/>
        <v>-4968554777.43256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-4968554777.43256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-20702311.572635666</v>
      </c>
      <c r="L2114" s="444">
        <f t="shared" ca="1" si="124"/>
        <v>-4989257089.0051956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-4989257089.0051956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-20788571.204188313</v>
      </c>
      <c r="L2115" s="444">
        <f t="shared" ca="1" si="124"/>
        <v>-5010045660.209384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-5010045660.209384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-20875190.250872433</v>
      </c>
      <c r="L2116" s="444">
        <f t="shared" ca="1" si="124"/>
        <v>-5030920850.4602566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-5030920850.4602566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-20962170.210251071</v>
      </c>
      <c r="L2117" s="444">
        <f t="shared" ca="1" si="124"/>
        <v>-5051883020.6705074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-5051883020.6705074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-21049512.586127114</v>
      </c>
      <c r="L2118" s="444">
        <f t="shared" ca="1" si="124"/>
        <v>-5072932533.2566347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-5072932533.2566347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-21137218.88856931</v>
      </c>
      <c r="L2119" s="444">
        <f t="shared" ca="1" si="124"/>
        <v>-5094069752.1452036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-5094069752.1452036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-21225290.63393835</v>
      </c>
      <c r="L2120" s="444">
        <f t="shared" ca="1" si="124"/>
        <v>-5115295042.7791424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-5115295042.7791424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-21313729.344913092</v>
      </c>
      <c r="L2121" s="444">
        <f t="shared" ca="1" si="124"/>
        <v>-5136608772.1240559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-5136608772.1240559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-21402536.5505169</v>
      </c>
      <c r="L2122" s="444">
        <f t="shared" ca="1" si="124"/>
        <v>-5158011308.6745729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-5158011308.6745729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-21491713.786144055</v>
      </c>
      <c r="L2123" s="444">
        <f t="shared" ca="1" si="124"/>
        <v>-5179503022.4607172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-5179503022.4607172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-21581262.593586322</v>
      </c>
      <c r="L2124" s="444">
        <f t="shared" ca="1" si="124"/>
        <v>-5201084285.0543032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-5201084285.0543032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-21671184.521059595</v>
      </c>
      <c r="L2125" s="444">
        <f t="shared" ca="1" si="124"/>
        <v>-5222755469.5753632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-5222755469.5753632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-21761481.123230681</v>
      </c>
      <c r="L2126" s="444">
        <f t="shared" ca="1" si="124"/>
        <v>-5244516950.6985941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-5244516950.6985941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-21852153.961244144</v>
      </c>
      <c r="L2127" s="444">
        <f t="shared" ca="1" si="124"/>
        <v>-5266369104.6598387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-5266369104.6598387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-21943204.602749329</v>
      </c>
      <c r="L2128" s="444">
        <f t="shared" ca="1" si="124"/>
        <v>-5288312309.2625875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-5288312309.2625875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-22034634.621927448</v>
      </c>
      <c r="L2129" s="444">
        <f t="shared" ca="1" si="124"/>
        <v>-5310346943.8845148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-5310346943.8845148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-22126445.599518813</v>
      </c>
      <c r="L2130" s="444">
        <f t="shared" ca="1" si="124"/>
        <v>-5332473389.4840336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-5332473389.4840336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-22218639.122850139</v>
      </c>
      <c r="L2131" s="444">
        <f t="shared" ca="1" si="124"/>
        <v>-5354692028.606884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-5354692028.606884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-22311216.785862017</v>
      </c>
      <c r="L2132" s="444">
        <f t="shared" ca="1" si="124"/>
        <v>-5377003245.392746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-5377003245.392746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-22404180.189136442</v>
      </c>
      <c r="L2133" s="444">
        <f t="shared" ca="1" si="124"/>
        <v>-5399407425.5818825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-5399407425.5818825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-22497530.939924508</v>
      </c>
      <c r="L2134" s="444">
        <f t="shared" ca="1" si="124"/>
        <v>-5421904956.5218067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-5421904956.5218067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-22591270.652174193</v>
      </c>
      <c r="L2135" s="444">
        <f t="shared" ca="1" si="124"/>
        <v>-5444496227.1739807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-5444496227.1739807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-22685400.946558252</v>
      </c>
      <c r="L2136" s="444">
        <f t="shared" ca="1" si="124"/>
        <v>-5467181628.1205387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-5467181628.1205387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-22779923.450502243</v>
      </c>
      <c r="L2137" s="444">
        <f t="shared" ca="1" si="124"/>
        <v>-5489961551.5710411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-5489961551.5710411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-22874839.79821267</v>
      </c>
      <c r="L2138" s="444">
        <f t="shared" ca="1" si="124"/>
        <v>-5512836391.3692541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-5512836391.3692541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-22970151.630705226</v>
      </c>
      <c r="L2139" s="444">
        <f t="shared" ca="1" si="124"/>
        <v>-5535806542.999959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-5535806542.999959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-23065860.595833164</v>
      </c>
      <c r="L2140" s="444">
        <f t="shared" ca="1" si="124"/>
        <v>-5558872403.5957918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-5558872403.5957918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-23161968.348315798</v>
      </c>
      <c r="L2141" s="444">
        <f t="shared" ca="1" si="124"/>
        <v>-5582034371.944108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-5582034371.944108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-23258476.549767118</v>
      </c>
      <c r="L2142" s="444">
        <f t="shared" ca="1" si="124"/>
        <v>-5605292848.4938755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-5605292848.4938755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-23355386.86872448</v>
      </c>
      <c r="L2143" s="444">
        <f t="shared" ca="1" si="124"/>
        <v>-5628648235.3626003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-5628648235.3626003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-23452700.9806775</v>
      </c>
      <c r="L2144" s="444">
        <f t="shared" ca="1" si="124"/>
        <v>-5652100936.3432779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-5652100936.3432779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-23550420.568096992</v>
      </c>
      <c r="L2145" s="444">
        <f t="shared" ca="1" si="124"/>
        <v>-5675651356.911375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-5675651356.911375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-23648547.320464063</v>
      </c>
      <c r="L2146" s="444">
        <f t="shared" ca="1" si="124"/>
        <v>-5699299904.2318392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-5699299904.2318392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-23747082.934299331</v>
      </c>
      <c r="L2147" s="444">
        <f t="shared" ca="1" si="124"/>
        <v>-5723046987.1661386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-5723046987.1661386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-23846029.113192245</v>
      </c>
      <c r="L2148" s="444">
        <f t="shared" ca="1" si="124"/>
        <v>-5746893016.2793312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-5746893016.2793312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-23945387.567830548</v>
      </c>
      <c r="L2149" s="444">
        <f t="shared" ca="1" si="124"/>
        <v>-5770838403.8471613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-5770838403.8471613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-24045160.016029838</v>
      </c>
      <c r="L2150" s="444">
        <f t="shared" ca="1" si="124"/>
        <v>-5794883563.8631916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-5794883563.8631916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-24145348.182763297</v>
      </c>
      <c r="L2151" s="444">
        <f t="shared" ca="1" si="124"/>
        <v>-5819028912.0459547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-5819028912.0459547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-24245953.800191477</v>
      </c>
      <c r="L2152" s="444">
        <f t="shared" ca="1" si="124"/>
        <v>-5843274865.8461466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-5843274865.8461466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-24346978.607692279</v>
      </c>
      <c r="L2153" s="444">
        <f t="shared" ca="1" si="124"/>
        <v>-5867621844.4538393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-5867621844.4538393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-24448424.351890996</v>
      </c>
      <c r="L2154" s="444">
        <f t="shared" ca="1" si="124"/>
        <v>-5892070268.8057299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-5892070268.8057299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-24550292.786690541</v>
      </c>
      <c r="L2155" s="444">
        <f t="shared" ca="1" si="124"/>
        <v>-5916620561.5924206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-5916620561.5924206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-24652585.673301753</v>
      </c>
      <c r="L2156" s="444">
        <f t="shared" ca="1" si="124"/>
        <v>-5941273147.2657223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-5941273147.2657223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-24755304.780273844</v>
      </c>
      <c r="L2157" s="444">
        <f t="shared" ca="1" si="124"/>
        <v>-5966028452.0459957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-5966028452.0459957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-24858451.88352498</v>
      </c>
      <c r="L2158" s="444">
        <f t="shared" ca="1" si="124"/>
        <v>-5990886903.9295206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-5990886903.9295206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-24962028.766373001</v>
      </c>
      <c r="L2159" s="444">
        <f t="shared" ca="1" si="124"/>
        <v>-6015848932.6958933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-6015848932.6958933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-25066037.219566222</v>
      </c>
      <c r="L2160" s="444">
        <f t="shared" ca="1" si="124"/>
        <v>-6040914969.9154596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-6040914969.9154596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-25170479.041314416</v>
      </c>
      <c r="L2161" s="444">
        <f t="shared" ca="1" si="124"/>
        <v>-6066085448.9567738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-6066085448.9567738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-25275356.037319891</v>
      </c>
      <c r="L2162" s="444">
        <f t="shared" ca="1" si="124"/>
        <v>-6091360804.9940939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-6091360804.9940939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-25380670.020808723</v>
      </c>
      <c r="L2163" s="444">
        <f t="shared" ca="1" si="124"/>
        <v>-6116741475.0149031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-6116741475.0149031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-25486422.812562097</v>
      </c>
      <c r="L2164" s="444">
        <f t="shared" ca="1" si="124"/>
        <v>-6142227897.8274651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-6142227897.8274651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-25592616.240947772</v>
      </c>
      <c r="L2165" s="444">
        <f t="shared" ca="1" si="124"/>
        <v>-6167820514.0684128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-6167820514.0684128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-25699252.141951721</v>
      </c>
      <c r="L2166" s="444">
        <f t="shared" ca="1" si="124"/>
        <v>-6193519766.2103643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-6193519766.2103643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-25806332.35920985</v>
      </c>
      <c r="L2167" s="444">
        <f t="shared" ca="1" si="124"/>
        <v>-6219326098.5695744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-6219326098.5695744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-25913858.744039893</v>
      </c>
      <c r="L2168" s="444">
        <f t="shared" ca="1" si="124"/>
        <v>-6245239957.3136139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-6245239957.3136139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-26021833.155473392</v>
      </c>
      <c r="L2169" s="444">
        <f t="shared" ca="1" si="124"/>
        <v>-6271261790.4690876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-6271261790.4690876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-26130257.460287865</v>
      </c>
      <c r="L2170" s="444">
        <f t="shared" ca="1" si="124"/>
        <v>-6297392047.9293756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-6297392047.9293756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-26239133.533039063</v>
      </c>
      <c r="L2171" s="444">
        <f t="shared" ca="1" si="124"/>
        <v>-6323631181.4624147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-6323631181.4624147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-26348463.256093394</v>
      </c>
      <c r="L2172" s="444">
        <f t="shared" ca="1" si="124"/>
        <v>-6349979644.7185078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-6349979644.7185078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-26458248.519660451</v>
      </c>
      <c r="L2173" s="444">
        <f t="shared" ca="1" si="124"/>
        <v>-6376437893.2381678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-6376437893.2381678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-26568491.2218257</v>
      </c>
      <c r="L2174" s="444">
        <f t="shared" ca="1" si="124"/>
        <v>-6403006384.4599934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-6403006384.4599934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-26679193.268583305</v>
      </c>
      <c r="L2175" s="444">
        <f t="shared" ca="1" si="124"/>
        <v>-6429685577.7285767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-6429685577.7285767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-26790356.573869068</v>
      </c>
      <c r="L2176" s="444">
        <f t="shared" ca="1" si="124"/>
        <v>-6456475934.3024454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-6456475934.3024454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-26901983.059593521</v>
      </c>
      <c r="L2177" s="444">
        <f t="shared" ca="1" si="124"/>
        <v>-6483377917.3620386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-6483377917.3620386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-27014074.655675162</v>
      </c>
      <c r="L2178" s="444">
        <f t="shared" ca="1" si="124"/>
        <v>-6510391992.0177135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-6510391992.0177135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-27126633.300073806</v>
      </c>
      <c r="L2179" s="444">
        <f t="shared" ca="1" si="124"/>
        <v>-6537518625.3177872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-6537518625.3177872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-27239660.938824113</v>
      </c>
      <c r="L2180" s="444">
        <f t="shared" ca="1" si="124"/>
        <v>-6564758286.2566109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-6564758286.2566109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-27353159.526069213</v>
      </c>
      <c r="L2181" s="444">
        <f t="shared" ca="1" si="124"/>
        <v>-6592111445.7826805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-6592111445.7826805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-27467131.024094503</v>
      </c>
      <c r="L2182" s="444">
        <f t="shared" ca="1" si="124"/>
        <v>-6619578576.8067751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-6619578576.8067751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-27581577.403361563</v>
      </c>
      <c r="L2183" s="444">
        <f t="shared" ca="1" si="124"/>
        <v>-6647160154.2101364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-6647160154.2101364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-27696500.642542236</v>
      </c>
      <c r="L2184" s="444">
        <f t="shared" ca="1" si="124"/>
        <v>-6674856654.8526783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-6674856654.8526783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-27811902.728552826</v>
      </c>
      <c r="L2185" s="444">
        <f t="shared" ca="1" si="124"/>
        <v>-6702668557.5812311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-6702668557.5812311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-27927785.656588458</v>
      </c>
      <c r="L2186" s="444">
        <f t="shared" ca="1" si="124"/>
        <v>-6730596343.2378197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-6730596343.2378197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-28044151.430157587</v>
      </c>
      <c r="L2187" s="444">
        <f t="shared" ca="1" si="124"/>
        <v>-6758640494.6679773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-6758640494.6679773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-28161002.061116572</v>
      </c>
      <c r="L2188" s="444">
        <f t="shared" ca="1" si="124"/>
        <v>-6786801496.7290936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-6786801496.7290936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-28278339.569704555</v>
      </c>
      <c r="L2189" s="444">
        <f t="shared" ca="1" si="124"/>
        <v>-6815079836.2987986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-6815079836.2987986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-28396165.98457833</v>
      </c>
      <c r="L2190" s="444">
        <f t="shared" ca="1" si="124"/>
        <v>-6843476002.2833767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-6843476002.2833767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-28514483.342847399</v>
      </c>
      <c r="L2191" s="444">
        <f t="shared" ca="1" si="124"/>
        <v>-6871990485.6262245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-6871990485.6262245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-28633293.690109272</v>
      </c>
      <c r="L2192" s="444">
        <f t="shared" ca="1" si="124"/>
        <v>-6900623779.3163338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-6900623779.3163338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-28752599.080484722</v>
      </c>
      <c r="L2193" s="444">
        <f t="shared" ca="1" si="124"/>
        <v>-6929376378.3968182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-6929376378.3968182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-28872401.57665341</v>
      </c>
      <c r="L2194" s="444">
        <f t="shared" ca="1" si="124"/>
        <v>-6958248779.9734716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-6958248779.9734716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-28992703.249889463</v>
      </c>
      <c r="L2195" s="444">
        <f t="shared" ca="1" si="124"/>
        <v>-6987241483.223361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-6987241483.223361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-29113506.180097334</v>
      </c>
      <c r="L2196" s="444">
        <f t="shared" ca="1" si="124"/>
        <v>-7016354989.4034586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-7016354989.4034586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-29234812.45584774</v>
      </c>
      <c r="L2197" s="444">
        <f t="shared" ca="1" si="124"/>
        <v>-7045589801.8593063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-7045589801.8593063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-29356624.17441377</v>
      </c>
      <c r="L2198" s="444">
        <f t="shared" ca="1" si="124"/>
        <v>-7074946426.03372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-7074946426.03372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-29478943.441807169</v>
      </c>
      <c r="L2199" s="444">
        <f t="shared" ca="1" si="124"/>
        <v>-7104425369.4755268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-7104425369.4755268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-29601772.372814696</v>
      </c>
      <c r="L2200" s="444">
        <f t="shared" ca="1" si="124"/>
        <v>-7134027141.8483419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-7134027141.8483419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-29725113.091034759</v>
      </c>
      <c r="L2201" s="444">
        <f t="shared" ca="1" si="124"/>
        <v>-7163752254.9393768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-7163752254.9393768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-29848967.728914071</v>
      </c>
      <c r="L2202" s="444">
        <f t="shared" ca="1" si="124"/>
        <v>-7193601222.6682911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-7193601222.6682911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-29973338.427784543</v>
      </c>
      <c r="L2203" s="444">
        <f t="shared" ca="1" si="124"/>
        <v>-7223574561.096076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-7223574561.096076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-30098227.337900314</v>
      </c>
      <c r="L2204" s="444">
        <f t="shared" ca="1" si="124"/>
        <v>-7253672788.4339762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-7253672788.4339762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-30223636.618474901</v>
      </c>
      <c r="L2205" s="444">
        <f t="shared" ca="1" si="124"/>
        <v>-7283896425.0524511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-7283896425.0524511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-30349568.437718544</v>
      </c>
      <c r="L2206" s="444">
        <f t="shared" ca="1" si="124"/>
        <v>-7314245993.4901695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-7314245993.4901695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-30476024.972875707</v>
      </c>
      <c r="L2207" s="444">
        <f t="shared" ca="1" si="124"/>
        <v>-7344722018.4630451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-7344722018.4630451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-30603008.410262689</v>
      </c>
      <c r="L2208" s="444">
        <f t="shared" ca="1" si="124"/>
        <v>-7375325026.8733082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-7375325026.8733082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-30730520.945305448</v>
      </c>
      <c r="L2209" s="444">
        <f t="shared" ca="1" si="124"/>
        <v>-7406055547.818614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-7406055547.818614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-30858564.782577556</v>
      </c>
      <c r="L2210" s="444">
        <f t="shared" ca="1" si="124"/>
        <v>-7436914112.6011915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-7436914112.6011915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-30987142.135838296</v>
      </c>
      <c r="L2211" s="444">
        <f t="shared" ca="1" si="124"/>
        <v>-7467901254.73703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-7467901254.73703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-31116255.228070959</v>
      </c>
      <c r="L2212" s="444">
        <f t="shared" ca="1" si="124"/>
        <v>-7499017509.9651012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-7499017509.9651012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-31245906.291521251</v>
      </c>
      <c r="L2213" s="444">
        <f t="shared" ca="1" si="124"/>
        <v>-7530263416.2566223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-7530263416.2566223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-31376097.567735925</v>
      </c>
      <c r="L2214" s="444">
        <f t="shared" ca="1" si="124"/>
        <v>-7561639513.824358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-7561639513.824358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-31506831.307601497</v>
      </c>
      <c r="L2215" s="444">
        <f t="shared" ca="1" si="124"/>
        <v>-7593146345.1319599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-7593146345.1319599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-31638109.771383166</v>
      </c>
      <c r="L2216" s="444">
        <f t="shared" ca="1" si="124"/>
        <v>-7624784454.9033432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-7624784454.9033432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-31769935.22876393</v>
      </c>
      <c r="L2217" s="444">
        <f t="shared" ca="1" si="124"/>
        <v>-7656554390.1321068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-7656554390.1321068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-31902309.958883777</v>
      </c>
      <c r="L2218" s="444">
        <f t="shared" ca="1" si="124"/>
        <v>-7688456700.090991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-7688456700.090991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-32035236.250379134</v>
      </c>
      <c r="L2219" s="444">
        <f t="shared" ca="1" si="124"/>
        <v>-7720491936.3413706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-7720491936.3413706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-32168716.401422378</v>
      </c>
      <c r="L2220" s="444">
        <f t="shared" ca="1" si="124"/>
        <v>-7752660652.7427931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-7752660652.7427931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-32302752.719761632</v>
      </c>
      <c r="L2221" s="444">
        <f t="shared" ca="1" si="124"/>
        <v>-7784963405.4625549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-7784963405.4625549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-32437347.522760641</v>
      </c>
      <c r="L2222" s="444">
        <f t="shared" ca="1" si="124"/>
        <v>-7817400752.9853153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-7817400752.9853153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-32572503.137438815</v>
      </c>
      <c r="L2223" s="444">
        <f t="shared" ca="1" si="124"/>
        <v>-7849973256.1227541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-7849973256.1227541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-32708221.900511473</v>
      </c>
      <c r="L2224" s="444">
        <f t="shared" ca="1" si="124"/>
        <v>-7882681478.0232658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-7882681478.0232658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-32844506.158430278</v>
      </c>
      <c r="L2225" s="444">
        <f t="shared" ca="1" si="124"/>
        <v>-7915525984.1816959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-7915525984.1816959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-32981358.267423738</v>
      </c>
      <c r="L2226" s="444">
        <f t="shared" ca="1" si="124"/>
        <v>-7948507342.4491196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-7948507342.4491196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-33118780.593537997</v>
      </c>
      <c r="L2227" s="444">
        <f t="shared" ca="1" si="124"/>
        <v>-7981626123.0426579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-7981626123.0426579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-33256775.51267774</v>
      </c>
      <c r="L2228" s="444">
        <f t="shared" ca="1" si="124"/>
        <v>-8014882898.555336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-8014882898.555336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-33395345.410647228</v>
      </c>
      <c r="L2229" s="444">
        <f t="shared" ca="1" si="124"/>
        <v>-8048278243.9659834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-8048278243.9659834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-33534492.683191597</v>
      </c>
      <c r="L2230" s="444">
        <f t="shared" ca="1" si="124"/>
        <v>-8081812736.6491747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-8081812736.6491747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-33674219.736038223</v>
      </c>
      <c r="L2231" s="444">
        <f t="shared" ca="1" si="124"/>
        <v>-8115486956.3852129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-8115486956.3852129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-33814528.984938383</v>
      </c>
      <c r="L2232" s="444">
        <f t="shared" ca="1" si="124"/>
        <v>-8149301485.3701515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-8149301485.3701515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-33955422.855708964</v>
      </c>
      <c r="L2233" s="444">
        <f t="shared" ca="1" si="124"/>
        <v>-8183256908.2258606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-8183256908.2258606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-34096903.784274422</v>
      </c>
      <c r="L2234" s="444">
        <f t="shared" ca="1" si="124"/>
        <v>-8217353812.0101347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-8217353812.0101347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-34238974.216708891</v>
      </c>
      <c r="L2235" s="444">
        <f t="shared" ca="1" si="124"/>
        <v>-8251592786.2268438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-8251592786.2268438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-34381636.609278515</v>
      </c>
      <c r="L2236" s="444">
        <f t="shared" ca="1" si="124"/>
        <v>-8285974422.8361225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-8285974422.8361225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-34524893.428483844</v>
      </c>
      <c r="L2237" s="444">
        <f t="shared" ca="1" si="124"/>
        <v>-8320499316.2646065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-8320499316.2646065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-34668747.151102528</v>
      </c>
      <c r="L2238" s="444">
        <f t="shared" ca="1" si="124"/>
        <v>-8355168063.4157085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-8355168063.4157085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-34813200.264232114</v>
      </c>
      <c r="L2239" s="444">
        <f t="shared" ca="1" si="124"/>
        <v>-8389981263.6799402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-8389981263.6799402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-34958255.265333086</v>
      </c>
      <c r="L2240" s="444">
        <f t="shared" ca="1" si="124"/>
        <v>-8424939518.9452734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-8424939518.9452734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-35103914.662271969</v>
      </c>
      <c r="L2241" s="444">
        <f t="shared" ca="1" si="124"/>
        <v>-8460043433.6075449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-8460043433.6075449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-35250180.97336477</v>
      </c>
      <c r="L2242" s="444">
        <f t="shared" ca="1" si="124"/>
        <v>-8495293614.5809097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-8495293614.5809097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-35397056.727420457</v>
      </c>
      <c r="L2243" s="444">
        <f t="shared" ca="1" si="124"/>
        <v>-8530690671.3083305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-8530690671.3083305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-35544544.46378471</v>
      </c>
      <c r="L2244" s="444">
        <f t="shared" ca="1" si="124"/>
        <v>-8566235215.7721157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-8566235215.7721157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-35692646.732383817</v>
      </c>
      <c r="L2245" s="444">
        <f t="shared" ca="1" si="124"/>
        <v>-8601927862.5044994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-8601927862.5044994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-35841366.093768746</v>
      </c>
      <c r="L2246" s="444">
        <f t="shared" ca="1" si="124"/>
        <v>-8637769228.5982685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-8637769228.5982685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-35990705.119159453</v>
      </c>
      <c r="L2247" s="444">
        <f t="shared" ca="1" si="124"/>
        <v>-8673759933.7174282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-8673759933.7174282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-36140666.39048928</v>
      </c>
      <c r="L2248" s="444">
        <f t="shared" ca="1" si="124"/>
        <v>-8709900600.1079178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-8709900600.1079178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-36291252.500449657</v>
      </c>
      <c r="L2249" s="444">
        <f t="shared" ca="1" si="124"/>
        <v>-8746191852.6083679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-8746191852.6083679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-36442466.052534863</v>
      </c>
      <c r="L2250" s="444">
        <f t="shared" ca="1" si="124"/>
        <v>-8782634318.660902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-8782634318.660902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-36594309.661087088</v>
      </c>
      <c r="L2251" s="444">
        <f t="shared" ca="1" si="124"/>
        <v>-8819228628.3219891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-8819228628.3219891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-36746785.951341622</v>
      </c>
      <c r="L2252" s="444">
        <f t="shared" ca="1" si="124"/>
        <v>-8855975414.2733307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-8855975414.2733307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-36899897.559472211</v>
      </c>
      <c r="L2253" s="444">
        <f t="shared" ca="1" si="124"/>
        <v>-8892875311.8328037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-8892875311.8328037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-37053647.132636681</v>
      </c>
      <c r="L2254" s="444">
        <f t="shared" ca="1" si="124"/>
        <v>-8929928958.9654408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-8929928958.9654408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-37208037.329022668</v>
      </c>
      <c r="L2255" s="444">
        <f t="shared" ca="1" si="124"/>
        <v>-8967136996.2944641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-8967136996.2944641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-37363070.817893602</v>
      </c>
      <c r="L2256" s="444">
        <f t="shared" ca="1" si="124"/>
        <v>-9004500067.1123581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-9004500067.1123581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-37518750.279634826</v>
      </c>
      <c r="L2257" s="444">
        <f t="shared" ca="1" si="124"/>
        <v>-9042018817.3919926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-9042018817.3919926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-37675078.40579997</v>
      </c>
      <c r="L2258" s="444">
        <f t="shared" ca="1" si="124"/>
        <v>-9079693895.7977924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-9079693895.7977924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-37832057.899157465</v>
      </c>
      <c r="L2259" s="444">
        <f t="shared" ca="1" si="124"/>
        <v>-9117525953.696949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-9117525953.696949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-37989691.473737285</v>
      </c>
      <c r="L2260" s="444">
        <f t="shared" ca="1" si="124"/>
        <v>-9155515645.1706867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-9155515645.1706867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-38147981.854877859</v>
      </c>
      <c r="L2261" s="444">
        <f t="shared" ca="1" si="124"/>
        <v>-9193663627.0255642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-9193663627.0255642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-38306931.779273182</v>
      </c>
      <c r="L2262" s="444">
        <f t="shared" ca="1" si="124"/>
        <v>-9231970558.8048382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-9231970558.8048382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-38466543.995020159</v>
      </c>
      <c r="L2263" s="444">
        <f t="shared" ca="1" si="124"/>
        <v>-9270437102.7998581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-9270437102.7998581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-38626821.261666074</v>
      </c>
      <c r="L2264" s="444">
        <f t="shared" ca="1" si="124"/>
        <v>-9309063924.0615234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-9309063924.0615234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-38787766.350256346</v>
      </c>
      <c r="L2265" s="444">
        <f t="shared" ca="1" si="124"/>
        <v>-9347851690.4117794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-9347851690.4117794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-38949382.043382414</v>
      </c>
      <c r="L2266" s="444">
        <f t="shared" ca="1" si="124"/>
        <v>-9386801072.455162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-9386801072.455162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-39111671.135229841</v>
      </c>
      <c r="L2267" s="444">
        <f t="shared" ca="1" si="124"/>
        <v>-9425912743.5903912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-9425912743.5903912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-39274636.431626633</v>
      </c>
      <c r="L2268" s="444">
        <f t="shared" ca="1" si="124"/>
        <v>-9465187380.0220184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-9465187380.0220184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-39438280.750091746</v>
      </c>
      <c r="L2269" s="444">
        <f t="shared" ca="1" si="124"/>
        <v>-9504625660.77211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-9504625660.77211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-39602606.919883788</v>
      </c>
      <c r="L2270" s="444">
        <f t="shared" ca="1" si="124"/>
        <v>-9544228267.6919937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-9544228267.6919937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-39767617.782049976</v>
      </c>
      <c r="L2271" s="444">
        <f t="shared" ca="1" si="124"/>
        <v>-9583995885.4740429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-9583995885.4740429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-39933316.189475179</v>
      </c>
      <c r="L2272" s="444">
        <f t="shared" ca="1" si="124"/>
        <v>-9623929201.6635189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-9623929201.6635189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-40099705.006931327</v>
      </c>
      <c r="L2273" s="444">
        <f t="shared" ca="1" si="124"/>
        <v>-9664028906.6704502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-9664028906.6704502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-40266787.111126877</v>
      </c>
      <c r="L2274" s="444">
        <f t="shared" ca="1" si="124"/>
        <v>-9704295693.7815762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-9704295693.7815762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-40434565.39075657</v>
      </c>
      <c r="L2275" s="444">
        <f t="shared" ca="1" si="124"/>
        <v>-9744730259.1723328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-9744730259.1723328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-40603042.746551387</v>
      </c>
      <c r="L2276" s="444">
        <f t="shared" ca="1" si="124"/>
        <v>-9785333301.9188843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-9785333301.9188843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-40772222.091328681</v>
      </c>
      <c r="L2277" s="444">
        <f t="shared" ca="1" si="124"/>
        <v>-9826105524.0102139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-9826105524.0102139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-40942106.350042559</v>
      </c>
      <c r="L2278" s="444">
        <f t="shared" ca="1" si="124"/>
        <v>-9867047630.3602562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-9867047630.3602562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-41112698.459834397</v>
      </c>
      <c r="L2279" s="444">
        <f t="shared" ca="1" si="124"/>
        <v>-9908160328.8200912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-9908160328.8200912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-41284001.370083712</v>
      </c>
      <c r="L2280" s="444">
        <f t="shared" ca="1" si="124"/>
        <v>-9949444330.1901741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-9949444330.1901741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-41456018.042459056</v>
      </c>
      <c r="L2281" s="444">
        <f t="shared" ca="1" si="124"/>
        <v>-9990900348.2326336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-9990900348.2326336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-41628751.450969309</v>
      </c>
      <c r="L2282" s="444">
        <f t="shared" ca="1" si="124"/>
        <v>-10032529099.683603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-10032529099.683603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-41802204.582015015</v>
      </c>
      <c r="L2283" s="444">
        <f t="shared" ca="1" si="124"/>
        <v>-10074331304.265617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-10074331304.265617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-41976380.434440069</v>
      </c>
      <c r="L2284" s="444">
        <f t="shared" ca="1" si="124"/>
        <v>-10116307684.700058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-10116307684.700058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-42151282.019583575</v>
      </c>
      <c r="L2285" s="444">
        <f t="shared" ca="1" si="124"/>
        <v>-10158458966.719641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-10158458966.719641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-42326912.361331835</v>
      </c>
      <c r="L2286" s="444">
        <f t="shared" ca="1" si="124"/>
        <v>-10200785879.080973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-10200785879.080973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-42503274.496170722</v>
      </c>
      <c r="L2287" s="444">
        <f t="shared" ca="1" si="124"/>
        <v>-10243289153.577143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-10243289153.577143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-42680371.473238096</v>
      </c>
      <c r="L2288" s="444">
        <f t="shared" ca="1" si="124"/>
        <v>-10285969525.050381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-10285969525.050381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-42858206.354376584</v>
      </c>
      <c r="L2289" s="444">
        <f t="shared" ca="1" si="124"/>
        <v>-10328827731.404757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-10328827731.404757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-43036782.214186482</v>
      </c>
      <c r="L2290" s="444">
        <f t="shared" ca="1" si="124"/>
        <v>-10371864513.618942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-10371864513.618942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-43216102.140078925</v>
      </c>
      <c r="L2291" s="444">
        <f t="shared" ca="1" si="124"/>
        <v>-10415080615.759022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-10415080615.759022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-43396169.232329257</v>
      </c>
      <c r="L2292" s="444">
        <f t="shared" ca="1" si="124"/>
        <v>-10458476784.99135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-10458476784.99135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-43576986.604130626</v>
      </c>
      <c r="L2293" s="444">
        <f t="shared" ca="1" si="124"/>
        <v>-10502053771.59548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-10502053771.59548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-43758557.381647833</v>
      </c>
      <c r="L2294" s="444">
        <f t="shared" ca="1" si="124"/>
        <v>-10545812328.977127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-10545812328.977127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-43940884.704071365</v>
      </c>
      <c r="L2295" s="444">
        <f t="shared" ca="1" si="124"/>
        <v>-10589753213.681198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-10589753213.681198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-44123971.72367166</v>
      </c>
      <c r="L2296" s="444">
        <f t="shared" ca="1" si="124"/>
        <v>-10633877185.404869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-10633877185.404869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-44307821.605853617</v>
      </c>
      <c r="L2297" s="444">
        <f t="shared" ca="1" si="124"/>
        <v>-10678185007.010723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-10678185007.010723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-44492437.529211342</v>
      </c>
      <c r="L2298" s="444">
        <f t="shared" ca="1" si="124"/>
        <v>-10722677444.539934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-10722677444.539934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-44677822.685583055</v>
      </c>
      <c r="L2299" s="444">
        <f t="shared" ca="1" si="124"/>
        <v>-10767355267.225517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-10767355267.225517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-44863980.280106321</v>
      </c>
      <c r="L2300" s="444">
        <f t="shared" ca="1" si="124"/>
        <v>-10812219247.505623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-10812219247.505623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-45050913.531273425</v>
      </c>
      <c r="L2301" s="444">
        <f t="shared" ca="1" si="124"/>
        <v>-10857270161.036896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-10857270161.036896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-45238625.670987062</v>
      </c>
      <c r="L2302" s="444">
        <f t="shared" ca="1" si="124"/>
        <v>-10902508786.707882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-10902508786.707882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-45427119.944616176</v>
      </c>
      <c r="L2303" s="444">
        <f t="shared" ref="L2303:L2557" ca="1" si="129">I2303-J2303+K2303</f>
        <v>-10947935906.652498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-10947935906.652498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-45616399.611052074</v>
      </c>
      <c r="L2304" s="444">
        <f t="shared" ca="1" si="129"/>
        <v>-10993552306.26355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-10993552306.26355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-45806467.942764789</v>
      </c>
      <c r="L2305" s="444">
        <f t="shared" ca="1" si="129"/>
        <v>-11039358774.206314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-11039358774.206314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-45997328.225859642</v>
      </c>
      <c r="L2306" s="444">
        <f t="shared" ca="1" si="129"/>
        <v>-11085356102.432175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-11085356102.432175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-46188983.760134064</v>
      </c>
      <c r="L2307" s="444">
        <f t="shared" ca="1" si="129"/>
        <v>-11131545086.192308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-11131545086.192308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-46381437.859134614</v>
      </c>
      <c r="L2308" s="444">
        <f t="shared" ca="1" si="129"/>
        <v>-11177926524.051443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-11177926524.051443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-46574693.850214347</v>
      </c>
      <c r="L2309" s="444">
        <f t="shared" ca="1" si="129"/>
        <v>-11224501217.901657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-11224501217.901657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-46768755.074590236</v>
      </c>
      <c r="L2310" s="444">
        <f t="shared" ca="1" si="129"/>
        <v>-11271269972.976248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-11271269972.976248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-46963624.887401029</v>
      </c>
      <c r="L2311" s="444">
        <f t="shared" ca="1" si="129"/>
        <v>-11318233597.863649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-11318233597.863649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-47159306.657765202</v>
      </c>
      <c r="L2312" s="444">
        <f t="shared" ca="1" si="129"/>
        <v>-11365392904.521414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-11365392904.521414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-47355803.768839225</v>
      </c>
      <c r="L2313" s="444">
        <f t="shared" ca="1" si="129"/>
        <v>-11412748708.290253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-11412748708.290253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-47553119.617876053</v>
      </c>
      <c r="L2314" s="444">
        <f t="shared" ca="1" si="129"/>
        <v>-11460301827.908129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-11460301827.908129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-47751257.616283871</v>
      </c>
      <c r="L2315" s="444">
        <f t="shared" ca="1" si="129"/>
        <v>-11508053085.524412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-11508053085.524412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-47950221.189685047</v>
      </c>
      <c r="L2316" s="444">
        <f t="shared" ca="1" si="129"/>
        <v>-11556003306.714098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-11556003306.714098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-48150013.77797541</v>
      </c>
      <c r="L2317" s="444">
        <f t="shared" ca="1" si="129"/>
        <v>-11604153320.492073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-11604153320.492073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-48350638.835383639</v>
      </c>
      <c r="L2318" s="444">
        <f t="shared" ca="1" si="129"/>
        <v>-11652503959.327457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-11652503959.327457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-48552099.830531076</v>
      </c>
      <c r="L2319" s="444">
        <f t="shared" ca="1" si="129"/>
        <v>-11701056059.157988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-11701056059.157988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-48754400.246491611</v>
      </c>
      <c r="L2320" s="444">
        <f t="shared" ca="1" si="129"/>
        <v>-11749810459.40448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-11749810459.40448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-48957543.580852002</v>
      </c>
      <c r="L2321" s="444">
        <f t="shared" ca="1" si="129"/>
        <v>-11798768002.985332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-11798768002.985332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-49161533.345772222</v>
      </c>
      <c r="L2322" s="444">
        <f t="shared" ca="1" si="129"/>
        <v>-11847929536.331104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-11847929536.331104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-49366373.068046264</v>
      </c>
      <c r="L2323" s="444">
        <f t="shared" ca="1" si="129"/>
        <v>-11897295909.399151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-11897295909.399151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-49572066.289163128</v>
      </c>
      <c r="L2324" s="444">
        <f t="shared" ca="1" si="129"/>
        <v>-11946867975.688314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-11946867975.688314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-49778616.565367974</v>
      </c>
      <c r="L2325" s="444">
        <f t="shared" ca="1" si="129"/>
        <v>-11996646592.253683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-11996646592.253683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-49986027.467723683</v>
      </c>
      <c r="L2326" s="444">
        <f t="shared" ca="1" si="129"/>
        <v>-12046632619.721407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-12046632619.721407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-50194302.582172528</v>
      </c>
      <c r="L2327" s="444">
        <f t="shared" ca="1" si="129"/>
        <v>-12096826922.303579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-12096826922.303579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-50403445.509598248</v>
      </c>
      <c r="L2328" s="444">
        <f t="shared" ca="1" si="129"/>
        <v>-12147230367.813177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-12147230367.813177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-50613459.865888238</v>
      </c>
      <c r="L2329" s="444">
        <f t="shared" ca="1" si="129"/>
        <v>-12197843827.679066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-12197843827.679066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-50824349.281996109</v>
      </c>
      <c r="L2330" s="444">
        <f t="shared" ca="1" si="129"/>
        <v>-12248668176.961061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-12248668176.961061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-51036117.404004425</v>
      </c>
      <c r="L2331" s="444">
        <f t="shared" ca="1" si="129"/>
        <v>-12299704294.365067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-12299704294.365067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-51248767.893187776</v>
      </c>
      <c r="L2332" s="444">
        <f t="shared" ca="1" si="129"/>
        <v>-12350953062.258255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-12350953062.258255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-51462304.426076062</v>
      </c>
      <c r="L2333" s="444">
        <f t="shared" ca="1" si="129"/>
        <v>-12402415366.684332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-12402415366.684332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-51676730.694518052</v>
      </c>
      <c r="L2334" s="444">
        <f t="shared" ca="1" si="129"/>
        <v>-12454092097.378849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-12454092097.378849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-51892050.405745201</v>
      </c>
      <c r="L2335" s="444">
        <f t="shared" ca="1" si="129"/>
        <v>-12505984147.784594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-12505984147.784594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-52108267.282435805</v>
      </c>
      <c r="L2336" s="444">
        <f t="shared" ca="1" si="129"/>
        <v>-12558092415.06703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-12558092415.06703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-52325385.062779292</v>
      </c>
      <c r="L2337" s="444">
        <f t="shared" ca="1" si="129"/>
        <v>-12610417800.129808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-12610417800.129808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-52543407.500540867</v>
      </c>
      <c r="L2338" s="444">
        <f t="shared" ca="1" si="129"/>
        <v>-12662961207.63035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-12662961207.63035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-52762338.365126461</v>
      </c>
      <c r="L2339" s="444">
        <f t="shared" ca="1" si="129"/>
        <v>-12715723545.995476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-12715723545.995476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-52982181.441647813</v>
      </c>
      <c r="L2340" s="444">
        <f t="shared" ca="1" si="129"/>
        <v>-12768705727.437124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-12768705727.437124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-53202940.530988015</v>
      </c>
      <c r="L2341" s="444">
        <f t="shared" ca="1" si="129"/>
        <v>-12821908667.968113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-12821908667.968113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-53424619.449867137</v>
      </c>
      <c r="L2342" s="444">
        <f t="shared" ca="1" si="129"/>
        <v>-12875333287.41798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-12875333287.41798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-53647222.030908249</v>
      </c>
      <c r="L2343" s="444">
        <f t="shared" ca="1" si="129"/>
        <v>-12928980509.448889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-12928980509.448889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-53870752.122703701</v>
      </c>
      <c r="L2344" s="444">
        <f t="shared" ca="1" si="129"/>
        <v>-12982851261.571592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-12982851261.571592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-54095213.589881636</v>
      </c>
      <c r="L2345" s="444">
        <f t="shared" ca="1" si="129"/>
        <v>-13036946475.161474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-13036946475.161474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-54320610.31317281</v>
      </c>
      <c r="L2346" s="444">
        <f t="shared" ca="1" si="129"/>
        <v>-13091267085.474648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-13091267085.474648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-54546946.189477697</v>
      </c>
      <c r="L2347" s="444">
        <f t="shared" ca="1" si="129"/>
        <v>-13145814031.664125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-13145814031.664125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-54774225.131933853</v>
      </c>
      <c r="L2348" s="444">
        <f t="shared" ca="1" si="129"/>
        <v>-13200588256.796059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-13200588256.796059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-55002451.069983579</v>
      </c>
      <c r="L2349" s="444">
        <f t="shared" ca="1" si="129"/>
        <v>-13255590707.866043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-13255590707.866043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-55231627.949441843</v>
      </c>
      <c r="L2350" s="444">
        <f t="shared" ca="1" si="129"/>
        <v>-13310822335.815485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-13310822335.815485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-55461759.732564516</v>
      </c>
      <c r="L2351" s="444">
        <f t="shared" ca="1" si="129"/>
        <v>-13366284095.54805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-13366284095.54805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-55692850.398116872</v>
      </c>
      <c r="L2352" s="444">
        <f t="shared" ca="1" si="129"/>
        <v>-13421976945.946167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-13421976945.946167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-55924903.941442363</v>
      </c>
      <c r="L2353" s="444">
        <f t="shared" ca="1" si="129"/>
        <v>-13477901849.887609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-13477901849.887609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-56157924.374531716</v>
      </c>
      <c r="L2354" s="444">
        <f t="shared" ca="1" si="129"/>
        <v>-13534059774.26214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-13534059774.26214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-56391915.726092249</v>
      </c>
      <c r="L2355" s="444">
        <f t="shared" ca="1" si="129"/>
        <v>-13590451689.988232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-13590451689.988232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-56626882.041617632</v>
      </c>
      <c r="L2356" s="444">
        <f t="shared" ca="1" si="129"/>
        <v>-13647078572.02985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-13647078572.02985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-56862827.383457705</v>
      </c>
      <c r="L2357" s="444">
        <f t="shared" ca="1" si="129"/>
        <v>-13703941399.413307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-13703941399.413307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-57099755.830888778</v>
      </c>
      <c r="L2358" s="444">
        <f t="shared" ca="1" si="129"/>
        <v>-13761041155.244196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-13761041155.244196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-57337671.48018416</v>
      </c>
      <c r="L2359" s="444">
        <f t="shared" ca="1" si="129"/>
        <v>-13818378826.72438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-13818378826.72438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-57576578.444684915</v>
      </c>
      <c r="L2360" s="444">
        <f t="shared" ca="1" si="129"/>
        <v>-13875955405.169065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-13875955405.169065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-57816480.854871102</v>
      </c>
      <c r="L2361" s="444">
        <f t="shared" ca="1" si="129"/>
        <v>-13933771886.023937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-13933771886.023937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-58057382.858433068</v>
      </c>
      <c r="L2362" s="444">
        <f t="shared" ca="1" si="129"/>
        <v>-13991829268.88237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-13991829268.88237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-58299288.620343208</v>
      </c>
      <c r="L2363" s="444">
        <f t="shared" ca="1" si="129"/>
        <v>-14050128557.502712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-14050128557.502712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-58542202.322927967</v>
      </c>
      <c r="L2364" s="444">
        <f t="shared" ca="1" si="129"/>
        <v>-14108670759.82564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-14108670759.82564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-58786128.165940158</v>
      </c>
      <c r="L2365" s="444">
        <f t="shared" ca="1" si="129"/>
        <v>-14167456887.991579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-14167456887.991579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-59031070.36663159</v>
      </c>
      <c r="L2366" s="444">
        <f t="shared" ca="1" si="129"/>
        <v>-14226487958.358212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-14226487958.358212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-59277033.159825891</v>
      </c>
      <c r="L2367" s="444">
        <f t="shared" ca="1" si="129"/>
        <v>-14285764991.518038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-14285764991.518038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-59524020.797991812</v>
      </c>
      <c r="L2368" s="444">
        <f t="shared" ca="1" si="129"/>
        <v>-14345289012.316031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-14345289012.316031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-59772037.551316798</v>
      </c>
      <c r="L2369" s="444">
        <f t="shared" ca="1" si="129"/>
        <v>-14405061049.867348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-14405061049.867348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-60021087.707780614</v>
      </c>
      <c r="L2370" s="444">
        <f t="shared" ca="1" si="129"/>
        <v>-14465082137.575129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-14465082137.575129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-60271175.5732297</v>
      </c>
      <c r="L2371" s="444">
        <f t="shared" ca="1" si="129"/>
        <v>-14525353313.148357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-14525353313.148357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-60522305.471451491</v>
      </c>
      <c r="L2372" s="444">
        <f t="shared" ca="1" si="129"/>
        <v>-14585875618.619808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-14585875618.619808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-60774481.744249202</v>
      </c>
      <c r="L2373" s="444">
        <f t="shared" ca="1" si="129"/>
        <v>-14646650100.364058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-14646650100.364058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-61027708.751516908</v>
      </c>
      <c r="L2374" s="444">
        <f t="shared" ca="1" si="129"/>
        <v>-14707677809.115574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-14707677809.115574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-61281990.871314883</v>
      </c>
      <c r="L2375" s="444">
        <f t="shared" ca="1" si="129"/>
        <v>-14768959799.986889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-14768959799.986889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-61537332.499945372</v>
      </c>
      <c r="L2376" s="444">
        <f t="shared" ca="1" si="129"/>
        <v>-14830497132.486834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-14830497132.486834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-61793738.052028477</v>
      </c>
      <c r="L2377" s="444">
        <f t="shared" ca="1" si="129"/>
        <v>-14892290870.538862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-14892290870.538862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-62051211.960578598</v>
      </c>
      <c r="L2378" s="444">
        <f t="shared" ca="1" si="129"/>
        <v>-14954342082.499441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-14954342082.499441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-62309758.677080996</v>
      </c>
      <c r="L2379" s="444">
        <f t="shared" ca="1" si="129"/>
        <v>-15016651841.176521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-15016651841.176521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-62569382.671568841</v>
      </c>
      <c r="L2380" s="444">
        <f t="shared" ca="1" si="129"/>
        <v>-15079221223.848089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-15079221223.848089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-62830088.432700373</v>
      </c>
      <c r="L2381" s="444">
        <f t="shared" ca="1" si="129"/>
        <v>-15142051312.28079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-15142051312.28079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-63091880.467836633</v>
      </c>
      <c r="L2382" s="444">
        <f t="shared" ca="1" si="129"/>
        <v>-15205143192.748627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-15205143192.748627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-63354763.303119272</v>
      </c>
      <c r="L2383" s="444">
        <f t="shared" ca="1" si="129"/>
        <v>-15268497956.051746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-15268497956.051746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-63618741.483548939</v>
      </c>
      <c r="L2384" s="444">
        <f t="shared" ca="1" si="129"/>
        <v>-15332116697.535295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-15332116697.535295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-63883819.573063731</v>
      </c>
      <c r="L2385" s="444">
        <f t="shared" ca="1" si="129"/>
        <v>-15396000517.108358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-15396000517.108358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-64150002.154618159</v>
      </c>
      <c r="L2386" s="444">
        <f t="shared" ca="1" si="129"/>
        <v>-15460150519.262976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-15460150519.262976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-64417293.8302624</v>
      </c>
      <c r="L2387" s="444">
        <f t="shared" ca="1" si="129"/>
        <v>-15524567813.093239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-15524567813.093239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-64685699.221221827</v>
      </c>
      <c r="L2388" s="444">
        <f t="shared" ca="1" si="129"/>
        <v>-15589253512.314461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-15589253512.314461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-64955222.967976913</v>
      </c>
      <c r="L2389" s="444">
        <f t="shared" ca="1" si="129"/>
        <v>-15654208735.282438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-15654208735.282438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-65225869.730343491</v>
      </c>
      <c r="L2390" s="444">
        <f t="shared" ca="1" si="129"/>
        <v>-15719434605.012781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-15719434605.012781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-65497644.187553249</v>
      </c>
      <c r="L2391" s="444">
        <f t="shared" ca="1" si="129"/>
        <v>-15784932249.200335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-15784932249.200335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-65770551.038334727</v>
      </c>
      <c r="L2392" s="444">
        <f t="shared" ca="1" si="129"/>
        <v>-15850702800.238668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-15850702800.238668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-66044595.000994451</v>
      </c>
      <c r="L2393" s="444">
        <f t="shared" ca="1" si="129"/>
        <v>-15916747395.239662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-15916747395.239662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-66319780.813498601</v>
      </c>
      <c r="L2394" s="444">
        <f t="shared" ca="1" si="129"/>
        <v>-15983067176.053162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-15983067176.053162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-66596113.23355484</v>
      </c>
      <c r="L2395" s="444">
        <f t="shared" ca="1" si="129"/>
        <v>-16049663289.286716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-16049663289.286716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-66873597.03869465</v>
      </c>
      <c r="L2396" s="444">
        <f t="shared" ca="1" si="129"/>
        <v>-16116536886.325411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-16116536886.325411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-67152237.026355878</v>
      </c>
      <c r="L2397" s="444">
        <f t="shared" ca="1" si="129"/>
        <v>-16183689123.351767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-16183689123.351767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-67432038.013965696</v>
      </c>
      <c r="L2398" s="444">
        <f t="shared" ca="1" si="129"/>
        <v>-16251121161.365732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-16251121161.365732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-67713004.839023873</v>
      </c>
      <c r="L2399" s="444">
        <f t="shared" ca="1" si="129"/>
        <v>-16318834166.204756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-16318834166.204756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-67995142.359186485</v>
      </c>
      <c r="L2400" s="444">
        <f t="shared" ca="1" si="129"/>
        <v>-16386829308.563942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-16386829308.563942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-68278455.452349767</v>
      </c>
      <c r="L2401" s="444">
        <f t="shared" ca="1" si="129"/>
        <v>-16455107764.016293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-16455107764.016293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-68562949.01673454</v>
      </c>
      <c r="L2402" s="444">
        <f t="shared" ca="1" si="129"/>
        <v>-16523670713.033028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-16523670713.033028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-68848627.970970944</v>
      </c>
      <c r="L2403" s="444">
        <f t="shared" ca="1" si="129"/>
        <v>-16592519341.003998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-16592519341.003998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-69135497.254183322</v>
      </c>
      <c r="L2404" s="444">
        <f t="shared" ca="1" si="129"/>
        <v>-16661654838.258181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-16661654838.258181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-69423561.826075748</v>
      </c>
      <c r="L2405" s="444">
        <f t="shared" ca="1" si="129"/>
        <v>-16731078400.084257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-16731078400.084257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-69712826.667017743</v>
      </c>
      <c r="L2406" s="444">
        <f t="shared" ca="1" si="129"/>
        <v>-16800791226.751274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-16800791226.751274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-70003296.778130308</v>
      </c>
      <c r="L2407" s="444">
        <f t="shared" ca="1" si="129"/>
        <v>-16870794523.529404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-16870794523.529404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-70294977.181372508</v>
      </c>
      <c r="L2408" s="444">
        <f t="shared" ca="1" si="129"/>
        <v>-16941089500.710775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-16941089500.710775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-70587872.919628233</v>
      </c>
      <c r="L2409" s="444">
        <f t="shared" ca="1" si="129"/>
        <v>-17011677373.630404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-17011677373.630404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-70881989.056793347</v>
      </c>
      <c r="L2410" s="444">
        <f t="shared" ca="1" si="129"/>
        <v>-17082559362.687197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-17082559362.687197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-71177330.67786333</v>
      </c>
      <c r="L2411" s="444">
        <f t="shared" ca="1" si="129"/>
        <v>-17153736693.365061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-17153736693.365061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-71473902.889021084</v>
      </c>
      <c r="L2412" s="444">
        <f t="shared" ca="1" si="129"/>
        <v>-17225210596.254082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-17225210596.254082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-71771710.817725345</v>
      </c>
      <c r="L2413" s="444">
        <f t="shared" ca="1" si="129"/>
        <v>-17296982307.071808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-17296982307.071808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-72070759.612799197</v>
      </c>
      <c r="L2414" s="444">
        <f t="shared" ca="1" si="129"/>
        <v>-17369053066.684608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-17369053066.684608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-72371054.444519207</v>
      </c>
      <c r="L2415" s="444">
        <f t="shared" ca="1" si="129"/>
        <v>-17441424121.129128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-17441424121.129128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-72672600.504704699</v>
      </c>
      <c r="L2416" s="444">
        <f t="shared" ca="1" si="129"/>
        <v>-17514096721.633831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-17514096721.633831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-72975403.006807625</v>
      </c>
      <c r="L2417" s="444">
        <f t="shared" ca="1" si="129"/>
        <v>-17587072124.64064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-17587072124.64064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-73279467.186002672</v>
      </c>
      <c r="L2418" s="444">
        <f t="shared" ca="1" si="129"/>
        <v>-17660351591.826641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-17660351591.826641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-73584798.299277663</v>
      </c>
      <c r="L2419" s="444">
        <f t="shared" ca="1" si="129"/>
        <v>-17733936390.125919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-17733936390.125919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-73891401.62552467</v>
      </c>
      <c r="L2420" s="444">
        <f t="shared" ca="1" si="129"/>
        <v>-17807827791.751446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-17807827791.751446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-74199282.465631023</v>
      </c>
      <c r="L2421" s="444">
        <f t="shared" ca="1" si="129"/>
        <v>-17882027074.217075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-17882027074.217075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-74508446.142571151</v>
      </c>
      <c r="L2422" s="444">
        <f t="shared" ca="1" si="129"/>
        <v>-17956535520.359646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-17956535520.359646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-74818898.00149852</v>
      </c>
      <c r="L2423" s="444">
        <f t="shared" ca="1" si="129"/>
        <v>-18031354418.361145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-18031354418.361145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-75130643.40983811</v>
      </c>
      <c r="L2424" s="444">
        <f t="shared" ca="1" si="129"/>
        <v>-18106485061.770985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-18106485061.770985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-75443687.7573791</v>
      </c>
      <c r="L2425" s="444">
        <f t="shared" ca="1" si="129"/>
        <v>-18181928749.528362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-18181928749.528362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-75758036.456368178</v>
      </c>
      <c r="L2426" s="444">
        <f t="shared" ca="1" si="129"/>
        <v>-18257686785.98473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-18257686785.98473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-76073694.941603035</v>
      </c>
      <c r="L2427" s="444">
        <f t="shared" ca="1" si="129"/>
        <v>-18333760480.926334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-18333760480.926334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-76390668.670526385</v>
      </c>
      <c r="L2428" s="444">
        <f t="shared" ca="1" si="129"/>
        <v>-18410151149.596859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-18410151149.596859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-76708963.123320252</v>
      </c>
      <c r="L2429" s="444">
        <f t="shared" ca="1" si="129"/>
        <v>-18486860112.720181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-18486860112.720181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-77028583.803000748</v>
      </c>
      <c r="L2430" s="444">
        <f t="shared" ca="1" si="129"/>
        <v>-18563888696.523182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-18563888696.523182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-77349536.235513255</v>
      </c>
      <c r="L2431" s="444">
        <f t="shared" ca="1" si="129"/>
        <v>-18641238232.758694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-18641238232.758694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-77671825.96982789</v>
      </c>
      <c r="L2432" s="444">
        <f t="shared" ca="1" si="129"/>
        <v>-18718910058.728523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-18718910058.728523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-77995458.578035519</v>
      </c>
      <c r="L2433" s="444">
        <f t="shared" ca="1" si="129"/>
        <v>-18796905517.306561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-18796905517.306561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-78320439.655443996</v>
      </c>
      <c r="L2434" s="444">
        <f t="shared" ca="1" si="129"/>
        <v>-18875225956.962006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-18875225956.962006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-78646774.820675015</v>
      </c>
      <c r="L2435" s="444">
        <f t="shared" ca="1" si="129"/>
        <v>-18953872731.782681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-18953872731.782681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-78974469.71576117</v>
      </c>
      <c r="L2436" s="444">
        <f t="shared" ca="1" si="129"/>
        <v>-19032847201.49844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-19032847201.49844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-79303530.006243497</v>
      </c>
      <c r="L2437" s="444">
        <f t="shared" ca="1" si="129"/>
        <v>-19112150731.504684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-19112150731.504684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-79633961.381269515</v>
      </c>
      <c r="L2438" s="444">
        <f t="shared" ca="1" si="129"/>
        <v>-19191784692.885956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-19191784692.885956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-79965769.553691477</v>
      </c>
      <c r="L2439" s="444">
        <f t="shared" ca="1" si="129"/>
        <v>-19271750462.439648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-19271750462.439648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-80298960.2601652</v>
      </c>
      <c r="L2440" s="444">
        <f t="shared" ca="1" si="129"/>
        <v>-19352049422.699814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-19352049422.699814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-80633539.261249229</v>
      </c>
      <c r="L2441" s="444">
        <f t="shared" ca="1" si="129"/>
        <v>-19432682961.961063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-19432682961.961063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-80969512.341504425</v>
      </c>
      <c r="L2442" s="444">
        <f t="shared" ca="1" si="129"/>
        <v>-19513652474.302567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-19513652474.302567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-81306885.30959402</v>
      </c>
      <c r="L2443" s="444">
        <f t="shared" ca="1" si="129"/>
        <v>-19594959359.61216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-19594959359.61216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-81645663.998383999</v>
      </c>
      <c r="L2444" s="444">
        <f t="shared" ca="1" si="129"/>
        <v>-19676605023.610542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-19676605023.610542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-81985854.265043929</v>
      </c>
      <c r="L2445" s="444">
        <f t="shared" ca="1" si="129"/>
        <v>-19758590877.875587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-19758590877.875587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-82327461.991148278</v>
      </c>
      <c r="L2446" s="444">
        <f t="shared" ca="1" si="129"/>
        <v>-19840918339.866737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-19840918339.866737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-82670493.082778066</v>
      </c>
      <c r="L2447" s="444">
        <f t="shared" ca="1" si="129"/>
        <v>-19923588832.949516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-19923588832.949516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-83014953.470622987</v>
      </c>
      <c r="L2448" s="444">
        <f t="shared" ca="1" si="129"/>
        <v>-20006603786.420139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-20006603786.420139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-83360849.110083908</v>
      </c>
      <c r="L2449" s="444">
        <f t="shared" ca="1" si="129"/>
        <v>-20089964635.530224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-20089964635.530224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-83708185.981375933</v>
      </c>
      <c r="L2450" s="444">
        <f t="shared" ca="1" si="129"/>
        <v>-20173672821.5116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-20173672821.5116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-84056970.089631662</v>
      </c>
      <c r="L2451" s="444">
        <f t="shared" ca="1" si="129"/>
        <v>-20257729791.601231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-20257729791.601231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-84407207.46500513</v>
      </c>
      <c r="L2452" s="444">
        <f t="shared" ca="1" si="129"/>
        <v>-20342136999.066235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-20342136999.066235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-84758904.162775978</v>
      </c>
      <c r="L2453" s="444">
        <f t="shared" ca="1" si="129"/>
        <v>-20426895903.229012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-20426895903.229012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-85112066.263454214</v>
      </c>
      <c r="L2454" s="444">
        <f t="shared" ca="1" si="129"/>
        <v>-20512007969.492466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-20512007969.492466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-85466699.872885272</v>
      </c>
      <c r="L2455" s="444">
        <f t="shared" ca="1" si="129"/>
        <v>-20597474669.365353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-20597474669.365353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-85822811.12235564</v>
      </c>
      <c r="L2456" s="444">
        <f t="shared" ca="1" si="129"/>
        <v>-20683297480.487709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-20683297480.487709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-86180406.168698788</v>
      </c>
      <c r="L2457" s="444">
        <f t="shared" ca="1" si="129"/>
        <v>-20769477886.656406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-20769477886.656406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-86539491.194401696</v>
      </c>
      <c r="L2458" s="444">
        <f t="shared" ca="1" si="129"/>
        <v>-20856017377.850807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-20856017377.850807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-86900072.4077117</v>
      </c>
      <c r="L2459" s="444">
        <f t="shared" ca="1" si="129"/>
        <v>-20942917450.258518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-20942917450.258518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-87262156.042743832</v>
      </c>
      <c r="L2460" s="444">
        <f t="shared" ca="1" si="129"/>
        <v>-21030179606.301262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-21030179606.301262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-87625748.359588593</v>
      </c>
      <c r="L2461" s="444">
        <f t="shared" ca="1" si="129"/>
        <v>-21117805354.660851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-21117805354.660851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-87990855.644420207</v>
      </c>
      <c r="L2462" s="444">
        <f t="shared" ca="1" si="129"/>
        <v>-21205796210.305271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-21205796210.305271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-88357484.209605291</v>
      </c>
      <c r="L2463" s="444">
        <f t="shared" ca="1" si="129"/>
        <v>-21294153694.514877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-21294153694.514877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-88725640.393811986</v>
      </c>
      <c r="L2464" s="444">
        <f t="shared" ca="1" si="129"/>
        <v>-21382879334.908688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-21382879334.908688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-89095330.562119529</v>
      </c>
      <c r="L2465" s="444">
        <f t="shared" ca="1" si="129"/>
        <v>-21471974665.470806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-21471974665.470806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-89466561.106128365</v>
      </c>
      <c r="L2466" s="444">
        <f t="shared" ca="1" si="129"/>
        <v>-21561441226.576935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-21561441226.576935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-89839338.444070563</v>
      </c>
      <c r="L2467" s="444">
        <f t="shared" ca="1" si="129"/>
        <v>-21651280565.021004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-21651280565.021004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-90213669.020920843</v>
      </c>
      <c r="L2468" s="444">
        <f t="shared" ca="1" si="129"/>
        <v>-21741494234.041924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-21741494234.041924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-90589559.308508009</v>
      </c>
      <c r="L2469" s="444">
        <f t="shared" ca="1" si="129"/>
        <v>-21832083793.350433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-21832083793.350433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-90967015.80562681</v>
      </c>
      <c r="L2470" s="444">
        <f t="shared" ca="1" si="129"/>
        <v>-21923050809.156059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-21923050809.156059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-91346045.038150251</v>
      </c>
      <c r="L2471" s="444">
        <f t="shared" ca="1" si="129"/>
        <v>-22014396854.19421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-22014396854.19421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-91726653.559142545</v>
      </c>
      <c r="L2472" s="444">
        <f t="shared" ca="1" si="129"/>
        <v>-22106123507.753353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-22106123507.753353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-92108847.9489723</v>
      </c>
      <c r="L2473" s="444">
        <f t="shared" ca="1" si="129"/>
        <v>-22198232355.702324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-22198232355.702324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-92492634.81542635</v>
      </c>
      <c r="L2474" s="444">
        <f t="shared" ca="1" si="129"/>
        <v>-22290724990.51775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-22290724990.51775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-92878020.793823957</v>
      </c>
      <c r="L2475" s="444">
        <f t="shared" ca="1" si="129"/>
        <v>-22383603011.311573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-22383603011.311573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-93265012.547131553</v>
      </c>
      <c r="L2476" s="444">
        <f t="shared" ca="1" si="129"/>
        <v>-22476868023.858704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-22476868023.858704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-93653616.766077936</v>
      </c>
      <c r="L2477" s="444">
        <f t="shared" ca="1" si="129"/>
        <v>-22570521640.624783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-22570521640.624783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-94043840.169269919</v>
      </c>
      <c r="L2478" s="444">
        <f t="shared" ca="1" si="129"/>
        <v>-22664565480.794052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-22664565480.794052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-94435689.50330855</v>
      </c>
      <c r="L2479" s="444">
        <f t="shared" ca="1" si="129"/>
        <v>-22759001170.297359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-22759001170.297359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-94829171.542905658</v>
      </c>
      <c r="L2480" s="444">
        <f t="shared" ca="1" si="129"/>
        <v>-22853830341.840263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-22853830341.840263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-95224293.091001093</v>
      </c>
      <c r="L2481" s="444">
        <f t="shared" ca="1" si="129"/>
        <v>-22949054634.931263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-22949054634.931263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-95621060.978880256</v>
      </c>
      <c r="L2482" s="444">
        <f t="shared" ca="1" si="129"/>
        <v>-23044675695.910145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-23044675695.910145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-96019482.066292271</v>
      </c>
      <c r="L2483" s="444">
        <f t="shared" ca="1" si="129"/>
        <v>-23140695177.976437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-23140695177.976437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-96419563.241568491</v>
      </c>
      <c r="L2484" s="444">
        <f t="shared" ca="1" si="129"/>
        <v>-23237114741.218006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-23237114741.218006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-96821311.421741694</v>
      </c>
      <c r="L2485" s="444">
        <f t="shared" ca="1" si="129"/>
        <v>-23333936052.639748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-23333936052.639748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-97224733.552665621</v>
      </c>
      <c r="L2486" s="444">
        <f t="shared" ca="1" si="129"/>
        <v>-23431160786.192413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-23431160786.192413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-97629836.609135062</v>
      </c>
      <c r="L2487" s="444">
        <f t="shared" ca="1" si="129"/>
        <v>-23528790622.801548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-23528790622.801548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-98036627.595006451</v>
      </c>
      <c r="L2488" s="444">
        <f t="shared" ca="1" si="129"/>
        <v>-23626827250.396553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-23626827250.396553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-98445113.543318972</v>
      </c>
      <c r="L2489" s="444">
        <f t="shared" ca="1" si="129"/>
        <v>-23725272363.939873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-23725272363.939873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-98855301.516416132</v>
      </c>
      <c r="L2490" s="444">
        <f t="shared" ca="1" si="129"/>
        <v>-23824127665.456287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-23824127665.456287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-99267198.606067866</v>
      </c>
      <c r="L2491" s="444">
        <f t="shared" ca="1" si="129"/>
        <v>-23923394864.062355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-23923394864.062355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-99680811.933593139</v>
      </c>
      <c r="L2492" s="444">
        <f t="shared" ca="1" si="129"/>
        <v>-24023075675.995949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-24023075675.995949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-100096148.64998312</v>
      </c>
      <c r="L2493" s="444">
        <f t="shared" ca="1" si="129"/>
        <v>-24123171824.645931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-24123171824.645931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-100513215.93602471</v>
      </c>
      <c r="L2494" s="444">
        <f t="shared" ca="1" si="129"/>
        <v>-24223685040.581955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-24223685040.581955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-100932021.00242481</v>
      </c>
      <c r="L2495" s="444">
        <f t="shared" ca="1" si="129"/>
        <v>-24324617061.584381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-24324617061.584381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-101352571.08993492</v>
      </c>
      <c r="L2496" s="444">
        <f t="shared" ca="1" si="129"/>
        <v>-24425969632.674316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-24425969632.674316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-101774873.46947631</v>
      </c>
      <c r="L2497" s="444">
        <f t="shared" ca="1" si="129"/>
        <v>-24527744506.143791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-24527744506.143791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-102198935.44226579</v>
      </c>
      <c r="L2498" s="444">
        <f t="shared" ca="1" si="129"/>
        <v>-24629943441.586056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-24629943441.586056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-102624764.3399419</v>
      </c>
      <c r="L2499" s="444">
        <f t="shared" ca="1" si="129"/>
        <v>-24732568205.925999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-24732568205.925999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-103052367.52469166</v>
      </c>
      <c r="L2500" s="444">
        <f t="shared" ca="1" si="129"/>
        <v>-24835620573.450691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-24835620573.450691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-103481752.38937788</v>
      </c>
      <c r="L2501" s="444">
        <f t="shared" ca="1" si="129"/>
        <v>-24939102325.840069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-24939102325.840069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-103912926.35766695</v>
      </c>
      <c r="L2502" s="444">
        <f t="shared" ca="1" si="129"/>
        <v>-25043015252.197735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-25043015252.197735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-104345896.88415723</v>
      </c>
      <c r="L2503" s="444">
        <f t="shared" ca="1" si="129"/>
        <v>-25147361149.081894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-25147361149.081894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-104780671.45450789</v>
      </c>
      <c r="L2504" s="444">
        <f t="shared" ca="1" si="129"/>
        <v>-25252141820.536404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-25252141820.536404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-105217257.58556835</v>
      </c>
      <c r="L2505" s="444">
        <f t="shared" ca="1" si="129"/>
        <v>-25357359078.121971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-25357359078.121971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-105655662.82550821</v>
      </c>
      <c r="L2506" s="444">
        <f t="shared" ca="1" si="129"/>
        <v>-25463014740.947479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-25463014740.947479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-106095894.75394782</v>
      </c>
      <c r="L2507" s="444">
        <f t="shared" ca="1" si="129"/>
        <v>-25569110635.701427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-25569110635.701427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-106537960.98208928</v>
      </c>
      <c r="L2508" s="444">
        <f t="shared" ca="1" si="129"/>
        <v>-25675648596.683517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-25675648596.683517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-106981869.15284799</v>
      </c>
      <c r="L2509" s="444">
        <f t="shared" ca="1" si="129"/>
        <v>-25782630465.836365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-25782630465.836365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-107427626.94098485</v>
      </c>
      <c r="L2510" s="444">
        <f t="shared" ca="1" si="129"/>
        <v>-25890058092.777351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-25890058092.777351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-107875242.05323896</v>
      </c>
      <c r="L2511" s="444">
        <f t="shared" ca="1" si="129"/>
        <v>-25997933334.830589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-25997933334.830589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-108324722.22846079</v>
      </c>
      <c r="L2512" s="444">
        <f t="shared" ca="1" si="129"/>
        <v>-26106258057.059052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-26106258057.059052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-108776075.23774604</v>
      </c>
      <c r="L2513" s="444">
        <f t="shared" ca="1" si="129"/>
        <v>-26215034132.296799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-26215034132.296799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-109229308.88456999</v>
      </c>
      <c r="L2514" s="444">
        <f t="shared" ca="1" si="129"/>
        <v>-26324263441.18137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-26324263441.18137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-109684431.00492238</v>
      </c>
      <c r="L2515" s="444">
        <f t="shared" ca="1" si="129"/>
        <v>-26433947872.186291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-26433947872.186291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-110141449.46744287</v>
      </c>
      <c r="L2516" s="444">
        <f t="shared" ca="1" si="129"/>
        <v>-26544089321.653732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-26544089321.653732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-110600372.17355722</v>
      </c>
      <c r="L2517" s="444">
        <f t="shared" ca="1" si="129"/>
        <v>-26654689693.82729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-26654689693.82729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-111061207.0576137</v>
      </c>
      <c r="L2518" s="444">
        <f t="shared" ca="1" si="129"/>
        <v>-26765750900.884903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-26765750900.884903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-111523962.08702043</v>
      </c>
      <c r="L2519" s="444">
        <f t="shared" ca="1" si="129"/>
        <v>-26877274862.971924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-26877274862.971924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-111988645.26238301</v>
      </c>
      <c r="L2520" s="444">
        <f t="shared" ca="1" si="129"/>
        <v>-26989263508.234306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-26989263508.234306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-112455264.61764292</v>
      </c>
      <c r="L2521" s="444">
        <f t="shared" ca="1" si="129"/>
        <v>-27101718772.851948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-27101718772.851948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-112923828.22021647</v>
      </c>
      <c r="L2522" s="444">
        <f t="shared" ca="1" si="129"/>
        <v>-27214642601.072163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-27214642601.072163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-113394344.17113401</v>
      </c>
      <c r="L2523" s="444">
        <f t="shared" ca="1" si="129"/>
        <v>-27328036945.243298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-27328036945.243298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-113866820.6051804</v>
      </c>
      <c r="L2524" s="444">
        <f t="shared" ca="1" si="129"/>
        <v>-27441903765.848476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-27441903765.848476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-114341265.69103532</v>
      </c>
      <c r="L2525" s="444">
        <f t="shared" ca="1" si="129"/>
        <v>-27556245031.539513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-27556245031.539513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-114817687.63141464</v>
      </c>
      <c r="L2526" s="444">
        <f t="shared" ca="1" si="129"/>
        <v>-27671062719.170929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-27671062719.170929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-115296094.66321218</v>
      </c>
      <c r="L2527" s="444">
        <f t="shared" ca="1" si="129"/>
        <v>-27786358813.834141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-27786358813.834141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-115776495.05764224</v>
      </c>
      <c r="L2528" s="444">
        <f t="shared" ca="1" si="129"/>
        <v>-27902135308.891785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-27902135308.891785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-116258897.12038243</v>
      </c>
      <c r="L2529" s="444">
        <f t="shared" ca="1" si="129"/>
        <v>-28018394206.012169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-28018394206.012169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-116743309.19171739</v>
      </c>
      <c r="L2530" s="444">
        <f t="shared" ca="1" si="129"/>
        <v>-28135137515.203888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-28135137515.203888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-117229739.64668286</v>
      </c>
      <c r="L2531" s="444">
        <f t="shared" ca="1" si="129"/>
        <v>-28252367254.850571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-28252367254.850571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-117718196.89521073</v>
      </c>
      <c r="L2532" s="444">
        <f t="shared" ca="1" si="129"/>
        <v>-28370085451.745781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-28370085451.745781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-118208689.38227408</v>
      </c>
      <c r="L2533" s="444">
        <f t="shared" ca="1" si="129"/>
        <v>-28488294141.128056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-28488294141.128056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-118701225.58803354</v>
      </c>
      <c r="L2534" s="444">
        <f t="shared" ca="1" si="129"/>
        <v>-28606995366.716087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-28606995366.716087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-119195814.02798368</v>
      </c>
      <c r="L2535" s="444">
        <f t="shared" ca="1" si="129"/>
        <v>-28726191180.744072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-28726191180.744072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-119692463.25310032</v>
      </c>
      <c r="L2536" s="444">
        <f t="shared" ca="1" si="129"/>
        <v>-28845883643.997173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-28845883643.997173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-120191181.84998822</v>
      </c>
      <c r="L2537" s="444">
        <f t="shared" ca="1" si="129"/>
        <v>-28966074825.84716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-28966074825.84716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-120691978.44102983</v>
      </c>
      <c r="L2538" s="444">
        <f t="shared" ca="1" si="129"/>
        <v>-29086766804.288189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-29086766804.288189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-121194861.68453412</v>
      </c>
      <c r="L2539" s="444">
        <f t="shared" ca="1" si="129"/>
        <v>-29207961665.972725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-29207961665.972725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-121699840.27488635</v>
      </c>
      <c r="L2540" s="444">
        <f t="shared" ca="1" si="129"/>
        <v>-29329661506.247612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-29329661506.247612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-122206922.94269836</v>
      </c>
      <c r="L2541" s="444">
        <f t="shared" ca="1" si="129"/>
        <v>-29451868429.190311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-29451868429.190311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-122716118.45495963</v>
      </c>
      <c r="L2542" s="444">
        <f t="shared" ca="1" si="129"/>
        <v>-29574584547.645271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-29574584547.645271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-123227435.61518863</v>
      </c>
      <c r="L2543" s="444">
        <f t="shared" ca="1" si="129"/>
        <v>-29697811983.26046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-29697811983.26046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-123740883.26358527</v>
      </c>
      <c r="L2544" s="444">
        <f t="shared" ca="1" si="129"/>
        <v>-29821552866.524044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-29821552866.524044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-124256470.27718353</v>
      </c>
      <c r="L2545" s="444">
        <f t="shared" ca="1" si="129"/>
        <v>-29945809336.801228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-29945809336.801228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-124774205.57000512</v>
      </c>
      <c r="L2546" s="444">
        <f t="shared" ca="1" si="129"/>
        <v>-30070583542.371231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-30070583542.371231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-125294098.09321348</v>
      </c>
      <c r="L2547" s="444">
        <f t="shared" ca="1" si="129"/>
        <v>-30195877640.464443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-30195877640.464443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-125816156.83526851</v>
      </c>
      <c r="L2548" s="444">
        <f t="shared" ca="1" si="129"/>
        <v>-30321693797.299713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-30321693797.299713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-126340390.82208213</v>
      </c>
      <c r="L2549" s="444">
        <f t="shared" ca="1" si="129"/>
        <v>-30448034188.121796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-30448034188.121796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-126866809.11717415</v>
      </c>
      <c r="L2550" s="444">
        <f t="shared" ca="1" si="129"/>
        <v>-30574900997.238968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-30574900997.238968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-127395420.82182902</v>
      </c>
      <c r="L2551" s="444">
        <f t="shared" ca="1" si="129"/>
        <v>-30702296418.060799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-30702296418.060799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-127926235.07525332</v>
      </c>
      <c r="L2552" s="444">
        <f t="shared" ca="1" si="129"/>
        <v>-30830222653.136051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-30830222653.136051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-128459261.05473356</v>
      </c>
      <c r="L2553" s="444">
        <f t="shared" ca="1" si="129"/>
        <v>-30958681914.190784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-30958681914.190784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-128994507.97579491</v>
      </c>
      <c r="L2554" s="444">
        <f t="shared" ca="1" si="129"/>
        <v>-31087676422.16658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-31087676422.16658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-129531985.09236073</v>
      </c>
      <c r="L2555" s="444">
        <f t="shared" ca="1" si="129"/>
        <v>-31217208407.258942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-31217208407.258942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-130071701.69691227</v>
      </c>
      <c r="L2556" s="444">
        <f t="shared" ca="1" si="129"/>
        <v>-31347280108.955853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-31347280108.955853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-130613667.1206494</v>
      </c>
      <c r="L2557" s="444">
        <f t="shared" ca="1" si="129"/>
        <v>-31477893776.076504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-31477893776.076504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-131157890.7336521</v>
      </c>
      <c r="L2558" s="444">
        <f t="shared" ref="L2558:L2812" ca="1" si="134">I2558-J2558+K2558</f>
        <v>-31609051666.810154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-31609051666.810154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-131704381.9450423</v>
      </c>
      <c r="L2559" s="444">
        <f t="shared" ca="1" si="134"/>
        <v>-31740756048.755196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-31740756048.755196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-132253150.20314667</v>
      </c>
      <c r="L2560" s="444">
        <f t="shared" ca="1" si="134"/>
        <v>-31873009198.958344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-31873009198.958344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-132804204.99565977</v>
      </c>
      <c r="L2561" s="444">
        <f t="shared" ca="1" si="134"/>
        <v>-32005813403.954002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-32005813403.954002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-133357555.84980834</v>
      </c>
      <c r="L2562" s="444">
        <f t="shared" ca="1" si="134"/>
        <v>-32139170959.80381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-32139170959.80381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-133913212.33251588</v>
      </c>
      <c r="L2563" s="444">
        <f t="shared" ca="1" si="134"/>
        <v>-32273084172.136326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-32273084172.136326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-134471184.05056801</v>
      </c>
      <c r="L2564" s="444">
        <f t="shared" ca="1" si="134"/>
        <v>-32407555356.186893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-32407555356.186893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-135031480.65077871</v>
      </c>
      <c r="L2565" s="444">
        <f t="shared" ca="1" si="134"/>
        <v>-32542586836.837673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-32542586836.837673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-135594111.82015696</v>
      </c>
      <c r="L2566" s="444">
        <f t="shared" ca="1" si="134"/>
        <v>-32678180948.657829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-32678180948.657829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-136159087.28607428</v>
      </c>
      <c r="L2567" s="444">
        <f t="shared" ca="1" si="134"/>
        <v>-32814340035.943905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-32814340035.943905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-136726416.81643292</v>
      </c>
      <c r="L2568" s="444">
        <f t="shared" ca="1" si="134"/>
        <v>-32951066452.760338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-32951066452.760338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-137296110.21983474</v>
      </c>
      <c r="L2569" s="444">
        <f t="shared" ca="1" si="134"/>
        <v>-33088362562.980171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-33088362562.980171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-137868177.34575072</v>
      </c>
      <c r="L2570" s="444">
        <f t="shared" ca="1" si="134"/>
        <v>-33226230740.32592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-33226230740.32592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-138442628.08469135</v>
      </c>
      <c r="L2571" s="444">
        <f t="shared" ca="1" si="134"/>
        <v>-33364673368.41061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-33364673368.41061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-139019472.36837754</v>
      </c>
      <c r="L2572" s="444">
        <f t="shared" ca="1" si="134"/>
        <v>-33503692840.778988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-33503692840.778988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-139598720.16991246</v>
      </c>
      <c r="L2573" s="444">
        <f t="shared" ca="1" si="134"/>
        <v>-33643291560.948902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-33643291560.948902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-140180381.50395375</v>
      </c>
      <c r="L2574" s="444">
        <f t="shared" ca="1" si="134"/>
        <v>-33783471942.452854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-33783471942.452854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-140764466.42688689</v>
      </c>
      <c r="L2575" s="444">
        <f t="shared" ca="1" si="134"/>
        <v>-33924236408.879742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-33924236408.879742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-141350985.03699893</v>
      </c>
      <c r="L2576" s="444">
        <f t="shared" ca="1" si="134"/>
        <v>-34065587393.91674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-34065587393.91674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-141939947.4746531</v>
      </c>
      <c r="L2577" s="444">
        <f t="shared" ca="1" si="134"/>
        <v>-34207527341.391392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-34207527341.391392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-142531363.92246413</v>
      </c>
      <c r="L2578" s="444">
        <f t="shared" ca="1" si="134"/>
        <v>-34350058705.313854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-34350058705.313854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-143125244.60547438</v>
      </c>
      <c r="L2579" s="444">
        <f t="shared" ca="1" si="134"/>
        <v>-34493183949.919327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-34493183949.919327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-143721599.79133052</v>
      </c>
      <c r="L2580" s="444">
        <f t="shared" ca="1" si="134"/>
        <v>-34636905549.710655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-34636905549.710655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-144320439.79046106</v>
      </c>
      <c r="L2581" s="444">
        <f t="shared" ca="1" si="134"/>
        <v>-34781225989.501114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-34781225989.501114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-144921774.95625463</v>
      </c>
      <c r="L2582" s="444">
        <f t="shared" ca="1" si="134"/>
        <v>-34926147764.457367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-34926147764.457367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-145525615.68523902</v>
      </c>
      <c r="L2583" s="444">
        <f t="shared" ca="1" si="134"/>
        <v>-35071673380.142609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-35071673380.142609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-146131972.41726086</v>
      </c>
      <c r="L2584" s="444">
        <f t="shared" ca="1" si="134"/>
        <v>-35217805352.559868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-35217805352.559868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-146740855.6356661</v>
      </c>
      <c r="L2585" s="444">
        <f t="shared" ca="1" si="134"/>
        <v>-35364546208.195534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-35364546208.195534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-147352275.86748138</v>
      </c>
      <c r="L2586" s="444">
        <f t="shared" ca="1" si="134"/>
        <v>-35511898484.063019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-35511898484.063019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-147966243.6835959</v>
      </c>
      <c r="L2587" s="444">
        <f t="shared" ca="1" si="134"/>
        <v>-35659864727.746613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-35659864727.746613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-148582769.69894421</v>
      </c>
      <c r="L2588" s="444">
        <f t="shared" ca="1" si="134"/>
        <v>-35808447497.445557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-35808447497.445557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-149201864.57268983</v>
      </c>
      <c r="L2589" s="444">
        <f t="shared" ca="1" si="134"/>
        <v>-35957649362.01825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-35957649362.01825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-149823539.00840938</v>
      </c>
      <c r="L2590" s="444">
        <f t="shared" ca="1" si="134"/>
        <v>-36107472901.026657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-36107472901.026657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-150447803.75427774</v>
      </c>
      <c r="L2591" s="444">
        <f t="shared" ca="1" si="134"/>
        <v>-36257920704.780937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-36257920704.780937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-151074669.6032539</v>
      </c>
      <c r="L2592" s="444">
        <f t="shared" ca="1" si="134"/>
        <v>-36408995374.384193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-36408995374.384193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-151704147.39326748</v>
      </c>
      <c r="L2593" s="444">
        <f t="shared" ca="1" si="134"/>
        <v>-36560699521.777458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-36560699521.777458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-152336248.00740609</v>
      </c>
      <c r="L2594" s="444">
        <f t="shared" ca="1" si="134"/>
        <v>-36713035769.784866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-36713035769.784866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-152970982.37410361</v>
      </c>
      <c r="L2595" s="444">
        <f t="shared" ca="1" si="134"/>
        <v>-36866006752.158974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-36866006752.158974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-153608361.46732906</v>
      </c>
      <c r="L2596" s="444">
        <f t="shared" ca="1" si="134"/>
        <v>-37019615113.626305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-37019615113.626305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-154248396.30677626</v>
      </c>
      <c r="L2597" s="444">
        <f t="shared" ca="1" si="134"/>
        <v>-37173863509.933083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-37173863509.933083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-154891097.95805451</v>
      </c>
      <c r="L2598" s="444">
        <f t="shared" ca="1" si="134"/>
        <v>-37328754607.891136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-37328754607.891136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-155536477.53287974</v>
      </c>
      <c r="L2599" s="444">
        <f t="shared" ca="1" si="134"/>
        <v>-37484291085.424019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-37484291085.424019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-156184546.18926674</v>
      </c>
      <c r="L2600" s="444">
        <f t="shared" ca="1" si="134"/>
        <v>-37640475631.613289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-37640475631.613289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-156835315.13172203</v>
      </c>
      <c r="L2601" s="444">
        <f t="shared" ca="1" si="134"/>
        <v>-37797310946.74501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-37797310946.74501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-157488795.61143753</v>
      </c>
      <c r="L2602" s="444">
        <f t="shared" ca="1" si="134"/>
        <v>-37954799742.356445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-37954799742.356445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-158144998.92648518</v>
      </c>
      <c r="L2603" s="444">
        <f t="shared" ca="1" si="134"/>
        <v>-38112944741.282928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-38112944741.282928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-158803936.42201221</v>
      </c>
      <c r="L2604" s="444">
        <f t="shared" ca="1" si="134"/>
        <v>-38271748677.704941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-38271748677.704941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-159465619.49043724</v>
      </c>
      <c r="L2605" s="444">
        <f t="shared" ca="1" si="134"/>
        <v>-38431214297.195381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-38431214297.195381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-160130059.57164741</v>
      </c>
      <c r="L2606" s="444">
        <f t="shared" ca="1" si="134"/>
        <v>-38591344356.767029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-38591344356.767029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-160797268.15319595</v>
      </c>
      <c r="L2607" s="444">
        <f t="shared" ca="1" si="134"/>
        <v>-38752141624.920227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-38752141624.920227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-161467256.77050096</v>
      </c>
      <c r="L2608" s="444">
        <f t="shared" ca="1" si="134"/>
        <v>-38913608881.690727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-38913608881.690727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-162140037.0070447</v>
      </c>
      <c r="L2609" s="444">
        <f t="shared" ca="1" si="134"/>
        <v>-39075748918.697769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-39075748918.697769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-162815620.49457404</v>
      </c>
      <c r="L2610" s="444">
        <f t="shared" ca="1" si="134"/>
        <v>-39238564539.192345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-39238564539.192345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-163494018.91330144</v>
      </c>
      <c r="L2611" s="444">
        <f t="shared" ca="1" si="134"/>
        <v>-39402058558.105644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-39402058558.105644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-164175243.99210685</v>
      </c>
      <c r="L2612" s="444">
        <f t="shared" ca="1" si="134"/>
        <v>-39566233802.097748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-39566233802.097748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-164859307.5087406</v>
      </c>
      <c r="L2613" s="444">
        <f t="shared" ca="1" si="134"/>
        <v>-39731093109.606491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-39731093109.606491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-165546221.29002705</v>
      </c>
      <c r="L2614" s="444">
        <f t="shared" ca="1" si="134"/>
        <v>-39896639330.896515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-39896639330.896515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-166235997.2120688</v>
      </c>
      <c r="L2615" s="444">
        <f t="shared" ca="1" si="134"/>
        <v>-40062875328.108582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-40062875328.108582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-166928647.20045242</v>
      </c>
      <c r="L2616" s="444">
        <f t="shared" ca="1" si="134"/>
        <v>-40229803975.309036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-40229803975.309036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-167624183.23045433</v>
      </c>
      <c r="L2617" s="444">
        <f t="shared" ca="1" si="134"/>
        <v>-40397428158.53949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-40397428158.53949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-168322617.32724786</v>
      </c>
      <c r="L2618" s="444">
        <f t="shared" ca="1" si="134"/>
        <v>-40565750775.866737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-40565750775.866737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-169023961.56611142</v>
      </c>
      <c r="L2619" s="444">
        <f t="shared" ca="1" si="134"/>
        <v>-40734774737.432846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-40734774737.432846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-169728228.07263684</v>
      </c>
      <c r="L2620" s="444">
        <f t="shared" ca="1" si="134"/>
        <v>-40904502965.505486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-40904502965.505486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-170435429.02293953</v>
      </c>
      <c r="L2621" s="444">
        <f t="shared" ca="1" si="134"/>
        <v>-41074938394.528427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-41074938394.528427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-171145576.64386845</v>
      </c>
      <c r="L2622" s="444">
        <f t="shared" ca="1" si="134"/>
        <v>-41246083971.172295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-41246083971.172295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-171858683.21321788</v>
      </c>
      <c r="L2623" s="444">
        <f t="shared" ca="1" si="134"/>
        <v>-41417942654.385513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-41417942654.385513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-172574761.05993962</v>
      </c>
      <c r="L2624" s="444">
        <f t="shared" ca="1" si="134"/>
        <v>-41590517415.44545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-41590517415.44545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-173293822.56435603</v>
      </c>
      <c r="L2625" s="444">
        <f t="shared" ca="1" si="134"/>
        <v>-41763811238.009804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-41763811238.009804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-174015880.15837419</v>
      </c>
      <c r="L2626" s="444">
        <f t="shared" ca="1" si="134"/>
        <v>-41937827118.168175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-41937827118.168175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-174740946.32570073</v>
      </c>
      <c r="L2627" s="444">
        <f t="shared" ca="1" si="134"/>
        <v>-42112568064.493874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-42112568064.493874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-175469033.60205781</v>
      </c>
      <c r="L2628" s="444">
        <f t="shared" ca="1" si="134"/>
        <v>-42288037098.095932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-42288037098.095932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-176200154.57539973</v>
      </c>
      <c r="L2629" s="444">
        <f t="shared" ca="1" si="134"/>
        <v>-42464237252.671333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-42464237252.671333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-176934321.88613054</v>
      </c>
      <c r="L2630" s="444">
        <f t="shared" ca="1" si="134"/>
        <v>-42641171574.557465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-42641171574.557465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-177671548.22732276</v>
      </c>
      <c r="L2631" s="444">
        <f t="shared" ca="1" si="134"/>
        <v>-42818843122.78479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-42818843122.78479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-178411846.34493661</v>
      </c>
      <c r="L2632" s="444">
        <f t="shared" ca="1" si="134"/>
        <v>-42997254969.12973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-42997254969.12973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-179155229.03804055</v>
      </c>
      <c r="L2633" s="444">
        <f t="shared" ca="1" si="134"/>
        <v>-43176410198.16777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-43176410198.16777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-179901709.15903237</v>
      </c>
      <c r="L2634" s="444">
        <f t="shared" ca="1" si="134"/>
        <v>-43356311907.326805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-43356311907.326805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-180651299.61386168</v>
      </c>
      <c r="L2635" s="444">
        <f t="shared" ca="1" si="134"/>
        <v>-43536963206.940666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-43536963206.940666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-181404013.36225277</v>
      </c>
      <c r="L2636" s="444">
        <f t="shared" ca="1" si="134"/>
        <v>-43718367220.302917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-43718367220.302917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-182159863.41792881</v>
      </c>
      <c r="L2637" s="444">
        <f t="shared" ca="1" si="134"/>
        <v>-43900527083.720848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-43900527083.720848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-182918862.84883687</v>
      </c>
      <c r="L2638" s="444">
        <f t="shared" ca="1" si="134"/>
        <v>-44083445946.569687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-44083445946.569687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-183681024.7773737</v>
      </c>
      <c r="L2639" s="444">
        <f t="shared" ca="1" si="134"/>
        <v>-44267126971.347061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-44267126971.347061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-184446362.38061276</v>
      </c>
      <c r="L2640" s="444">
        <f t="shared" ca="1" si="134"/>
        <v>-44451573333.727676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-44451573333.727676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-185214888.89053199</v>
      </c>
      <c r="L2641" s="444">
        <f t="shared" ca="1" si="134"/>
        <v>-44636788222.61821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-44636788222.61821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-185986617.59424254</v>
      </c>
      <c r="L2642" s="444">
        <f t="shared" ca="1" si="134"/>
        <v>-44822774840.212456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-44822774840.212456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-186761561.83421856</v>
      </c>
      <c r="L2643" s="444">
        <f t="shared" ca="1" si="134"/>
        <v>-45009536402.046677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-45009536402.046677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-187539735.00852782</v>
      </c>
      <c r="L2644" s="444">
        <f t="shared" ca="1" si="134"/>
        <v>-45197076137.055206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-45197076137.055206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-188321150.57106337</v>
      </c>
      <c r="L2645" s="444">
        <f t="shared" ca="1" si="134"/>
        <v>-45385397287.626266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-45385397287.626266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-189105822.0317761</v>
      </c>
      <c r="L2646" s="444">
        <f t="shared" ca="1" si="134"/>
        <v>-45574503109.658043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-45574503109.658043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-189893762.95690852</v>
      </c>
      <c r="L2647" s="444">
        <f t="shared" ca="1" si="134"/>
        <v>-45764396872.614952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-45764396872.614952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-190684986.96922895</v>
      </c>
      <c r="L2648" s="444">
        <f t="shared" ca="1" si="134"/>
        <v>-45955081859.584183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-45955081859.584183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-191479507.74826741</v>
      </c>
      <c r="L2649" s="444">
        <f t="shared" ca="1" si="134"/>
        <v>-46146561367.332451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-46146561367.332451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-192277339.03055188</v>
      </c>
      <c r="L2650" s="444">
        <f t="shared" ca="1" si="134"/>
        <v>-46338838706.362999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-46338838706.362999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-193078494.60984582</v>
      </c>
      <c r="L2651" s="444">
        <f t="shared" ca="1" si="134"/>
        <v>-46531917200.972847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-46531917200.972847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-193882988.33738685</v>
      </c>
      <c r="L2652" s="444">
        <f t="shared" ca="1" si="134"/>
        <v>-46725800189.310234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-46725800189.310234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-194690834.12212598</v>
      </c>
      <c r="L2653" s="444">
        <f t="shared" ca="1" si="134"/>
        <v>-46920491023.432358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-46920491023.432358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-195502045.93096817</v>
      </c>
      <c r="L2654" s="444">
        <f t="shared" ca="1" si="134"/>
        <v>-47115993069.363327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-47115993069.363327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-196316637.78901386</v>
      </c>
      <c r="L2655" s="444">
        <f t="shared" ca="1" si="134"/>
        <v>-47312309707.152344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-47312309707.152344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-197134623.77980143</v>
      </c>
      <c r="L2656" s="444">
        <f t="shared" ca="1" si="134"/>
        <v>-47509444330.932144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-47509444330.932144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-197956018.04555058</v>
      </c>
      <c r="L2657" s="444">
        <f t="shared" ca="1" si="134"/>
        <v>-47707400348.977692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-47707400348.977692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-198780834.78740704</v>
      </c>
      <c r="L2658" s="444">
        <f t="shared" ca="1" si="134"/>
        <v>-47906181183.765099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-47906181183.765099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-199609088.26568791</v>
      </c>
      <c r="L2659" s="444">
        <f t="shared" ca="1" si="134"/>
        <v>-48105790272.030785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-48105790272.030785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-200440792.80012828</v>
      </c>
      <c r="L2660" s="444">
        <f t="shared" ca="1" si="134"/>
        <v>-48306231064.83091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-48306231064.83091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-201275962.77012879</v>
      </c>
      <c r="L2661" s="444">
        <f t="shared" ca="1" si="134"/>
        <v>-48507507027.601036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-48507507027.601036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-202114612.6150043</v>
      </c>
      <c r="L2662" s="444">
        <f t="shared" ca="1" si="134"/>
        <v>-48709621640.216042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-48709621640.216042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-202956756.83423349</v>
      </c>
      <c r="L2663" s="444">
        <f t="shared" ca="1" si="134"/>
        <v>-48912578397.050278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-48912578397.050278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-203802409.98770949</v>
      </c>
      <c r="L2664" s="444">
        <f t="shared" ca="1" si="134"/>
        <v>-49116380807.037987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-49116380807.037987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-204651586.69599161</v>
      </c>
      <c r="L2665" s="444">
        <f t="shared" ca="1" si="134"/>
        <v>-49321032393.733978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-49321032393.733978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-205504301.64055824</v>
      </c>
      <c r="L2666" s="444">
        <f t="shared" ca="1" si="134"/>
        <v>-49526536695.374535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-49526536695.374535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-206360569.56406057</v>
      </c>
      <c r="L2667" s="444">
        <f t="shared" ca="1" si="134"/>
        <v>-49732897264.938599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-49732897264.938599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-207220405.27057749</v>
      </c>
      <c r="L2668" s="444">
        <f t="shared" ca="1" si="134"/>
        <v>-49940117670.209175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-49940117670.209175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-208083823.62587157</v>
      </c>
      <c r="L2669" s="444">
        <f t="shared" ca="1" si="134"/>
        <v>-50148201493.835045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-50148201493.835045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-208950839.55764601</v>
      </c>
      <c r="L2670" s="444">
        <f t="shared" ca="1" si="134"/>
        <v>-50357152333.392693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-50357152333.392693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-209821468.05580288</v>
      </c>
      <c r="L2671" s="444">
        <f t="shared" ca="1" si="134"/>
        <v>-50566973801.448494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-50566973801.448494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-210695724.17270204</v>
      </c>
      <c r="L2672" s="444">
        <f t="shared" ca="1" si="134"/>
        <v>-50777669525.621193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-50777669525.621193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-211573623.02342165</v>
      </c>
      <c r="L2673" s="444">
        <f t="shared" ca="1" si="134"/>
        <v>-50989243148.644615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-50989243148.644615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-212455179.78601924</v>
      </c>
      <c r="L2674" s="444">
        <f t="shared" ca="1" si="134"/>
        <v>-51201698328.430634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-51201698328.430634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-213340409.7017943</v>
      </c>
      <c r="L2675" s="444">
        <f t="shared" ca="1" si="134"/>
        <v>-51415038738.132431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-51415038738.132431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-214229328.07555181</v>
      </c>
      <c r="L2676" s="444">
        <f t="shared" ca="1" si="134"/>
        <v>-51629268066.207985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-51629268066.207985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-215121950.2758666</v>
      </c>
      <c r="L2677" s="444">
        <f t="shared" ca="1" si="134"/>
        <v>-51844390016.483849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-51844390016.483849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-216018291.73534936</v>
      </c>
      <c r="L2678" s="444">
        <f t="shared" ca="1" si="134"/>
        <v>-52060408308.2192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-52060408308.2192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-216918367.95091334</v>
      </c>
      <c r="L2679" s="444">
        <f t="shared" ca="1" si="134"/>
        <v>-52277326676.170113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-52277326676.170113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-217822194.48404214</v>
      </c>
      <c r="L2680" s="444">
        <f t="shared" ca="1" si="134"/>
        <v>-52495148870.654152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-52495148870.654152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-218729786.96105897</v>
      </c>
      <c r="L2681" s="444">
        <f t="shared" ca="1" si="134"/>
        <v>-52713878657.615211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-52713878657.615211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-219641161.07339671</v>
      </c>
      <c r="L2682" s="444">
        <f t="shared" ca="1" si="134"/>
        <v>-52933519818.688606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-52933519818.688606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-220556332.57786918</v>
      </c>
      <c r="L2683" s="444">
        <f t="shared" ca="1" si="134"/>
        <v>-53154076151.266472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-53154076151.266472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-221475317.29694363</v>
      </c>
      <c r="L2684" s="444">
        <f t="shared" ca="1" si="134"/>
        <v>-53375551468.563416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-53375551468.563416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-222398131.11901423</v>
      </c>
      <c r="L2685" s="444">
        <f t="shared" ca="1" si="134"/>
        <v>-53597949599.682426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-53597949599.682426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-223324789.99867678</v>
      </c>
      <c r="L2686" s="444">
        <f t="shared" ca="1" si="134"/>
        <v>-53821274389.681107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-53821274389.681107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-224255309.95700461</v>
      </c>
      <c r="L2687" s="444">
        <f t="shared" ca="1" si="134"/>
        <v>-54045529699.638115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-54045529699.638115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-225189707.08182549</v>
      </c>
      <c r="L2688" s="444">
        <f t="shared" ca="1" si="134"/>
        <v>-54270719406.71994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-54270719406.71994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-226127997.52799976</v>
      </c>
      <c r="L2689" s="444">
        <f t="shared" ca="1" si="134"/>
        <v>-54496847404.24794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-54496847404.24794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-227070197.51769975</v>
      </c>
      <c r="L2690" s="444">
        <f t="shared" ca="1" si="134"/>
        <v>-54723917601.76564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-54723917601.76564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-228016323.34069017</v>
      </c>
      <c r="L2691" s="444">
        <f t="shared" ca="1" si="134"/>
        <v>-54951933925.106331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-54951933925.106331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-228966391.35460973</v>
      </c>
      <c r="L2692" s="444">
        <f t="shared" ca="1" si="134"/>
        <v>-55180900316.460938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-55180900316.460938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-229920417.9852539</v>
      </c>
      <c r="L2693" s="444">
        <f t="shared" ca="1" si="134"/>
        <v>-55410820734.44619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-55410820734.44619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-230878419.72685912</v>
      </c>
      <c r="L2694" s="444">
        <f t="shared" ca="1" si="134"/>
        <v>-55641699154.17305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-55641699154.17305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-231840413.14238772</v>
      </c>
      <c r="L2695" s="444">
        <f t="shared" ca="1" si="134"/>
        <v>-55873539567.315437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-55873539567.315437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-232806414.86381432</v>
      </c>
      <c r="L2696" s="444">
        <f t="shared" ca="1" si="134"/>
        <v>-56106345982.179253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-56106345982.179253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-233776441.59241351</v>
      </c>
      <c r="L2697" s="444">
        <f t="shared" ca="1" si="134"/>
        <v>-56340122423.771667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-56340122423.771667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-234750510.09904861</v>
      </c>
      <c r="L2698" s="444">
        <f t="shared" ca="1" si="134"/>
        <v>-56574872933.870712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-56574872933.870712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-235728637.22446129</v>
      </c>
      <c r="L2699" s="444">
        <f t="shared" ca="1" si="134"/>
        <v>-56810601571.095177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-56810601571.095177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-236710839.87956321</v>
      </c>
      <c r="L2700" s="444">
        <f t="shared" ca="1" si="134"/>
        <v>-57047312410.974739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-57047312410.974739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-237697135.04572809</v>
      </c>
      <c r="L2701" s="444">
        <f t="shared" ca="1" si="134"/>
        <v>-57285009546.02047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-57285009546.02047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-238687539.77508533</v>
      </c>
      <c r="L2702" s="444">
        <f t="shared" ca="1" si="134"/>
        <v>-57523697085.795555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-57523697085.795555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-239682071.19081485</v>
      </c>
      <c r="L2703" s="444">
        <f t="shared" ca="1" si="134"/>
        <v>-57763379156.986366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-57763379156.986366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-240680746.48744315</v>
      </c>
      <c r="L2704" s="444">
        <f t="shared" ca="1" si="134"/>
        <v>-58004059903.473808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-58004059903.473808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-241683582.93114087</v>
      </c>
      <c r="L2705" s="444">
        <f t="shared" ca="1" si="134"/>
        <v>-58245743486.404945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-58245743486.404945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-242690597.86002064</v>
      </c>
      <c r="L2706" s="444">
        <f t="shared" ca="1" si="134"/>
        <v>-58488434084.264969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-58488434084.264969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-243701808.68443736</v>
      </c>
      <c r="L2707" s="444">
        <f t="shared" ca="1" si="134"/>
        <v>-58732135892.949409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-58732135892.949409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-244717232.8872892</v>
      </c>
      <c r="L2708" s="444">
        <f t="shared" ca="1" si="134"/>
        <v>-58976853125.8367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-58976853125.8367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-245736888.02431962</v>
      </c>
      <c r="L2709" s="444">
        <f t="shared" ca="1" si="134"/>
        <v>-59222590013.861023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-59222590013.861023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-246760791.72442093</v>
      </c>
      <c r="L2710" s="444">
        <f t="shared" ca="1" si="134"/>
        <v>-59469350805.585442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-59469350805.585442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-247788961.68993935</v>
      </c>
      <c r="L2711" s="444">
        <f t="shared" ca="1" si="134"/>
        <v>-59717139767.275383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-59717139767.275383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-248821415.6969808</v>
      </c>
      <c r="L2712" s="444">
        <f t="shared" ca="1" si="134"/>
        <v>-59965961182.972366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-59965961182.972366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-249858171.59571823</v>
      </c>
      <c r="L2713" s="444">
        <f t="shared" ca="1" si="134"/>
        <v>-60215819354.568085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-60215819354.568085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-250899247.31070036</v>
      </c>
      <c r="L2714" s="444">
        <f t="shared" ca="1" si="134"/>
        <v>-60466718601.878784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-60466718601.878784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-251944660.84116158</v>
      </c>
      <c r="L2715" s="444">
        <f t="shared" ca="1" si="134"/>
        <v>-60718663262.719948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-60718663262.719948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-252994430.26133311</v>
      </c>
      <c r="L2716" s="444">
        <f t="shared" ca="1" si="134"/>
        <v>-60971657692.981277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-60971657692.981277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-254048573.72075531</v>
      </c>
      <c r="L2717" s="444">
        <f t="shared" ca="1" si="134"/>
        <v>-61225706266.702034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-61225706266.702034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-255107109.44459179</v>
      </c>
      <c r="L2718" s="444">
        <f t="shared" ca="1" si="134"/>
        <v>-61480813376.146629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-61480813376.146629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-256170055.7339443</v>
      </c>
      <c r="L2719" s="444">
        <f t="shared" ca="1" si="134"/>
        <v>-61736983431.880577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-61736983431.880577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-257237430.96616906</v>
      </c>
      <c r="L2720" s="444">
        <f t="shared" ca="1" si="134"/>
        <v>-61994220862.846748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-61994220862.846748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-258309253.59519479</v>
      </c>
      <c r="L2721" s="444">
        <f t="shared" ca="1" si="134"/>
        <v>-62252530116.44194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-62252530116.44194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-259385542.1518414</v>
      </c>
      <c r="L2722" s="444">
        <f t="shared" ca="1" si="134"/>
        <v>-62511915658.593781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-62511915658.593781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-260466315.24414074</v>
      </c>
      <c r="L2723" s="444">
        <f t="shared" ca="1" si="134"/>
        <v>-62772381973.837921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-62772381973.837921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-261551591.55765796</v>
      </c>
      <c r="L2724" s="444">
        <f t="shared" ca="1" si="134"/>
        <v>-63033933565.395576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-63033933565.395576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-262641389.8558149</v>
      </c>
      <c r="L2725" s="444">
        <f t="shared" ca="1" si="134"/>
        <v>-63296574955.251389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-63296574955.251389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-263735728.98021415</v>
      </c>
      <c r="L2726" s="444">
        <f t="shared" ca="1" si="134"/>
        <v>-63560310684.231606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-63560310684.231606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-264834627.85096502</v>
      </c>
      <c r="L2727" s="444">
        <f t="shared" ca="1" si="134"/>
        <v>-63825145312.082573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-63825145312.082573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-265938105.46701074</v>
      </c>
      <c r="L2728" s="444">
        <f t="shared" ca="1" si="134"/>
        <v>-64091083417.549583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-64091083417.549583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-267046180.90645656</v>
      </c>
      <c r="L2729" s="444">
        <f t="shared" ca="1" si="134"/>
        <v>-64358129598.456039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-64358129598.456039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-268158873.32690018</v>
      </c>
      <c r="L2730" s="444">
        <f t="shared" ca="1" si="134"/>
        <v>-64626288471.782936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-64626288471.782936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-269276201.96576226</v>
      </c>
      <c r="L2731" s="444">
        <f t="shared" ca="1" si="134"/>
        <v>-64895564673.748695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-64895564673.748695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-270398186.14061958</v>
      </c>
      <c r="L2732" s="444">
        <f t="shared" ca="1" si="134"/>
        <v>-65165962859.889313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-65165962859.889313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-271524845.24953884</v>
      </c>
      <c r="L2733" s="444">
        <f t="shared" ca="1" si="134"/>
        <v>-65437487705.138855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-65437487705.138855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-272656198.7714119</v>
      </c>
      <c r="L2734" s="444">
        <f t="shared" ca="1" si="134"/>
        <v>-65710143903.910263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-65710143903.910263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-273792266.26629275</v>
      </c>
      <c r="L2735" s="444">
        <f t="shared" ca="1" si="134"/>
        <v>-65983936170.176559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-65983936170.176559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-274933067.37573564</v>
      </c>
      <c r="L2736" s="444">
        <f t="shared" ca="1" si="134"/>
        <v>-66258869237.552292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-66258869237.552292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-276078621.82313454</v>
      </c>
      <c r="L2737" s="444">
        <f t="shared" ca="1" si="134"/>
        <v>-66534947859.375427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-66534947859.375427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-277228949.41406429</v>
      </c>
      <c r="L2738" s="444">
        <f t="shared" ca="1" si="134"/>
        <v>-66812176808.78949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-66812176808.78949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-278384070.03662282</v>
      </c>
      <c r="L2739" s="444">
        <f t="shared" ca="1" si="134"/>
        <v>-67090560878.826111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-67090560878.826111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-279544003.66177541</v>
      </c>
      <c r="L2740" s="444">
        <f t="shared" ca="1" si="134"/>
        <v>-67370104882.487885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-67370104882.487885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-280708770.34369957</v>
      </c>
      <c r="L2741" s="444">
        <f t="shared" ca="1" si="134"/>
        <v>-67650813652.831581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-67650813652.831581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-281878390.22013158</v>
      </c>
      <c r="L2742" s="444">
        <f t="shared" ca="1" si="134"/>
        <v>-67932692043.051712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-67932692043.051712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-283052883.51271546</v>
      </c>
      <c r="L2743" s="444">
        <f t="shared" ca="1" si="134"/>
        <v>-68215744926.56443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-68215744926.56443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-284232270.5273518</v>
      </c>
      <c r="L2744" s="444">
        <f t="shared" ca="1" si="134"/>
        <v>-68499977197.091782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-68499977197.091782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-285416571.65454906</v>
      </c>
      <c r="L2745" s="444">
        <f t="shared" ca="1" si="134"/>
        <v>-68785393768.746338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-68785393768.746338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-286605807.36977643</v>
      </c>
      <c r="L2746" s="444">
        <f t="shared" ca="1" si="134"/>
        <v>-69071999576.116119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-69071999576.116119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-287799998.23381716</v>
      </c>
      <c r="L2747" s="444">
        <f t="shared" ca="1" si="134"/>
        <v>-69359799574.34993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-69359799574.34993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-288999164.8931247</v>
      </c>
      <c r="L2748" s="444">
        <f t="shared" ca="1" si="134"/>
        <v>-69648798739.243057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-69648798739.243057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-290203328.08017939</v>
      </c>
      <c r="L2749" s="444">
        <f t="shared" ca="1" si="134"/>
        <v>-69939002067.323242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-69939002067.323242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-291412508.61384684</v>
      </c>
      <c r="L2750" s="444">
        <f t="shared" ca="1" si="134"/>
        <v>-70230414575.937088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-70230414575.937088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-292626727.39973783</v>
      </c>
      <c r="L2751" s="444">
        <f t="shared" ca="1" si="134"/>
        <v>-70523041303.336823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-70523041303.336823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-293846005.43057007</v>
      </c>
      <c r="L2752" s="444">
        <f t="shared" ca="1" si="134"/>
        <v>-70816887308.767395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-70816887308.767395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-295070363.78653079</v>
      </c>
      <c r="L2753" s="444">
        <f t="shared" ca="1" si="134"/>
        <v>-71111957672.553925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-71111957672.553925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-296299823.63564134</v>
      </c>
      <c r="L2754" s="444">
        <f t="shared" ca="1" si="134"/>
        <v>-71408257496.18956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-71408257496.18956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-297534406.23412317</v>
      </c>
      <c r="L2755" s="444">
        <f t="shared" ca="1" si="134"/>
        <v>-71705791902.423676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-71705791902.423676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-298774132.92676532</v>
      </c>
      <c r="L2756" s="444">
        <f t="shared" ca="1" si="134"/>
        <v>-72004566035.350433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-72004566035.350433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-300019025.14729345</v>
      </c>
      <c r="L2757" s="444">
        <f t="shared" ca="1" si="134"/>
        <v>-72304585060.497726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-72304585060.497726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-301269104.41874051</v>
      </c>
      <c r="L2758" s="444">
        <f t="shared" ca="1" si="134"/>
        <v>-72605854164.916473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-72605854164.916473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-302524392.35381866</v>
      </c>
      <c r="L2759" s="444">
        <f t="shared" ca="1" si="134"/>
        <v>-72908378557.270294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-72908378557.270294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-303784910.65529287</v>
      </c>
      <c r="L2760" s="444">
        <f t="shared" ca="1" si="134"/>
        <v>-73212163467.925583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-73212163467.925583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-305050681.11635661</v>
      </c>
      <c r="L2761" s="444">
        <f t="shared" ca="1" si="134"/>
        <v>-73517214149.041946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-73517214149.041946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-306321725.6210081</v>
      </c>
      <c r="L2762" s="444">
        <f t="shared" ca="1" si="134"/>
        <v>-73823535874.662949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-73823535874.662949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-307598066.14442897</v>
      </c>
      <c r="L2763" s="444">
        <f t="shared" ca="1" si="134"/>
        <v>-74131133940.807373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-74131133940.807373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-308879724.75336403</v>
      </c>
      <c r="L2764" s="444">
        <f t="shared" ca="1" si="134"/>
        <v>-74440013665.56073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-74440013665.56073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-310166723.60650301</v>
      </c>
      <c r="L2765" s="444">
        <f t="shared" ca="1" si="134"/>
        <v>-74750180389.167236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-74750180389.167236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-311459084.95486349</v>
      </c>
      <c r="L2766" s="444">
        <f t="shared" ca="1" si="134"/>
        <v>-75061639474.122101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-75061639474.122101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-312756831.14217544</v>
      </c>
      <c r="L2767" s="444">
        <f t="shared" ca="1" si="134"/>
        <v>-75374396305.264282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-75374396305.264282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-314059984.60526782</v>
      </c>
      <c r="L2768" s="444">
        <f t="shared" ca="1" si="134"/>
        <v>-75688456289.869553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-75688456289.869553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-315368567.87445647</v>
      </c>
      <c r="L2769" s="444">
        <f t="shared" ca="1" si="134"/>
        <v>-76003824857.744003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-76003824857.744003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-316682603.57393336</v>
      </c>
      <c r="L2770" s="444">
        <f t="shared" ca="1" si="134"/>
        <v>-76320507461.317932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-76320507461.317932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-318002114.42215806</v>
      </c>
      <c r="L2771" s="444">
        <f t="shared" ca="1" si="134"/>
        <v>-76638509575.740097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-76638509575.740097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-319327123.23225039</v>
      </c>
      <c r="L2772" s="444">
        <f t="shared" ca="1" si="134"/>
        <v>-76957836698.972351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-76957836698.972351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-320657652.91238481</v>
      </c>
      <c r="L2773" s="444">
        <f t="shared" ca="1" si="134"/>
        <v>-77278494351.884735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-77278494351.884735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-321993726.4661864</v>
      </c>
      <c r="L2774" s="444">
        <f t="shared" ca="1" si="134"/>
        <v>-77600488078.350922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-77600488078.350922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-323335366.99312884</v>
      </c>
      <c r="L2775" s="444">
        <f t="shared" ca="1" si="134"/>
        <v>-77923823445.344055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-77923823445.344055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-324682597.68893355</v>
      </c>
      <c r="L2776" s="444">
        <f t="shared" ca="1" si="134"/>
        <v>-78248506043.03299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-78248506043.03299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-326035441.84597081</v>
      </c>
      <c r="L2777" s="444">
        <f t="shared" ca="1" si="134"/>
        <v>-78574541484.878967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-78574541484.878967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-327393922.85366237</v>
      </c>
      <c r="L2778" s="444">
        <f t="shared" ca="1" si="134"/>
        <v>-78901935407.732635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-78901935407.732635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-328758064.19888598</v>
      </c>
      <c r="L2779" s="444">
        <f t="shared" ca="1" si="134"/>
        <v>-79230693471.931519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-79230693471.931519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-330127889.46638131</v>
      </c>
      <c r="L2780" s="444">
        <f t="shared" ca="1" si="134"/>
        <v>-79560821361.397903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-79560821361.397903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-331503422.33915794</v>
      </c>
      <c r="L2781" s="444">
        <f t="shared" ca="1" si="134"/>
        <v>-79892324783.737061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-79892324783.737061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-332884686.59890443</v>
      </c>
      <c r="L2782" s="444">
        <f t="shared" ca="1" si="134"/>
        <v>-80225209470.335968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-80225209470.335968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-334271706.12639987</v>
      </c>
      <c r="L2783" s="444">
        <f t="shared" ca="1" si="134"/>
        <v>-80559481176.462372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-80559481176.462372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-335664504.90192652</v>
      </c>
      <c r="L2784" s="444">
        <f t="shared" ca="1" si="134"/>
        <v>-80895145681.364304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-80895145681.364304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-337063107.00568461</v>
      </c>
      <c r="L2785" s="444">
        <f t="shared" ca="1" si="134"/>
        <v>-81232208788.369995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-81232208788.369995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-338467536.61820829</v>
      </c>
      <c r="L2786" s="444">
        <f t="shared" ca="1" si="134"/>
        <v>-81570676324.988205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-81570676324.988205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-339877818.0207842</v>
      </c>
      <c r="L2787" s="444">
        <f t="shared" ca="1" si="134"/>
        <v>-81910554143.008987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-81910554143.008987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-341293975.59587079</v>
      </c>
      <c r="L2788" s="444">
        <f t="shared" ca="1" si="134"/>
        <v>-82251848118.604858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-82251848118.604858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-342716033.82752025</v>
      </c>
      <c r="L2789" s="444">
        <f t="shared" ca="1" si="134"/>
        <v>-82594564152.432373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-82594564152.432373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-344144017.30180156</v>
      </c>
      <c r="L2790" s="444">
        <f t="shared" ca="1" si="134"/>
        <v>-82938708169.734177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-82938708169.734177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-345577950.70722574</v>
      </c>
      <c r="L2791" s="444">
        <f t="shared" ca="1" si="134"/>
        <v>-83284286120.441406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-83284286120.441406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-347017858.83517253</v>
      </c>
      <c r="L2792" s="444">
        <f t="shared" ca="1" si="134"/>
        <v>-83631303979.276581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-83631303979.276581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-348463766.58031911</v>
      </c>
      <c r="L2793" s="444">
        <f t="shared" ca="1" si="134"/>
        <v>-83979767745.856903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-83979767745.856903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-349915698.94107044</v>
      </c>
      <c r="L2794" s="444">
        <f t="shared" ca="1" si="134"/>
        <v>-84329683444.797974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-84329683444.797974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-351373681.01999158</v>
      </c>
      <c r="L2795" s="444">
        <f t="shared" ca="1" si="134"/>
        <v>-84681057125.817963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-84681057125.817963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-352837738.02424151</v>
      </c>
      <c r="L2796" s="444">
        <f t="shared" ca="1" si="134"/>
        <v>-85033894863.842209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-85033894863.842209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-354307895.26600921</v>
      </c>
      <c r="L2797" s="444">
        <f t="shared" ca="1" si="134"/>
        <v>-85388202759.108215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-85388202759.108215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-355784178.16295087</v>
      </c>
      <c r="L2798" s="444">
        <f t="shared" ca="1" si="134"/>
        <v>-85743986937.271164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-85743986937.271164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-357266612.23862982</v>
      </c>
      <c r="L2799" s="444">
        <f t="shared" ca="1" si="134"/>
        <v>-86101253549.509796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-86101253549.509796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-358755223.12295747</v>
      </c>
      <c r="L2800" s="444">
        <f t="shared" ca="1" si="134"/>
        <v>-86460008772.632751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-86460008772.632751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-360250036.55263644</v>
      </c>
      <c r="L2801" s="444">
        <f t="shared" ca="1" si="134"/>
        <v>-86820258809.185394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-86820258809.185394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-361751078.37160581</v>
      </c>
      <c r="L2802" s="444">
        <f t="shared" ca="1" si="134"/>
        <v>-87182009887.557007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-87182009887.557007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-363258374.53148752</v>
      </c>
      <c r="L2803" s="444">
        <f t="shared" ca="1" si="134"/>
        <v>-87545268262.088501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-87545268262.088501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-364771951.09203541</v>
      </c>
      <c r="L2804" s="444">
        <f t="shared" ca="1" si="134"/>
        <v>-87910040213.180542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-87910040213.180542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-366291834.22158557</v>
      </c>
      <c r="L2805" s="444">
        <f t="shared" ca="1" si="134"/>
        <v>-88276332047.40213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-88276332047.40213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-367818050.19750887</v>
      </c>
      <c r="L2806" s="444">
        <f t="shared" ca="1" si="134"/>
        <v>-88644150097.59964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-88644150097.59964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-369350625.40666515</v>
      </c>
      <c r="L2807" s="444">
        <f t="shared" ca="1" si="134"/>
        <v>-89013500723.006302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-89013500723.006302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-370889586.34585959</v>
      </c>
      <c r="L2808" s="444">
        <f t="shared" ca="1" si="134"/>
        <v>-89384390309.352158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-89384390309.352158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-372434959.62230062</v>
      </c>
      <c r="L2809" s="444">
        <f t="shared" ca="1" si="134"/>
        <v>-89756825268.974457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-89756825268.974457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-373986771.95406026</v>
      </c>
      <c r="L2810" s="444">
        <f t="shared" ca="1" si="134"/>
        <v>-90130812040.928513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-90130812040.928513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-375545050.17053545</v>
      </c>
      <c r="L2811" s="444">
        <f t="shared" ca="1" si="134"/>
        <v>-90506357091.099045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-90506357091.099045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-377109821.21291268</v>
      </c>
      <c r="L2812" s="444">
        <f t="shared" ca="1" si="134"/>
        <v>-90883466912.311951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-90883466912.311951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-378681112.13463312</v>
      </c>
      <c r="L2813" s="444">
        <f t="shared" ref="L2813:L3067" ca="1" si="139">I2813-J2813+K2813</f>
        <v>-91262148024.446579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-91262148024.446579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-380258950.10186076</v>
      </c>
      <c r="L2814" s="444">
        <f t="shared" ca="1" si="139"/>
        <v>-91642406974.548447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-91642406974.548447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-381843362.39395183</v>
      </c>
      <c r="L2815" s="444">
        <f t="shared" ca="1" si="139"/>
        <v>-92024250336.942398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-92024250336.942398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-383434376.40392667</v>
      </c>
      <c r="L2816" s="444">
        <f t="shared" ca="1" si="139"/>
        <v>-92407684713.346329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-92407684713.346329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-385032019.63894302</v>
      </c>
      <c r="L2817" s="444">
        <f t="shared" ca="1" si="139"/>
        <v>-92792716732.985275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-92792716732.985275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-386636319.72077197</v>
      </c>
      <c r="L2818" s="444">
        <f t="shared" ca="1" si="139"/>
        <v>-93179353052.706055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-93179353052.706055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-388247304.38627523</v>
      </c>
      <c r="L2819" s="444">
        <f t="shared" ca="1" si="139"/>
        <v>-93567600357.092331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-93567600357.092331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-389865001.4878847</v>
      </c>
      <c r="L2820" s="444">
        <f t="shared" ca="1" si="139"/>
        <v>-93957465358.580215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-93957465358.580215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-391489438.99408424</v>
      </c>
      <c r="L2821" s="444">
        <f t="shared" ca="1" si="139"/>
        <v>-94348954797.574295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-94348954797.574295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-393120644.9898929</v>
      </c>
      <c r="L2822" s="444">
        <f t="shared" ca="1" si="139"/>
        <v>-94742075442.564194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-94742075442.564194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-394758647.67735082</v>
      </c>
      <c r="L2823" s="444">
        <f t="shared" ca="1" si="139"/>
        <v>-95136834090.241547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-95136834090.241547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-396403475.37600642</v>
      </c>
      <c r="L2824" s="444">
        <f t="shared" ca="1" si="139"/>
        <v>-95533237565.617554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-95533237565.617554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-398055156.52340645</v>
      </c>
      <c r="L2825" s="444">
        <f t="shared" ca="1" si="139"/>
        <v>-95931292722.140961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-95931292722.140961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-399713719.67558736</v>
      </c>
      <c r="L2826" s="444">
        <f t="shared" ca="1" si="139"/>
        <v>-96331006441.816544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-96331006441.816544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-401379193.50756896</v>
      </c>
      <c r="L2827" s="444">
        <f t="shared" ca="1" si="139"/>
        <v>-96732385635.324112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-96732385635.324112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-403051606.81385046</v>
      </c>
      <c r="L2828" s="444">
        <f t="shared" ca="1" si="139"/>
        <v>-97135437242.13797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-97135437242.13797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-404730988.50890821</v>
      </c>
      <c r="L2829" s="444">
        <f t="shared" ca="1" si="139"/>
        <v>-97540168230.646881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-97540168230.646881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-406417367.62769532</v>
      </c>
      <c r="L2830" s="444">
        <f t="shared" ca="1" si="139"/>
        <v>-97946585598.274582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-97946585598.274582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-408110773.3261441</v>
      </c>
      <c r="L2831" s="444">
        <f t="shared" ca="1" si="139"/>
        <v>-98354696371.600723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-98354696371.600723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-409811234.8816697</v>
      </c>
      <c r="L2832" s="444">
        <f t="shared" ca="1" si="139"/>
        <v>-98764507606.482391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-98764507606.482391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-411518781.69367665</v>
      </c>
      <c r="L2833" s="444">
        <f t="shared" ca="1" si="139"/>
        <v>-99176026388.176071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-99176026388.176071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-413233443.28406698</v>
      </c>
      <c r="L2834" s="444">
        <f t="shared" ca="1" si="139"/>
        <v>-99589259831.460144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-99589259831.460144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-414955249.29775059</v>
      </c>
      <c r="L2835" s="444">
        <f t="shared" ca="1" si="139"/>
        <v>-100004215080.75789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-100004215080.75789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-416684229.50315785</v>
      </c>
      <c r="L2836" s="444">
        <f t="shared" ca="1" si="139"/>
        <v>-100420899310.26105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-100420899310.26105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-418420413.79275435</v>
      </c>
      <c r="L2837" s="444">
        <f t="shared" ca="1" si="139"/>
        <v>-100839319724.0538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-100839319724.0538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-420163832.18355751</v>
      </c>
      <c r="L2838" s="444">
        <f t="shared" ca="1" si="139"/>
        <v>-101259483556.23737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-101259483556.23737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-421914514.81765568</v>
      </c>
      <c r="L2839" s="444">
        <f t="shared" ca="1" si="139"/>
        <v>-101681398071.05502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-101681398071.05502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-423672491.96272928</v>
      </c>
      <c r="L2840" s="444">
        <f t="shared" ca="1" si="139"/>
        <v>-102105070563.01775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-102105070563.01775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-425437794.01257396</v>
      </c>
      <c r="L2841" s="444">
        <f t="shared" ca="1" si="139"/>
        <v>-102530508357.03032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-102530508357.03032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-427210451.48762631</v>
      </c>
      <c r="L2842" s="444">
        <f t="shared" ca="1" si="139"/>
        <v>-102957718808.51794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-102957718808.51794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-428990495.03549141</v>
      </c>
      <c r="L2843" s="444">
        <f t="shared" ca="1" si="139"/>
        <v>-103386709303.55344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-103386709303.55344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-430777955.43147266</v>
      </c>
      <c r="L2844" s="444">
        <f t="shared" ca="1" si="139"/>
        <v>-103817487258.98491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-103817487258.98491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-432572863.57910377</v>
      </c>
      <c r="L2845" s="444">
        <f t="shared" ca="1" si="139"/>
        <v>-104250060122.56401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-104250060122.56401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-434375250.51068336</v>
      </c>
      <c r="L2846" s="444">
        <f t="shared" ca="1" si="139"/>
        <v>-104684435373.07469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-104684435373.07469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-436185147.38781118</v>
      </c>
      <c r="L2847" s="444">
        <f t="shared" ca="1" si="139"/>
        <v>-105120620520.46251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-105120620520.46251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-438002585.50192714</v>
      </c>
      <c r="L2848" s="444">
        <f t="shared" ca="1" si="139"/>
        <v>-105558623105.96443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-105558623105.96443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-439827596.2748518</v>
      </c>
      <c r="L2849" s="444">
        <f t="shared" ca="1" si="139"/>
        <v>-105998450702.23929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-105998450702.23929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-441660211.25933033</v>
      </c>
      <c r="L2850" s="444">
        <f t="shared" ca="1" si="139"/>
        <v>-106440110913.49861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-106440110913.49861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-443500462.13957757</v>
      </c>
      <c r="L2851" s="444">
        <f t="shared" ca="1" si="139"/>
        <v>-106883611375.63818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-106883611375.63818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-445348380.73182577</v>
      </c>
      <c r="L2852" s="444">
        <f t="shared" ca="1" si="139"/>
        <v>-107328959756.37001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-107328959756.37001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-447203998.98487502</v>
      </c>
      <c r="L2853" s="444">
        <f t="shared" ca="1" si="139"/>
        <v>-107776163755.35489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-107776163755.35489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-449067348.98064536</v>
      </c>
      <c r="L2854" s="444">
        <f t="shared" ca="1" si="139"/>
        <v>-108225231104.33554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-108225231104.33554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-450938462.93473142</v>
      </c>
      <c r="L2855" s="444">
        <f t="shared" ca="1" si="139"/>
        <v>-108676169567.27028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-108676169567.27028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-452817373.19695956</v>
      </c>
      <c r="L2856" s="444">
        <f t="shared" ca="1" si="139"/>
        <v>-109128986940.46724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-109128986940.46724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-454704112.25194681</v>
      </c>
      <c r="L2857" s="444">
        <f t="shared" ca="1" si="139"/>
        <v>-109583691052.71919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-109583691052.71919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-456598712.71966332</v>
      </c>
      <c r="L2858" s="444">
        <f t="shared" ca="1" si="139"/>
        <v>-110040289765.43886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-110040289765.43886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-458501207.35599518</v>
      </c>
      <c r="L2859" s="444">
        <f t="shared" ca="1" si="139"/>
        <v>-110498790972.79486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-110498790972.79486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-460411629.05331188</v>
      </c>
      <c r="L2860" s="444">
        <f t="shared" ca="1" si="139"/>
        <v>-110959202601.84818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-110959202601.84818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-462330010.841034</v>
      </c>
      <c r="L2861" s="444">
        <f t="shared" ca="1" si="139"/>
        <v>-111421532612.68921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-111421532612.68921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-464256385.88620508</v>
      </c>
      <c r="L2862" s="444">
        <f t="shared" ca="1" si="139"/>
        <v>-111885788998.57541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-111885788998.57541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-466190787.49406421</v>
      </c>
      <c r="L2863" s="444">
        <f t="shared" ca="1" si="139"/>
        <v>-112351979786.06947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-112351979786.06947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-468133249.10862279</v>
      </c>
      <c r="L2864" s="444">
        <f t="shared" ca="1" si="139"/>
        <v>-112820113035.1781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-112820113035.1781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-470083804.31324202</v>
      </c>
      <c r="L2865" s="444">
        <f t="shared" ca="1" si="139"/>
        <v>-113290196839.49135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-113290196839.49135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-472042486.83121395</v>
      </c>
      <c r="L2866" s="444">
        <f t="shared" ca="1" si="139"/>
        <v>-113762239326.32256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-113762239326.32256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-474009330.52634406</v>
      </c>
      <c r="L2867" s="444">
        <f t="shared" ca="1" si="139"/>
        <v>-114236248656.84889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-114236248656.84889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-475984369.40353709</v>
      </c>
      <c r="L2868" s="444">
        <f t="shared" ca="1" si="139"/>
        <v>-114712233026.25243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-114712233026.25243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-477967637.60938507</v>
      </c>
      <c r="L2869" s="444">
        <f t="shared" ca="1" si="139"/>
        <v>-115190200663.86182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-115190200663.86182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-479959169.43275756</v>
      </c>
      <c r="L2870" s="444">
        <f t="shared" ca="1" si="139"/>
        <v>-115670159833.29457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-115670159833.29457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-481958999.30539405</v>
      </c>
      <c r="L2871" s="444">
        <f t="shared" ca="1" si="139"/>
        <v>-116152118832.59996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-116152118832.59996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-483967161.80249977</v>
      </c>
      <c r="L2872" s="444">
        <f t="shared" ca="1" si="139"/>
        <v>-116636085994.40247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-116636085994.40247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-485983691.64334351</v>
      </c>
      <c r="L2873" s="444">
        <f t="shared" ca="1" si="139"/>
        <v>-117122069686.04581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-117122069686.04581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-488008623.69185752</v>
      </c>
      <c r="L2874" s="444">
        <f t="shared" ca="1" si="139"/>
        <v>-117610078309.73767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-117610078309.73767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-490041992.95724028</v>
      </c>
      <c r="L2875" s="444">
        <f t="shared" ca="1" si="139"/>
        <v>-118100120302.69492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-118100120302.69492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-492083834.59456205</v>
      </c>
      <c r="L2876" s="444">
        <f t="shared" ca="1" si="139"/>
        <v>-118592204137.28947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-118592204137.28947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-494134183.9053728</v>
      </c>
      <c r="L2877" s="444">
        <f t="shared" ca="1" si="139"/>
        <v>-119086338321.19485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-119086338321.19485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-496193076.33831191</v>
      </c>
      <c r="L2878" s="444">
        <f t="shared" ca="1" si="139"/>
        <v>-119582531397.53317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-119582531397.53317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-498260547.48972154</v>
      </c>
      <c r="L2879" s="444">
        <f t="shared" ca="1" si="139"/>
        <v>-120080791945.02289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-120080791945.02289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-500336633.10426205</v>
      </c>
      <c r="L2880" s="444">
        <f t="shared" ca="1" si="139"/>
        <v>-120581128578.12715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-120581128578.12715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-502421369.07552975</v>
      </c>
      <c r="L2881" s="444">
        <f t="shared" ca="1" si="139"/>
        <v>-121083549947.20268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-121083549947.20268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-504514791.44667786</v>
      </c>
      <c r="L2882" s="444">
        <f t="shared" ca="1" si="139"/>
        <v>-121588064738.64935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-121588064738.64935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-506616936.41103894</v>
      </c>
      <c r="L2883" s="444">
        <f t="shared" ca="1" si="139"/>
        <v>-122094681675.06039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-122094681675.06039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-508727840.31275165</v>
      </c>
      <c r="L2884" s="444">
        <f t="shared" ca="1" si="139"/>
        <v>-122603409515.37314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-122603409515.37314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-510847539.64738816</v>
      </c>
      <c r="L2885" s="444">
        <f t="shared" ca="1" si="139"/>
        <v>-123114257055.02052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-123114257055.02052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-512976071.06258553</v>
      </c>
      <c r="L2886" s="444">
        <f t="shared" ca="1" si="139"/>
        <v>-123627233126.08311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-123627233126.08311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-515113471.35867959</v>
      </c>
      <c r="L2887" s="444">
        <f t="shared" ca="1" si="139"/>
        <v>-124142346597.44179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-124142346597.44179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-517259777.48934078</v>
      </c>
      <c r="L2888" s="444">
        <f t="shared" ca="1" si="139"/>
        <v>-124659606374.93112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-124659606374.93112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-519415026.56221306</v>
      </c>
      <c r="L2889" s="444">
        <f t="shared" ca="1" si="139"/>
        <v>-125179021401.49333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-125179021401.49333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-521579255.83955556</v>
      </c>
      <c r="L2890" s="444">
        <f t="shared" ca="1" si="139"/>
        <v>-125700600657.33289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-125700600657.33289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-523752502.73888707</v>
      </c>
      <c r="L2891" s="444">
        <f t="shared" ca="1" si="139"/>
        <v>-126224353160.07178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-126224353160.07178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-525934804.83363241</v>
      </c>
      <c r="L2892" s="444">
        <f t="shared" ca="1" si="139"/>
        <v>-126750287964.90541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-126750287964.90541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-528126199.85377252</v>
      </c>
      <c r="L2893" s="444">
        <f t="shared" ca="1" si="139"/>
        <v>-127278414164.75919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-127278414164.75919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-530326725.68649662</v>
      </c>
      <c r="L2894" s="444">
        <f t="shared" ca="1" si="139"/>
        <v>-127808740890.44568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-127808740890.44568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-532536420.37685698</v>
      </c>
      <c r="L2895" s="444">
        <f t="shared" ca="1" si="139"/>
        <v>-128341277310.82254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-128341277310.82254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-534755322.12842727</v>
      </c>
      <c r="L2896" s="444">
        <f t="shared" ca="1" si="139"/>
        <v>-128876032632.95097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-128876032632.95097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-536983469.30396235</v>
      </c>
      <c r="L2897" s="444">
        <f t="shared" ca="1" si="139"/>
        <v>-129413016102.25493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-129413016102.25493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-539220900.42606223</v>
      </c>
      <c r="L2898" s="444">
        <f t="shared" ca="1" si="139"/>
        <v>-129952237002.68098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-129952237002.68098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-541467654.17783737</v>
      </c>
      <c r="L2899" s="444">
        <f t="shared" ca="1" si="139"/>
        <v>-130493704656.85883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-130493704656.85883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-543723769.4035784</v>
      </c>
      <c r="L2900" s="444">
        <f t="shared" ca="1" si="139"/>
        <v>-131037428426.26241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-131037428426.26241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-545989285.10942674</v>
      </c>
      <c r="L2901" s="444">
        <f t="shared" ca="1" si="139"/>
        <v>-131583417711.37183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-131583417711.37183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-548264240.46404922</v>
      </c>
      <c r="L2902" s="444">
        <f t="shared" ca="1" si="139"/>
        <v>-132131681951.83588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-132131681951.83588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-550548674.79931617</v>
      </c>
      <c r="L2903" s="444">
        <f t="shared" ca="1" si="139"/>
        <v>-132682230626.63519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-132682230626.63519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-552842627.61097991</v>
      </c>
      <c r="L2904" s="444">
        <f t="shared" ca="1" si="139"/>
        <v>-133235073254.24617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-133235073254.24617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-555146138.55935907</v>
      </c>
      <c r="L2905" s="444">
        <f t="shared" ca="1" si="139"/>
        <v>-133790219392.80553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-133790219392.80553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-557459247.47002304</v>
      </c>
      <c r="L2906" s="444">
        <f t="shared" ca="1" si="139"/>
        <v>-134347678640.27554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-134347678640.27554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-559781994.33448148</v>
      </c>
      <c r="L2907" s="444">
        <f t="shared" ca="1" si="139"/>
        <v>-134907460634.61003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-134907460634.61003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-562114419.31087518</v>
      </c>
      <c r="L2908" s="444">
        <f t="shared" ca="1" si="139"/>
        <v>-135469575053.92091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-135469575053.92091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-564456562.72467041</v>
      </c>
      <c r="L2909" s="444">
        <f t="shared" ca="1" si="139"/>
        <v>-136034031616.64558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-136034031616.64558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-566808465.06935656</v>
      </c>
      <c r="L2910" s="444">
        <f t="shared" ca="1" si="139"/>
        <v>-136600840081.71494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-136600840081.71494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-569170167.00714564</v>
      </c>
      <c r="L2911" s="444">
        <f t="shared" ca="1" si="139"/>
        <v>-137170010248.72208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-137170010248.72208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-571541709.36967528</v>
      </c>
      <c r="L2912" s="444">
        <f t="shared" ca="1" si="139"/>
        <v>-137741551958.09177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-137741551958.09177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-573923133.15871572</v>
      </c>
      <c r="L2913" s="444">
        <f t="shared" ca="1" si="139"/>
        <v>-138315475091.25049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-138315475091.25049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-576314479.54687703</v>
      </c>
      <c r="L2914" s="444">
        <f t="shared" ca="1" si="139"/>
        <v>-138891789570.79736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-138891789570.79736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-578715789.87832236</v>
      </c>
      <c r="L2915" s="444">
        <f t="shared" ca="1" si="139"/>
        <v>-139470505360.67569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-139470505360.67569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-581127105.66948199</v>
      </c>
      <c r="L2916" s="444">
        <f t="shared" ca="1" si="139"/>
        <v>-140051632466.34518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-140051632466.34518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-583548468.60977161</v>
      </c>
      <c r="L2917" s="444">
        <f t="shared" ca="1" si="139"/>
        <v>-140635180934.95496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-140635180934.95496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-585979920.56231236</v>
      </c>
      <c r="L2918" s="444">
        <f t="shared" ca="1" si="139"/>
        <v>-141221160855.51727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-141221160855.51727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-588421503.5646553</v>
      </c>
      <c r="L2919" s="444">
        <f t="shared" ca="1" si="139"/>
        <v>-141809582359.08194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-141809582359.08194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-590873259.82950807</v>
      </c>
      <c r="L2920" s="444">
        <f t="shared" ca="1" si="139"/>
        <v>-142400455618.91144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-142400455618.91144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-593335231.74546432</v>
      </c>
      <c r="L2921" s="444">
        <f t="shared" ca="1" si="139"/>
        <v>-142993790850.65689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-142993790850.65689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-595807461.87773705</v>
      </c>
      <c r="L2922" s="444">
        <f t="shared" ca="1" si="139"/>
        <v>-143589598312.53464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-143589598312.53464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-598289992.96889436</v>
      </c>
      <c r="L2923" s="444">
        <f t="shared" ca="1" si="139"/>
        <v>-144187888305.50354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-144187888305.50354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-600782867.93959808</v>
      </c>
      <c r="L2924" s="444">
        <f t="shared" ca="1" si="139"/>
        <v>-144788671173.44315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-144788671173.44315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-603286129.88934648</v>
      </c>
      <c r="L2925" s="444">
        <f t="shared" ca="1" si="139"/>
        <v>-145391957303.33249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-145391957303.33249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-605799822.09721875</v>
      </c>
      <c r="L2926" s="444">
        <f t="shared" ca="1" si="139"/>
        <v>-145997757125.42972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-145997757125.42972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-608323988.02262378</v>
      </c>
      <c r="L2927" s="444">
        <f t="shared" ca="1" si="139"/>
        <v>-146606081113.45233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-146606081113.45233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-610858671.30605137</v>
      </c>
      <c r="L2928" s="444">
        <f t="shared" ca="1" si="139"/>
        <v>-147216939784.75839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-147216939784.75839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-613403915.76982665</v>
      </c>
      <c r="L2929" s="444">
        <f t="shared" ca="1" si="139"/>
        <v>-147830343700.52823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-147830343700.52823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-615959765.41886759</v>
      </c>
      <c r="L2930" s="444">
        <f t="shared" ca="1" si="139"/>
        <v>-148446303465.94708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-148446303465.94708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-618526264.44144619</v>
      </c>
      <c r="L2931" s="444">
        <f t="shared" ca="1" si="139"/>
        <v>-149064829730.38852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-149064829730.38852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-621103457.20995212</v>
      </c>
      <c r="L2932" s="444">
        <f t="shared" ca="1" si="139"/>
        <v>-149685933187.59848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-149685933187.59848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-623691388.28166032</v>
      </c>
      <c r="L2933" s="444">
        <f t="shared" ca="1" si="139"/>
        <v>-150309624575.88013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-150309624575.88013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-626290102.39950049</v>
      </c>
      <c r="L2934" s="444">
        <f t="shared" ca="1" si="139"/>
        <v>-150935914678.27963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-150935914678.27963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-628899644.49283183</v>
      </c>
      <c r="L2935" s="444">
        <f t="shared" ca="1" si="139"/>
        <v>-151564814322.77246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-151564814322.77246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-631520059.6782186</v>
      </c>
      <c r="L2936" s="444">
        <f t="shared" ca="1" si="139"/>
        <v>-152196334382.45068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-152196334382.45068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-634151393.26021123</v>
      </c>
      <c r="L2937" s="444">
        <f t="shared" ca="1" si="139"/>
        <v>-152830485775.71091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-152830485775.71091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-636793690.73212874</v>
      </c>
      <c r="L2938" s="444">
        <f t="shared" ca="1" si="139"/>
        <v>-153467279466.44302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-153467279466.44302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-639446997.77684593</v>
      </c>
      <c r="L2939" s="444">
        <f t="shared" ca="1" si="139"/>
        <v>-154106726464.21988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-154106726464.21988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-642111360.26758277</v>
      </c>
      <c r="L2940" s="444">
        <f t="shared" ca="1" si="139"/>
        <v>-154748837824.48746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-154748837824.48746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-644786824.26869774</v>
      </c>
      <c r="L2941" s="444">
        <f t="shared" ca="1" si="139"/>
        <v>-155393624648.75616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-155393624648.75616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-647473436.036484</v>
      </c>
      <c r="L2942" s="444">
        <f t="shared" ca="1" si="139"/>
        <v>-156041098084.79266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-156041098084.79266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-650171242.01996946</v>
      </c>
      <c r="L2943" s="444">
        <f t="shared" ca="1" si="139"/>
        <v>-156691269326.81262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-156691269326.81262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-652880288.86171925</v>
      </c>
      <c r="L2944" s="444">
        <f t="shared" ca="1" si="139"/>
        <v>-157344149615.67435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-157344149615.67435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-655600623.39864314</v>
      </c>
      <c r="L2945" s="444">
        <f t="shared" ca="1" si="139"/>
        <v>-157999750239.073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-157999750239.073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-658332292.66280413</v>
      </c>
      <c r="L2946" s="444">
        <f t="shared" ca="1" si="139"/>
        <v>-158658082531.73581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-158658082531.73581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-661075343.88223255</v>
      </c>
      <c r="L2947" s="444">
        <f t="shared" ca="1" si="139"/>
        <v>-159319157875.61804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-159319157875.61804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-663829824.48174179</v>
      </c>
      <c r="L2948" s="444">
        <f t="shared" ca="1" si="139"/>
        <v>-159982987700.09979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-159982987700.09979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-666595782.08374918</v>
      </c>
      <c r="L2949" s="444">
        <f t="shared" ca="1" si="139"/>
        <v>-160649583482.18353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-160649583482.18353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-669373264.50909805</v>
      </c>
      <c r="L2950" s="444">
        <f t="shared" ca="1" si="139"/>
        <v>-161318956746.69263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-161318956746.69263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-672162319.77788591</v>
      </c>
      <c r="L2951" s="444">
        <f t="shared" ca="1" si="139"/>
        <v>-161991119066.47052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-161991119066.47052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-674962996.11029387</v>
      </c>
      <c r="L2952" s="444">
        <f t="shared" ca="1" si="139"/>
        <v>-162666082062.58081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-162666082062.58081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-677775341.92742002</v>
      </c>
      <c r="L2953" s="444">
        <f t="shared" ca="1" si="139"/>
        <v>-163343857404.50824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-163343857404.50824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-680599405.85211766</v>
      </c>
      <c r="L2954" s="444">
        <f t="shared" ca="1" si="139"/>
        <v>-164024456810.36035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-164024456810.36035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-683435236.70983481</v>
      </c>
      <c r="L2955" s="444">
        <f t="shared" ca="1" si="139"/>
        <v>-164707892047.07019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-164707892047.07019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-686282883.52945912</v>
      </c>
      <c r="L2956" s="444">
        <f t="shared" ca="1" si="139"/>
        <v>-165394174930.59964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-165394174930.59964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-689142395.54416513</v>
      </c>
      <c r="L2957" s="444">
        <f t="shared" ca="1" si="139"/>
        <v>-166083317326.1438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-166083317326.1438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-692013822.19226587</v>
      </c>
      <c r="L2958" s="444">
        <f t="shared" ca="1" si="139"/>
        <v>-166775331148.33606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-166775331148.33606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-694897213.11806691</v>
      </c>
      <c r="L2959" s="444">
        <f t="shared" ca="1" si="139"/>
        <v>-167470228361.45413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-167470228361.45413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-697792618.17272556</v>
      </c>
      <c r="L2960" s="444">
        <f t="shared" ca="1" si="139"/>
        <v>-168168020979.62686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-168168020979.62686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-700700087.4151119</v>
      </c>
      <c r="L2961" s="444">
        <f t="shared" ca="1" si="139"/>
        <v>-168868721067.04196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-168868721067.04196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-703619671.11267483</v>
      </c>
      <c r="L2962" s="444">
        <f t="shared" ca="1" si="139"/>
        <v>-169572340738.15463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-169572340738.15463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-706551419.742311</v>
      </c>
      <c r="L2963" s="444">
        <f t="shared" ca="1" si="139"/>
        <v>-170278892157.89694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-170278892157.89694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-709495383.99123728</v>
      </c>
      <c r="L2964" s="444">
        <f t="shared" ca="1" si="139"/>
        <v>-170988387541.88818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-170988387541.88818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-712451614.75786746</v>
      </c>
      <c r="L2965" s="444">
        <f t="shared" ca="1" si="139"/>
        <v>-171700839156.64606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-171700839156.64606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-715420163.15269184</v>
      </c>
      <c r="L2966" s="444">
        <f t="shared" ca="1" si="139"/>
        <v>-172416259319.79874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-172416259319.79874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-718401080.49916136</v>
      </c>
      <c r="L2967" s="444">
        <f t="shared" ca="1" si="139"/>
        <v>-173134660400.29791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-173134660400.29791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-721394418.33457458</v>
      </c>
      <c r="L2968" s="444">
        <f t="shared" ca="1" si="139"/>
        <v>-173856054818.63248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-173856054818.63248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-724400228.41096866</v>
      </c>
      <c r="L2969" s="444">
        <f t="shared" ca="1" si="139"/>
        <v>-174580455047.04346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-174580455047.04346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-727418562.6960144</v>
      </c>
      <c r="L2970" s="444">
        <f t="shared" ca="1" si="139"/>
        <v>-175307873609.73947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-175307873609.73947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-730449473.37391448</v>
      </c>
      <c r="L2971" s="444">
        <f t="shared" ca="1" si="139"/>
        <v>-176038323083.11337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-176038323083.11337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-733493012.84630573</v>
      </c>
      <c r="L2972" s="444">
        <f t="shared" ca="1" si="139"/>
        <v>-176771816095.95969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-176771816095.95969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-736549233.73316538</v>
      </c>
      <c r="L2973" s="444">
        <f t="shared" ca="1" si="139"/>
        <v>-177508365329.69284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-177508365329.69284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-739618188.87372017</v>
      </c>
      <c r="L2974" s="444">
        <f t="shared" ca="1" si="139"/>
        <v>-178247983518.56656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-178247983518.56656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-742699931.32736063</v>
      </c>
      <c r="L2975" s="444">
        <f t="shared" ca="1" si="139"/>
        <v>-178990683449.89392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-178990683449.89392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-745794514.37455797</v>
      </c>
      <c r="L2976" s="444">
        <f t="shared" ca="1" si="139"/>
        <v>-179736477964.26849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-179736477964.26849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-748901991.51778543</v>
      </c>
      <c r="L2977" s="444">
        <f t="shared" ca="1" si="139"/>
        <v>-180485379955.78629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-180485379955.78629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-752022416.48244286</v>
      </c>
      <c r="L2978" s="444">
        <f t="shared" ca="1" si="139"/>
        <v>-181237402372.26874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-181237402372.26874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-755155843.21778643</v>
      </c>
      <c r="L2979" s="444">
        <f t="shared" ca="1" si="139"/>
        <v>-181992558215.48651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-181992558215.48651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-758302325.89786041</v>
      </c>
      <c r="L2980" s="444">
        <f t="shared" ca="1" si="139"/>
        <v>-182750860541.38437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-182750860541.38437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-761461918.92243481</v>
      </c>
      <c r="L2981" s="444">
        <f t="shared" ca="1" si="139"/>
        <v>-183512322460.30679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-183512322460.30679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-764634676.91794491</v>
      </c>
      <c r="L2982" s="444">
        <f t="shared" ca="1" si="139"/>
        <v>-184276957137.22473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-184276957137.22473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-767820654.73843634</v>
      </c>
      <c r="L2983" s="444">
        <f t="shared" ca="1" si="139"/>
        <v>-185044777791.96317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-185044777791.96317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-771019907.46651316</v>
      </c>
      <c r="L2984" s="444">
        <f t="shared" ca="1" si="139"/>
        <v>-185815797699.42969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-185815797699.42969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-774232490.41429031</v>
      </c>
      <c r="L2985" s="444">
        <f t="shared" ca="1" si="139"/>
        <v>-186590030189.84396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-186590030189.84396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-777458459.12434983</v>
      </c>
      <c r="L2986" s="444">
        <f t="shared" ca="1" si="139"/>
        <v>-187367488648.96832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-187367488648.96832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-780697869.37070131</v>
      </c>
      <c r="L2987" s="444">
        <f t="shared" ca="1" si="139"/>
        <v>-188148186518.33902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-188148186518.33902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-783950777.15974593</v>
      </c>
      <c r="L2988" s="444">
        <f t="shared" ca="1" si="139"/>
        <v>-188932137295.49878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-188932137295.49878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-787217238.73124492</v>
      </c>
      <c r="L2989" s="444">
        <f t="shared" ca="1" si="139"/>
        <v>-189719354534.23001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-189719354534.23001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-790497310.55929172</v>
      </c>
      <c r="L2990" s="444">
        <f t="shared" ca="1" si="139"/>
        <v>-190509851844.78931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-190509851844.78931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-793791049.35328877</v>
      </c>
      <c r="L2991" s="444">
        <f t="shared" ca="1" si="139"/>
        <v>-191303642894.14261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-191303642894.14261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-797098512.05892754</v>
      </c>
      <c r="L2992" s="444">
        <f t="shared" ca="1" si="139"/>
        <v>-192100741406.20154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-192100741406.20154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-800419755.85917306</v>
      </c>
      <c r="L2993" s="444">
        <f t="shared" ca="1" si="139"/>
        <v>-192901161162.0607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-192901161162.0607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-803754838.17525291</v>
      </c>
      <c r="L2994" s="444">
        <f t="shared" ca="1" si="139"/>
        <v>-193704916000.23596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-193704916000.23596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-807103816.66764987</v>
      </c>
      <c r="L2995" s="444">
        <f t="shared" ca="1" si="139"/>
        <v>-194512019816.90363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-194512019816.90363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-810466749.23709846</v>
      </c>
      <c r="L2996" s="444">
        <f t="shared" ca="1" si="139"/>
        <v>-195322486566.14072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-195322486566.14072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-813843694.02558637</v>
      </c>
      <c r="L2997" s="444">
        <f t="shared" ca="1" si="139"/>
        <v>-196136330260.16629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-196136330260.16629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-817234709.41735959</v>
      </c>
      <c r="L2998" s="444">
        <f t="shared" ca="1" si="139"/>
        <v>-196953564969.58365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-196953564969.58365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-820639854.03993189</v>
      </c>
      <c r="L2999" s="444">
        <f t="shared" ca="1" si="139"/>
        <v>-197774204823.62357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-197774204823.62357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-824059186.76509821</v>
      </c>
      <c r="L3000" s="444">
        <f t="shared" ca="1" si="139"/>
        <v>-198598264010.38867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-198598264010.38867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-827492766.70995283</v>
      </c>
      <c r="L3001" s="444">
        <f t="shared" ca="1" si="139"/>
        <v>-199425756777.09863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-199425756777.09863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-830940653.23791099</v>
      </c>
      <c r="L3002" s="444">
        <f t="shared" ca="1" si="139"/>
        <v>-200256697430.33655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-200256697430.33655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-834402905.95973563</v>
      </c>
      <c r="L3003" s="444">
        <f t="shared" ca="1" si="139"/>
        <v>-201091100336.2963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-201091100336.2963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-837879584.73456788</v>
      </c>
      <c r="L3004" s="444">
        <f t="shared" ca="1" si="139"/>
        <v>-201928979921.03085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-201928979921.03085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-841370749.67096186</v>
      </c>
      <c r="L3005" s="444">
        <f t="shared" ca="1" si="139"/>
        <v>-202770350670.70181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-202770350670.70181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-844876461.1279242</v>
      </c>
      <c r="L3006" s="444">
        <f t="shared" ca="1" si="139"/>
        <v>-203615227131.82974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-203615227131.82974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-848396779.71595728</v>
      </c>
      <c r="L3007" s="444">
        <f t="shared" ca="1" si="139"/>
        <v>-204463623911.54568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-204463623911.54568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-851931766.29810703</v>
      </c>
      <c r="L3008" s="444">
        <f t="shared" ca="1" si="139"/>
        <v>-205315555677.84378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-205315555677.84378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-855481481.99101579</v>
      </c>
      <c r="L3009" s="444">
        <f t="shared" ca="1" si="139"/>
        <v>-206171037159.83481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-206171037159.83481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-859045988.16597831</v>
      </c>
      <c r="L3010" s="444">
        <f t="shared" ca="1" si="139"/>
        <v>-207030083148.00079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-207030083148.00079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-862625346.45000327</v>
      </c>
      <c r="L3011" s="444">
        <f t="shared" ca="1" si="139"/>
        <v>-207892708494.45081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-207892708494.45081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-866219618.72687829</v>
      </c>
      <c r="L3012" s="444">
        <f t="shared" ca="1" si="139"/>
        <v>-208758928113.17767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-208758928113.17767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-869828867.13824034</v>
      </c>
      <c r="L3013" s="444">
        <f t="shared" ca="1" si="139"/>
        <v>-209628756980.31592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-209628756980.31592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-873453154.08464968</v>
      </c>
      <c r="L3014" s="444">
        <f t="shared" ca="1" si="139"/>
        <v>-210502210134.40057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-210502210134.40057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-877092542.22666907</v>
      </c>
      <c r="L3015" s="444">
        <f t="shared" ca="1" si="139"/>
        <v>-211379302676.62723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-211379302676.62723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-880747094.48594677</v>
      </c>
      <c r="L3016" s="444">
        <f t="shared" ca="1" si="139"/>
        <v>-212260049771.11319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-212260049771.11319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-884416874.04630494</v>
      </c>
      <c r="L3017" s="444">
        <f t="shared" ca="1" si="139"/>
        <v>-213144466645.15948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-213144466645.15948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-888101944.35483122</v>
      </c>
      <c r="L3018" s="444">
        <f t="shared" ca="1" si="139"/>
        <v>-214032568589.51431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-214032568589.51431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-891802369.1229763</v>
      </c>
      <c r="L3019" s="444">
        <f t="shared" ca="1" si="139"/>
        <v>-214924370958.6373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-214924370958.6373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-895518212.32765532</v>
      </c>
      <c r="L3020" s="444">
        <f t="shared" ca="1" si="139"/>
        <v>-215819889170.96497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-215819889170.96497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-899249538.21235406</v>
      </c>
      <c r="L3021" s="444">
        <f t="shared" ca="1" si="139"/>
        <v>-216719138709.17731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-216719138709.17731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-902996411.28823876</v>
      </c>
      <c r="L3022" s="444">
        <f t="shared" ca="1" si="139"/>
        <v>-217622135120.46555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-217622135120.46555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-906758896.33527315</v>
      </c>
      <c r="L3023" s="444">
        <f t="shared" ca="1" si="139"/>
        <v>-218528894016.80081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-218528894016.80081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-910537058.40333664</v>
      </c>
      <c r="L3024" s="444">
        <f t="shared" ca="1" si="139"/>
        <v>-219439431075.20416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-219439431075.20416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-914330962.81335056</v>
      </c>
      <c r="L3025" s="444">
        <f t="shared" ca="1" si="139"/>
        <v>-220353762038.01752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-220353762038.01752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-918140675.15840626</v>
      </c>
      <c r="L3026" s="444">
        <f t="shared" ca="1" si="139"/>
        <v>-221271902713.17593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-221271902713.17593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-921966261.30489969</v>
      </c>
      <c r="L3027" s="444">
        <f t="shared" ca="1" si="139"/>
        <v>-222193868974.48083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-222193868974.48083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-925807787.39367008</v>
      </c>
      <c r="L3028" s="444">
        <f t="shared" ca="1" si="139"/>
        <v>-223119676761.87451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-223119676761.87451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-929665319.84114373</v>
      </c>
      <c r="L3029" s="444">
        <f t="shared" ca="1" si="139"/>
        <v>-224049342081.71567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-224049342081.71567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-933538925.34048188</v>
      </c>
      <c r="L3030" s="444">
        <f t="shared" ca="1" si="139"/>
        <v>-224982881007.05615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-224982881007.05615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-937428670.86273396</v>
      </c>
      <c r="L3031" s="444">
        <f t="shared" ca="1" si="139"/>
        <v>-225920309677.91888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-225920309677.91888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-941334623.65799534</v>
      </c>
      <c r="L3032" s="444">
        <f t="shared" ca="1" si="139"/>
        <v>-226861644301.57687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-226861644301.57687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-945256851.25657034</v>
      </c>
      <c r="L3033" s="444">
        <f t="shared" ca="1" si="139"/>
        <v>-227806901152.83344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-227806901152.83344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-949195421.47013927</v>
      </c>
      <c r="L3034" s="444">
        <f t="shared" ca="1" si="139"/>
        <v>-228756096574.30359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-228756096574.30359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-953150402.39293158</v>
      </c>
      <c r="L3035" s="444">
        <f t="shared" ca="1" si="139"/>
        <v>-229709246976.69653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-229709246976.69653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-957121862.40290213</v>
      </c>
      <c r="L3036" s="444">
        <f t="shared" ca="1" si="139"/>
        <v>-230666368839.09943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-230666368839.09943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-961109870.16291428</v>
      </c>
      <c r="L3037" s="444">
        <f t="shared" ca="1" si="139"/>
        <v>-231627478709.26233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-231627478709.26233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-965114494.62192619</v>
      </c>
      <c r="L3038" s="444">
        <f t="shared" ca="1" si="139"/>
        <v>-232592593203.88425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-232592593203.88425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-969135805.01618421</v>
      </c>
      <c r="L3039" s="444">
        <f t="shared" ca="1" si="139"/>
        <v>-233561729008.90042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-233561729008.90042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-973173870.87041843</v>
      </c>
      <c r="L3040" s="444">
        <f t="shared" ca="1" si="139"/>
        <v>-234534902879.77084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-234534902879.77084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-977228761.99904513</v>
      </c>
      <c r="L3041" s="444">
        <f t="shared" ca="1" si="139"/>
        <v>-235512131641.7699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-235512131641.7699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-981300548.50737453</v>
      </c>
      <c r="L3042" s="444">
        <f t="shared" ca="1" si="139"/>
        <v>-236493432190.27728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-236493432190.27728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-985389300.792822</v>
      </c>
      <c r="L3043" s="444">
        <f t="shared" ca="1" si="139"/>
        <v>-237478821491.0701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-237478821491.0701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-989495089.54612541</v>
      </c>
      <c r="L3044" s="444">
        <f t="shared" ca="1" si="139"/>
        <v>-238468316580.61621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-238468316580.61621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-993617985.75256765</v>
      </c>
      <c r="L3045" s="444">
        <f t="shared" ca="1" si="139"/>
        <v>-239461934566.36877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-239461934566.36877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-997758060.69320321</v>
      </c>
      <c r="L3046" s="444">
        <f t="shared" ca="1" si="139"/>
        <v>-240459692627.06198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-240459692627.06198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-1001915385.9460915</v>
      </c>
      <c r="L3047" s="444">
        <f t="shared" ca="1" si="139"/>
        <v>-241461608013.00809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-241461608013.00809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-1006090033.3875337</v>
      </c>
      <c r="L3048" s="444">
        <f t="shared" ca="1" si="139"/>
        <v>-242467698046.39563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-242467698046.39563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-1010282075.1933151</v>
      </c>
      <c r="L3049" s="444">
        <f t="shared" ca="1" si="139"/>
        <v>-243477980121.58896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-243477980121.58896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-1014491583.839954</v>
      </c>
      <c r="L3050" s="444">
        <f t="shared" ca="1" si="139"/>
        <v>-244492471705.42892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-244492471705.42892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-1018718632.1059539</v>
      </c>
      <c r="L3051" s="444">
        <f t="shared" ca="1" si="139"/>
        <v>-245511190337.53488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-245511190337.53488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-1022963293.0730619</v>
      </c>
      <c r="L3052" s="444">
        <f t="shared" ca="1" si="139"/>
        <v>-246534153630.60794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-246534153630.60794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-1027225640.1275331</v>
      </c>
      <c r="L3053" s="444">
        <f t="shared" ca="1" si="139"/>
        <v>-247561379270.73547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-247561379270.73547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-1031505746.9613978</v>
      </c>
      <c r="L3054" s="444">
        <f t="shared" ca="1" si="139"/>
        <v>-248592885017.69687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-248592885017.69687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-1035803687.5737369</v>
      </c>
      <c r="L3055" s="444">
        <f t="shared" ca="1" si="139"/>
        <v>-249628688705.2706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-249628688705.2706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-1040119536.271961</v>
      </c>
      <c r="L3056" s="444">
        <f t="shared" ca="1" si="139"/>
        <v>-250668808241.54257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-250668808241.54257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-1044453367.6730939</v>
      </c>
      <c r="L3057" s="444">
        <f t="shared" ca="1" si="139"/>
        <v>-251713261609.21567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-251713261609.21567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-1048805256.7050651</v>
      </c>
      <c r="L3058" s="444">
        <f t="shared" ca="1" si="139"/>
        <v>-252762066865.92075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-252762066865.92075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-1053175278.6080031</v>
      </c>
      <c r="L3059" s="444">
        <f t="shared" ca="1" si="139"/>
        <v>-253815242144.52875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-253815242144.52875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-1057563508.9355364</v>
      </c>
      <c r="L3060" s="444">
        <f t="shared" ca="1" si="139"/>
        <v>-254872805653.46429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-254872805653.46429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-1061970023.5561012</v>
      </c>
      <c r="L3061" s="444">
        <f t="shared" ca="1" si="139"/>
        <v>-255934775677.02039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-255934775677.02039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-1066394898.6542515</v>
      </c>
      <c r="L3062" s="444">
        <f t="shared" ca="1" si="139"/>
        <v>-257001170575.67465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-257001170575.67465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-1070838210.7319777</v>
      </c>
      <c r="L3063" s="444">
        <f t="shared" ca="1" si="139"/>
        <v>-258072008786.40662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-258072008786.40662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-1075300036.6100276</v>
      </c>
      <c r="L3064" s="444">
        <f t="shared" ca="1" si="139"/>
        <v>-259147308823.01663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-259147308823.01663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-1079780453.4292359</v>
      </c>
      <c r="L3065" s="444">
        <f t="shared" ca="1" si="139"/>
        <v>-260227089276.44586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-260227089276.44586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-1084279538.6518579</v>
      </c>
      <c r="L3066" s="444">
        <f t="shared" ca="1" si="139"/>
        <v>-261311368815.09772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-261311368815.09772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-1088797370.062907</v>
      </c>
      <c r="L3067" s="444">
        <f t="shared" ca="1" si="139"/>
        <v>-262400166185.16061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-262400166185.16061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-1093334025.7715025</v>
      </c>
      <c r="L3068" s="444">
        <f t="shared" ref="L3068:L3322" ca="1" si="144">I3068-J3068+K3068</f>
        <v>-263493500210.93213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-263493500210.93213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-1097889584.2122171</v>
      </c>
      <c r="L3069" s="444">
        <f t="shared" ca="1" si="144"/>
        <v>-264591389795.14435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-264591389795.14435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-1102464124.1464348</v>
      </c>
      <c r="L3070" s="444">
        <f t="shared" ca="1" si="144"/>
        <v>-265693853919.29077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-265693853919.29077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-1107057724.6637115</v>
      </c>
      <c r="L3071" s="444">
        <f t="shared" ca="1" si="144"/>
        <v>-266800911643.95447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-266800911643.95447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-1111670465.1831434</v>
      </c>
      <c r="L3072" s="444">
        <f t="shared" ca="1" si="144"/>
        <v>-267912582109.1376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-267912582109.1376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-1116302425.4547398</v>
      </c>
      <c r="L3073" s="444">
        <f t="shared" ca="1" si="144"/>
        <v>-269028884534.59235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-269028884534.59235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-1120953685.5608015</v>
      </c>
      <c r="L3074" s="444">
        <f t="shared" ca="1" si="144"/>
        <v>-270149838220.15314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-270149838220.15314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-1125624325.9173045</v>
      </c>
      <c r="L3075" s="444">
        <f t="shared" ca="1" si="144"/>
        <v>-271275462546.07043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-271275462546.07043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-1130314427.2752936</v>
      </c>
      <c r="L3076" s="444">
        <f t="shared" ca="1" si="144"/>
        <v>-272405776973.34573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-272405776973.34573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-1135024070.7222738</v>
      </c>
      <c r="L3077" s="444">
        <f t="shared" ca="1" si="144"/>
        <v>-273540801044.06799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-273540801044.06799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-1139753337.6836164</v>
      </c>
      <c r="L3078" s="444">
        <f t="shared" ca="1" si="144"/>
        <v>-274680554381.75162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-274680554381.75162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-1144502309.923965</v>
      </c>
      <c r="L3079" s="444">
        <f t="shared" ca="1" si="144"/>
        <v>-275825056691.6756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-275825056691.6756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-1149271069.5486484</v>
      </c>
      <c r="L3080" s="444">
        <f t="shared" ca="1" si="144"/>
        <v>-276974327761.22424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-276974327761.22424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-1154059699.005101</v>
      </c>
      <c r="L3081" s="444">
        <f t="shared" ca="1" si="144"/>
        <v>-278128387460.22937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-278128387460.22937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-1158868281.0842891</v>
      </c>
      <c r="L3082" s="444">
        <f t="shared" ca="1" si="144"/>
        <v>-279287255741.31366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-279287255741.31366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-1163696898.9221401</v>
      </c>
      <c r="L3083" s="444">
        <f t="shared" ca="1" si="144"/>
        <v>-280450952640.23578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-280450952640.23578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-1168545636.0009823</v>
      </c>
      <c r="L3084" s="444">
        <f t="shared" ca="1" si="144"/>
        <v>-281619498276.23676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-281619498276.23676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-1173414576.1509864</v>
      </c>
      <c r="L3085" s="444">
        <f t="shared" ca="1" si="144"/>
        <v>-282792912852.38776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-282792912852.38776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-1178303803.5516157</v>
      </c>
      <c r="L3086" s="444">
        <f t="shared" ca="1" si="144"/>
        <v>-283971216655.93939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-283971216655.93939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-1183213402.7330809</v>
      </c>
      <c r="L3087" s="444">
        <f t="shared" ca="1" si="144"/>
        <v>-285154430058.67249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-285154430058.67249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-1188143458.5778019</v>
      </c>
      <c r="L3088" s="444">
        <f t="shared" ca="1" si="144"/>
        <v>-286342573517.25031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-286342573517.25031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-1193094056.3218763</v>
      </c>
      <c r="L3089" s="444">
        <f t="shared" ca="1" si="144"/>
        <v>-287535667573.5722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-287535667573.5722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-1198065281.5565507</v>
      </c>
      <c r="L3090" s="444">
        <f t="shared" ca="1" si="144"/>
        <v>-288733732855.12878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-288733732855.12878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-1203057220.2297032</v>
      </c>
      <c r="L3091" s="444">
        <f t="shared" ca="1" si="144"/>
        <v>-289936790075.35846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-289936790075.35846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-1208069958.6473269</v>
      </c>
      <c r="L3092" s="444">
        <f t="shared" ca="1" si="144"/>
        <v>-291144860034.0058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-291144860034.0058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-1213103583.4750242</v>
      </c>
      <c r="L3093" s="444">
        <f t="shared" ca="1" si="144"/>
        <v>-292357963617.48083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-292357963617.48083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-1218158181.7395034</v>
      </c>
      <c r="L3094" s="444">
        <f t="shared" ca="1" si="144"/>
        <v>-293576121799.22034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-293576121799.22034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-1223233840.8300848</v>
      </c>
      <c r="L3095" s="444">
        <f t="shared" ca="1" si="144"/>
        <v>-294799355640.05042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-294799355640.05042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-1228330648.50021</v>
      </c>
      <c r="L3096" s="444">
        <f t="shared" ca="1" si="144"/>
        <v>-296027686288.5506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-296027686288.5506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-1233448692.8689609</v>
      </c>
      <c r="L3097" s="444">
        <f t="shared" ca="1" si="144"/>
        <v>-297261134981.41956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-297261134981.41956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-1238588062.4225814</v>
      </c>
      <c r="L3098" s="444">
        <f t="shared" ca="1" si="144"/>
        <v>-298499723043.84216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-298499723043.84216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-1243748846.0160091</v>
      </c>
      <c r="L3099" s="444">
        <f t="shared" ca="1" si="144"/>
        <v>-299743471889.85815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-299743471889.85815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-1248931132.874409</v>
      </c>
      <c r="L3100" s="444">
        <f t="shared" ca="1" si="144"/>
        <v>-300992403022.73254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-300992403022.73254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-1254135012.5947189</v>
      </c>
      <c r="L3101" s="444">
        <f t="shared" ca="1" si="144"/>
        <v>-302246538035.32727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-302246538035.32727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-1259360575.147197</v>
      </c>
      <c r="L3102" s="444">
        <f t="shared" ca="1" si="144"/>
        <v>-303505898610.47449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-303505898610.47449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-1264607910.876977</v>
      </c>
      <c r="L3103" s="444">
        <f t="shared" ca="1" si="144"/>
        <v>-304770506521.35144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-304770506521.35144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-1269877110.505631</v>
      </c>
      <c r="L3104" s="444">
        <f t="shared" ca="1" si="144"/>
        <v>-306040383631.85706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-306040383631.85706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-1275168265.1327376</v>
      </c>
      <c r="L3105" s="444">
        <f t="shared" ca="1" si="144"/>
        <v>-307315551896.98981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-307315551896.98981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-1280481466.2374575</v>
      </c>
      <c r="L3106" s="444">
        <f t="shared" ca="1" si="144"/>
        <v>-308596033363.22729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-308596033363.22729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-1285816805.6801138</v>
      </c>
      <c r="L3107" s="444">
        <f t="shared" ca="1" si="144"/>
        <v>-309881850168.90741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-309881850168.90741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-1291174375.7037809</v>
      </c>
      <c r="L3108" s="444">
        <f t="shared" ca="1" si="144"/>
        <v>-311173024544.61121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-311173024544.61121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-1296554268.9358799</v>
      </c>
      <c r="L3109" s="444">
        <f t="shared" ca="1" si="144"/>
        <v>-312469578813.54706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-312469578813.54706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-1301956578.3897793</v>
      </c>
      <c r="L3110" s="444">
        <f t="shared" ca="1" si="144"/>
        <v>-313771535391.93683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-313771535391.93683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-1307381397.4664035</v>
      </c>
      <c r="L3111" s="444">
        <f t="shared" ca="1" si="144"/>
        <v>-315078916789.40326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-315078916789.40326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-1312828819.9558468</v>
      </c>
      <c r="L3112" s="444">
        <f t="shared" ca="1" si="144"/>
        <v>-316391745609.35913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-316391745609.35913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-1318298940.0389965</v>
      </c>
      <c r="L3113" s="444">
        <f t="shared" ca="1" si="144"/>
        <v>-317710044549.39813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-317710044549.39813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-1323791852.2891588</v>
      </c>
      <c r="L3114" s="444">
        <f t="shared" ca="1" si="144"/>
        <v>-319033836401.68732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-319033836401.68732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-1329307651.6736972</v>
      </c>
      <c r="L3115" s="444">
        <f t="shared" ca="1" si="144"/>
        <v>-320363144053.36102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-320363144053.36102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-1334846433.555671</v>
      </c>
      <c r="L3116" s="444">
        <f t="shared" ca="1" si="144"/>
        <v>-321697990486.91669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-321697990486.91669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-1340408293.6954861</v>
      </c>
      <c r="L3117" s="444">
        <f t="shared" ca="1" si="144"/>
        <v>-323038398780.61218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-323038398780.61218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-1345993328.2525508</v>
      </c>
      <c r="L3118" s="444">
        <f t="shared" ca="1" si="144"/>
        <v>-324384392108.86475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-324384392108.86475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-1351601633.7869365</v>
      </c>
      <c r="L3119" s="444">
        <f t="shared" ca="1" si="144"/>
        <v>-325735993742.65167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-325735993742.65167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-1357233307.2610486</v>
      </c>
      <c r="L3120" s="444">
        <f t="shared" ca="1" si="144"/>
        <v>-327093227049.91272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-327093227049.91272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-1362888446.0413029</v>
      </c>
      <c r="L3121" s="444">
        <f t="shared" ca="1" si="144"/>
        <v>-328456115495.95404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-328456115495.95404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-1368567147.8998084</v>
      </c>
      <c r="L3122" s="444">
        <f t="shared" ca="1" si="144"/>
        <v>-329824682643.85382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-329824682643.85382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-1374269511.0160575</v>
      </c>
      <c r="L3123" s="444">
        <f t="shared" ca="1" si="144"/>
        <v>-331198952154.86987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-331198952154.86987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-1379995633.9786243</v>
      </c>
      <c r="L3124" s="444">
        <f t="shared" ca="1" si="144"/>
        <v>-332578947788.84851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-332578947788.84851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-1385745615.7868688</v>
      </c>
      <c r="L3125" s="444">
        <f t="shared" ca="1" si="144"/>
        <v>-333964693404.63538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-333964693404.63538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-1391519555.8526473</v>
      </c>
      <c r="L3126" s="444">
        <f t="shared" ca="1" si="144"/>
        <v>-335356212960.48804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-335356212960.48804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-1397317554.0020335</v>
      </c>
      <c r="L3127" s="444">
        <f t="shared" ca="1" si="144"/>
        <v>-336753530514.49005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-336753530514.49005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-1403139710.477042</v>
      </c>
      <c r="L3128" s="444">
        <f t="shared" ca="1" si="144"/>
        <v>-338156670224.9671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-338156670224.9671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-1408986125.9373629</v>
      </c>
      <c r="L3129" s="444">
        <f t="shared" ca="1" si="144"/>
        <v>-339565656350.90448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-339565656350.90448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-1414856901.4621019</v>
      </c>
      <c r="L3130" s="444">
        <f t="shared" ca="1" si="144"/>
        <v>-340980513252.36658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-340980513252.36658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-1420752138.5515275</v>
      </c>
      <c r="L3131" s="444">
        <f t="shared" ca="1" si="144"/>
        <v>-342401265390.91809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-342401265390.91809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-1426671939.1288254</v>
      </c>
      <c r="L3132" s="444">
        <f t="shared" ca="1" si="144"/>
        <v>-343827937330.04694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-343827937330.04694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-1432616405.5418622</v>
      </c>
      <c r="L3133" s="444">
        <f t="shared" ca="1" si="144"/>
        <v>-345260553735.58881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-345260553735.58881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-1438585640.5649533</v>
      </c>
      <c r="L3134" s="444">
        <f t="shared" ca="1" si="144"/>
        <v>-346699139376.15375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-346699139376.15375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-1444579747.4006405</v>
      </c>
      <c r="L3135" s="444">
        <f t="shared" ca="1" si="144"/>
        <v>-348143719123.55438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-348143719123.55438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-1450598829.6814766</v>
      </c>
      <c r="L3136" s="444">
        <f t="shared" ca="1" si="144"/>
        <v>-349594317953.23584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-349594317953.23584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-1456642991.4718161</v>
      </c>
      <c r="L3137" s="444">
        <f t="shared" ca="1" si="144"/>
        <v>-351050960944.70764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-351050960944.70764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-1462712337.2696152</v>
      </c>
      <c r="L3138" s="444">
        <f t="shared" ca="1" si="144"/>
        <v>-352513673281.97723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-352513673281.97723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-1468806972.0082386</v>
      </c>
      <c r="L3139" s="444">
        <f t="shared" ca="1" si="144"/>
        <v>-353982480253.98547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-353982480253.98547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-1474927001.0582728</v>
      </c>
      <c r="L3140" s="444">
        <f t="shared" ca="1" si="144"/>
        <v>-355457407255.04376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-355457407255.04376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-1481072530.2293489</v>
      </c>
      <c r="L3141" s="444">
        <f t="shared" ca="1" si="144"/>
        <v>-356938479785.27313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-356938479785.27313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-1487243665.7719715</v>
      </c>
      <c r="L3142" s="444">
        <f t="shared" ca="1" si="144"/>
        <v>-358425723451.0451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-358425723451.0451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-1493440514.3793545</v>
      </c>
      <c r="L3143" s="444">
        <f t="shared" ca="1" si="144"/>
        <v>-359919163965.42444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-359919163965.42444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-1499663183.1892686</v>
      </c>
      <c r="L3144" s="444">
        <f t="shared" ca="1" si="144"/>
        <v>-361418827148.61371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-361418827148.61371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-1505911779.7858903</v>
      </c>
      <c r="L3145" s="444">
        <f t="shared" ca="1" si="144"/>
        <v>-362924738928.3996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-362924738928.3996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-1512186412.2016649</v>
      </c>
      <c r="L3146" s="444">
        <f t="shared" ca="1" si="144"/>
        <v>-364436925340.60126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-364436925340.60126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-1518487188.9191718</v>
      </c>
      <c r="L3147" s="444">
        <f t="shared" ca="1" si="144"/>
        <v>-365955412529.52045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-365955412529.52045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-1524814218.8730018</v>
      </c>
      <c r="L3148" s="444">
        <f t="shared" ca="1" si="144"/>
        <v>-367480226748.39343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-367480226748.39343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-1531167611.4516392</v>
      </c>
      <c r="L3149" s="444">
        <f t="shared" ca="1" si="144"/>
        <v>-369011394359.84509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-369011394359.84509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-1537547476.4993546</v>
      </c>
      <c r="L3150" s="444">
        <f t="shared" ca="1" si="144"/>
        <v>-370548941836.34442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-370548941836.34442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-1543953924.3181016</v>
      </c>
      <c r="L3151" s="444">
        <f t="shared" ca="1" si="144"/>
        <v>-372092895760.66254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-372092895760.66254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-1550387065.6694272</v>
      </c>
      <c r="L3152" s="444">
        <f t="shared" ca="1" si="144"/>
        <v>-373643282826.33197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-373643282826.33197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-1556847011.7763832</v>
      </c>
      <c r="L3153" s="444">
        <f t="shared" ca="1" si="144"/>
        <v>-375200129838.10834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-375200129838.10834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-1563333874.3254514</v>
      </c>
      <c r="L3154" s="444">
        <f t="shared" ca="1" si="144"/>
        <v>-376763463712.43378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-376763463712.43378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-1569847765.4684741</v>
      </c>
      <c r="L3155" s="444">
        <f t="shared" ca="1" si="144"/>
        <v>-378333311477.90222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-378333311477.90222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-1576388797.8245926</v>
      </c>
      <c r="L3156" s="444">
        <f t="shared" ca="1" si="144"/>
        <v>-379909700275.72681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-379909700275.72681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-1582957084.4821949</v>
      </c>
      <c r="L3157" s="444">
        <f t="shared" ca="1" si="144"/>
        <v>-381492657360.20898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-381492657360.20898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-1589552739.0008707</v>
      </c>
      <c r="L3158" s="444">
        <f t="shared" ca="1" si="144"/>
        <v>-383082210099.20984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-383082210099.20984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-1596175875.4133744</v>
      </c>
      <c r="L3159" s="444">
        <f t="shared" ca="1" si="144"/>
        <v>-384678385974.62323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-384678385974.62323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-1602826608.2275968</v>
      </c>
      <c r="L3160" s="444">
        <f t="shared" ca="1" si="144"/>
        <v>-386281212582.85083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-386281212582.85083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-1609505052.428545</v>
      </c>
      <c r="L3161" s="444">
        <f t="shared" ca="1" si="144"/>
        <v>-387890717635.27936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-387890717635.27936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-1616211323.4803307</v>
      </c>
      <c r="L3162" s="444">
        <f t="shared" ca="1" si="144"/>
        <v>-389506928958.7597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-389506928958.7597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-1622945537.3281655</v>
      </c>
      <c r="L3163" s="444">
        <f t="shared" ca="1" si="144"/>
        <v>-391129874496.08789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-391129874496.08789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-1629707810.4003663</v>
      </c>
      <c r="L3164" s="444">
        <f t="shared" ca="1" si="144"/>
        <v>-392759582306.48828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-392759582306.48828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-1636498259.6103678</v>
      </c>
      <c r="L3165" s="444">
        <f t="shared" ca="1" si="144"/>
        <v>-394396080566.09863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-394396080566.09863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-1643317002.3587444</v>
      </c>
      <c r="L3166" s="444">
        <f t="shared" ca="1" si="144"/>
        <v>-396039397568.4574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-396039397568.4574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-1650164156.5352392</v>
      </c>
      <c r="L3167" s="444">
        <f t="shared" ca="1" si="144"/>
        <v>-397689561724.99261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-397689561724.99261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-1657039840.5208025</v>
      </c>
      <c r="L3168" s="444">
        <f t="shared" ca="1" si="144"/>
        <v>-399346601565.51343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-399346601565.51343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-1663944173.1896393</v>
      </c>
      <c r="L3169" s="444">
        <f t="shared" ca="1" si="144"/>
        <v>-401010545738.70306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-401010545738.70306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-1670877273.9112628</v>
      </c>
      <c r="L3170" s="444">
        <f t="shared" ca="1" si="144"/>
        <v>-402681423012.61432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-402681423012.61432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-1677839262.5525596</v>
      </c>
      <c r="L3171" s="444">
        <f t="shared" ca="1" si="144"/>
        <v>-404359262275.16687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-404359262275.16687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-1684830259.479862</v>
      </c>
      <c r="L3172" s="444">
        <f t="shared" ca="1" si="144"/>
        <v>-406044092534.64673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-406044092534.64673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-1691850385.561028</v>
      </c>
      <c r="L3173" s="444">
        <f t="shared" ca="1" si="144"/>
        <v>-407735942920.20776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-407735942920.20776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-1698899762.1675324</v>
      </c>
      <c r="L3174" s="444">
        <f t="shared" ca="1" si="144"/>
        <v>-409434842682.37531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-409434842682.37531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-1705978511.1765637</v>
      </c>
      <c r="L3175" s="444">
        <f t="shared" ca="1" si="144"/>
        <v>-411140821193.55188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-411140821193.55188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-1713086754.9731328</v>
      </c>
      <c r="L3176" s="444">
        <f t="shared" ca="1" si="144"/>
        <v>-412853907948.52502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-412853907948.52502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-1720224616.4521875</v>
      </c>
      <c r="L3177" s="444">
        <f t="shared" ca="1" si="144"/>
        <v>-414574132564.97723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-414574132564.97723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-1727392219.0207384</v>
      </c>
      <c r="L3178" s="444">
        <f t="shared" ca="1" si="144"/>
        <v>-416301524783.99799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-416301524783.99799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-1734589686.5999916</v>
      </c>
      <c r="L3179" s="444">
        <f t="shared" ca="1" si="144"/>
        <v>-418036114470.59796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-418036114470.59796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-1741817143.6274915</v>
      </c>
      <c r="L3180" s="444">
        <f t="shared" ca="1" si="144"/>
        <v>-419777931614.22546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-419777931614.22546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-1749074715.0592728</v>
      </c>
      <c r="L3181" s="444">
        <f t="shared" ca="1" si="144"/>
        <v>-421527006329.28473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-421527006329.28473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-1756362526.3720198</v>
      </c>
      <c r="L3182" s="444">
        <f t="shared" ca="1" si="144"/>
        <v>-423283368855.65674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-423283368855.65674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-1763680703.5652363</v>
      </c>
      <c r="L3183" s="444">
        <f t="shared" ca="1" si="144"/>
        <v>-425047049559.22198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-425047049559.22198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-1771029373.163425</v>
      </c>
      <c r="L3184" s="444">
        <f t="shared" ca="1" si="144"/>
        <v>-426818078932.38544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-426818078932.38544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-1778408662.2182727</v>
      </c>
      <c r="L3185" s="444">
        <f t="shared" ca="1" si="144"/>
        <v>-428596487594.6037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-428596487594.6037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-1785818698.3108487</v>
      </c>
      <c r="L3186" s="444">
        <f t="shared" ca="1" si="144"/>
        <v>-430382306292.91455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-430382306292.91455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-1793259609.5538104</v>
      </c>
      <c r="L3187" s="444">
        <f t="shared" ca="1" si="144"/>
        <v>-432175565902.46838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-432175565902.46838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-1800731524.5936182</v>
      </c>
      <c r="L3188" s="444">
        <f t="shared" ca="1" si="144"/>
        <v>-433976297427.06201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-433976297427.06201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-1808234572.6127584</v>
      </c>
      <c r="L3189" s="444">
        <f t="shared" ca="1" si="144"/>
        <v>-435784531999.67474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-435784531999.67474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-1815768883.3319781</v>
      </c>
      <c r="L3190" s="444">
        <f t="shared" ca="1" si="144"/>
        <v>-437600300883.00671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-437600300883.00671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-1823334587.0125279</v>
      </c>
      <c r="L3191" s="444">
        <f t="shared" ca="1" si="144"/>
        <v>-439423635470.01923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-439423635470.01923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-1830931814.4584134</v>
      </c>
      <c r="L3192" s="444">
        <f t="shared" ca="1" si="144"/>
        <v>-441254567284.47766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-441254567284.47766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-1838560697.0186567</v>
      </c>
      <c r="L3193" s="444">
        <f t="shared" ca="1" si="144"/>
        <v>-443093127981.49634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-443093127981.49634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-1846221366.5895681</v>
      </c>
      <c r="L3194" s="444">
        <f t="shared" ca="1" si="144"/>
        <v>-444939349348.08588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-444939349348.08588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-1853913955.6170242</v>
      </c>
      <c r="L3195" s="444">
        <f t="shared" ca="1" si="144"/>
        <v>-446793263303.70288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-446793263303.70288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-1861638597.098762</v>
      </c>
      <c r="L3196" s="444">
        <f t="shared" ca="1" si="144"/>
        <v>-448654901900.80164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-448654901900.80164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-1869395424.5866737</v>
      </c>
      <c r="L3197" s="444">
        <f t="shared" ca="1" si="144"/>
        <v>-450524297325.38831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-450524297325.38831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-1877184572.1891181</v>
      </c>
      <c r="L3198" s="444">
        <f t="shared" ca="1" si="144"/>
        <v>-452401481897.57745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-452401481897.57745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-1885006174.5732393</v>
      </c>
      <c r="L3199" s="444">
        <f t="shared" ca="1" si="144"/>
        <v>-454286488072.1507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-454286488072.1507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-1892860366.9672947</v>
      </c>
      <c r="L3200" s="444">
        <f t="shared" ca="1" si="144"/>
        <v>-456179348439.11798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-456179348439.11798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-1900747285.1629915</v>
      </c>
      <c r="L3201" s="444">
        <f t="shared" ca="1" si="144"/>
        <v>-458080095724.28094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-458080095724.28094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-1908667065.5178373</v>
      </c>
      <c r="L3202" s="444">
        <f t="shared" ca="1" si="144"/>
        <v>-459988762789.79877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-459988762789.79877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-1916619844.9574945</v>
      </c>
      <c r="L3203" s="444">
        <f t="shared" ca="1" si="144"/>
        <v>-461905382634.75629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-461905382634.75629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-1924605760.9781508</v>
      </c>
      <c r="L3204" s="444">
        <f t="shared" ca="1" si="144"/>
        <v>-463829988395.73444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-463829988395.73444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-1932624951.6488934</v>
      </c>
      <c r="L3205" s="444">
        <f t="shared" ca="1" si="144"/>
        <v>-465762613347.3833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-465762613347.3833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-1940677555.6140969</v>
      </c>
      <c r="L3206" s="444">
        <f t="shared" ca="1" si="144"/>
        <v>-467703290902.99738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-467703290902.99738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-1948763712.0958221</v>
      </c>
      <c r="L3207" s="444">
        <f t="shared" ca="1" si="144"/>
        <v>-469652054615.0932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-469652054615.0932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-1956883560.8962216</v>
      </c>
      <c r="L3208" s="444">
        <f t="shared" ca="1" si="144"/>
        <v>-471608938175.98944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-471608938175.98944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-1965037242.399956</v>
      </c>
      <c r="L3209" s="444">
        <f t="shared" ca="1" si="144"/>
        <v>-473573975418.3894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-473573975418.3894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-1973224897.5766225</v>
      </c>
      <c r="L3210" s="444">
        <f t="shared" ca="1" si="144"/>
        <v>-475547200315.966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-475547200315.966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-1981446667.9831917</v>
      </c>
      <c r="L3211" s="444">
        <f t="shared" ca="1" si="144"/>
        <v>-477528646983.94922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-477528646983.94922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-1989702695.7664549</v>
      </c>
      <c r="L3212" s="444">
        <f t="shared" ca="1" si="144"/>
        <v>-479518349679.7157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-479518349679.7157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-1997993123.665482</v>
      </c>
      <c r="L3213" s="444">
        <f t="shared" ca="1" si="144"/>
        <v>-481516342803.38116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-481516342803.38116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-2006318095.0140882</v>
      </c>
      <c r="L3214" s="444">
        <f t="shared" ca="1" si="144"/>
        <v>-483522660898.39526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-483522660898.39526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-2014677753.7433136</v>
      </c>
      <c r="L3215" s="444">
        <f t="shared" ca="1" si="144"/>
        <v>-485537338652.13855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-485537338652.13855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-2023072244.3839107</v>
      </c>
      <c r="L3216" s="444">
        <f t="shared" ca="1" si="144"/>
        <v>-487560410896.52246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-487560410896.52246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-2031501712.0688436</v>
      </c>
      <c r="L3217" s="444">
        <f t="shared" ca="1" si="144"/>
        <v>-489591912608.59131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-489591912608.59131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-2039966302.5357971</v>
      </c>
      <c r="L3218" s="444">
        <f t="shared" ca="1" si="144"/>
        <v>-491631878911.12708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-491631878911.12708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-2048466162.1296959</v>
      </c>
      <c r="L3219" s="444">
        <f t="shared" ca="1" si="144"/>
        <v>-493680345073.25677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-493680345073.25677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-2057001437.8052366</v>
      </c>
      <c r="L3220" s="444">
        <f t="shared" ca="1" si="144"/>
        <v>-495737346511.06201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-495737346511.06201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-2065572277.1294248</v>
      </c>
      <c r="L3221" s="444">
        <f t="shared" ca="1" si="144"/>
        <v>-497802918788.19141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-497802918788.19141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-2074178828.2841308</v>
      </c>
      <c r="L3222" s="444">
        <f t="shared" ca="1" si="144"/>
        <v>-499877097616.47552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-499877097616.47552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-2082821240.0686481</v>
      </c>
      <c r="L3223" s="444">
        <f t="shared" ca="1" si="144"/>
        <v>-501959918856.54419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-501959918856.54419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-2091499661.9022675</v>
      </c>
      <c r="L3224" s="444">
        <f t="shared" ca="1" si="144"/>
        <v>-504051418518.44647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-504051418518.44647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-2100214243.8268602</v>
      </c>
      <c r="L3225" s="444">
        <f t="shared" ca="1" si="144"/>
        <v>-506151632762.27332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-506151632762.27332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-2108965136.5094724</v>
      </c>
      <c r="L3226" s="444">
        <f t="shared" ca="1" si="144"/>
        <v>-508260597898.78278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-508260597898.78278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-2117752491.2449281</v>
      </c>
      <c r="L3227" s="444">
        <f t="shared" ca="1" si="144"/>
        <v>-510378350390.02771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-510378350390.02771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-2126576459.9584491</v>
      </c>
      <c r="L3228" s="444">
        <f t="shared" ca="1" si="144"/>
        <v>-512504926849.98615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-512504926849.98615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-2135437195.2082753</v>
      </c>
      <c r="L3229" s="444">
        <f t="shared" ca="1" si="144"/>
        <v>-514640364045.1944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-514640364045.1944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-2144334850.1883099</v>
      </c>
      <c r="L3230" s="444">
        <f t="shared" ca="1" si="144"/>
        <v>-516784698895.38269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-516784698895.38269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-2153269578.7307615</v>
      </c>
      <c r="L3231" s="444">
        <f t="shared" ca="1" si="144"/>
        <v>-518937968474.11346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-518937968474.11346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-2162241535.3088059</v>
      </c>
      <c r="L3232" s="444">
        <f t="shared" ca="1" si="144"/>
        <v>-521100210009.42224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-521100210009.42224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-2171250875.0392594</v>
      </c>
      <c r="L3233" s="444">
        <f t="shared" ca="1" si="144"/>
        <v>-523271460884.46149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-523271460884.46149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-2180297753.6852565</v>
      </c>
      <c r="L3234" s="444">
        <f t="shared" ca="1" si="144"/>
        <v>-525451758638.14673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-525451758638.14673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-2189382327.6589446</v>
      </c>
      <c r="L3235" s="444">
        <f t="shared" ca="1" si="144"/>
        <v>-527641140965.80566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-527641140965.80566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-2198504754.0241904</v>
      </c>
      <c r="L3236" s="444">
        <f t="shared" ca="1" si="144"/>
        <v>-529839645719.82983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-529839645719.82983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-2207665190.4992905</v>
      </c>
      <c r="L3237" s="444">
        <f t="shared" ca="1" si="144"/>
        <v>-532047310910.3291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-532047310910.3291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-2216863795.4597049</v>
      </c>
      <c r="L3238" s="444">
        <f t="shared" ca="1" si="144"/>
        <v>-534264174705.78882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-534264174705.78882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-2226100727.9407864</v>
      </c>
      <c r="L3239" s="444">
        <f t="shared" ca="1" si="144"/>
        <v>-536490275433.72961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-536490275433.72961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-2235376147.6405401</v>
      </c>
      <c r="L3240" s="444">
        <f t="shared" ca="1" si="144"/>
        <v>-538725651581.37018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-538725651581.37018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-2244690214.9223757</v>
      </c>
      <c r="L3241" s="444">
        <f t="shared" ca="1" si="144"/>
        <v>-540970341796.29254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-540970341796.29254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-2254043090.8178854</v>
      </c>
      <c r="L3242" s="444">
        <f t="shared" ca="1" si="144"/>
        <v>-543224384887.11041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-543224384887.11041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-2263434937.0296264</v>
      </c>
      <c r="L3243" s="444">
        <f t="shared" ca="1" si="144"/>
        <v>-545487819824.14001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-545487819824.14001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-2272865915.933917</v>
      </c>
      <c r="L3244" s="444">
        <f t="shared" ca="1" si="144"/>
        <v>-547760685740.07391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-547760685740.07391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-2282336190.5836411</v>
      </c>
      <c r="L3245" s="444">
        <f t="shared" ca="1" si="144"/>
        <v>-550043021930.65759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-550043021930.65759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-2291845924.7110734</v>
      </c>
      <c r="L3246" s="444">
        <f t="shared" ca="1" si="144"/>
        <v>-552334867855.36865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-552334867855.36865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-2301395282.7307029</v>
      </c>
      <c r="L3247" s="444">
        <f t="shared" ca="1" si="144"/>
        <v>-554636263138.09937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-554636263138.09937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-2310984429.7420807</v>
      </c>
      <c r="L3248" s="444">
        <f t="shared" ca="1" si="144"/>
        <v>-556947247567.84143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-556947247567.84143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-2320613531.5326724</v>
      </c>
      <c r="L3249" s="444">
        <f t="shared" ca="1" si="144"/>
        <v>-559267861099.37415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-559267861099.37415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-2330282754.5807257</v>
      </c>
      <c r="L3250" s="444">
        <f t="shared" ca="1" si="144"/>
        <v>-561598143853.95483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-561598143853.95483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-2339992266.058145</v>
      </c>
      <c r="L3251" s="444">
        <f t="shared" ca="1" si="144"/>
        <v>-563938136120.01294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-563938136120.01294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-2349742233.8333874</v>
      </c>
      <c r="L3252" s="444">
        <f t="shared" ca="1" si="144"/>
        <v>-566287878353.84631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-566287878353.84631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-2359532826.4743595</v>
      </c>
      <c r="L3253" s="444">
        <f t="shared" ca="1" si="144"/>
        <v>-568647411180.32068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-568647411180.32068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-2369364213.2513361</v>
      </c>
      <c r="L3254" s="444">
        <f t="shared" ca="1" si="144"/>
        <v>-571016775393.57202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-571016775393.57202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-2379236564.1398835</v>
      </c>
      <c r="L3255" s="444">
        <f t="shared" ca="1" si="144"/>
        <v>-573396011957.71191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-573396011957.71191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-2389150049.8237996</v>
      </c>
      <c r="L3256" s="444">
        <f t="shared" ca="1" si="144"/>
        <v>-575785162007.53577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-575785162007.53577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-2399104841.6980658</v>
      </c>
      <c r="L3257" s="444">
        <f t="shared" ca="1" si="144"/>
        <v>-578184266849.23389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-578184266849.23389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-2409101111.8718081</v>
      </c>
      <c r="L3258" s="444">
        <f t="shared" ca="1" si="144"/>
        <v>-580593367961.10571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-580593367961.10571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-2419139033.1712737</v>
      </c>
      <c r="L3259" s="444">
        <f t="shared" ca="1" si="144"/>
        <v>-583012506994.27698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-583012506994.27698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-2429218779.1428208</v>
      </c>
      <c r="L3260" s="444">
        <f t="shared" ca="1" si="144"/>
        <v>-585441725773.4198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-585441725773.4198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-2439340524.0559158</v>
      </c>
      <c r="L3261" s="444">
        <f t="shared" ca="1" si="144"/>
        <v>-587881066297.47571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-587881066297.47571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-2449504442.9061489</v>
      </c>
      <c r="L3262" s="444">
        <f t="shared" ca="1" si="144"/>
        <v>-590330570740.38184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-590330570740.38184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-2459710711.4182577</v>
      </c>
      <c r="L3263" s="444">
        <f t="shared" ca="1" si="144"/>
        <v>-592790281451.80005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-592790281451.80005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-2469959506.0491667</v>
      </c>
      <c r="L3264" s="444">
        <f t="shared" ca="1" si="144"/>
        <v>-595260240957.84924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-595260240957.84924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-2480251003.9910383</v>
      </c>
      <c r="L3265" s="444">
        <f t="shared" ca="1" si="144"/>
        <v>-597740491961.84033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-597740491961.84033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-2490585383.1743345</v>
      </c>
      <c r="L3266" s="444">
        <f t="shared" ca="1" si="144"/>
        <v>-600231077345.01465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-600231077345.01465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-2500962822.2708945</v>
      </c>
      <c r="L3267" s="444">
        <f t="shared" ca="1" si="144"/>
        <v>-602732040167.28552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-602732040167.28552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-2511383500.6970229</v>
      </c>
      <c r="L3268" s="444">
        <f t="shared" ca="1" si="144"/>
        <v>-605243423667.98254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-605243423667.98254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-2521847598.6165938</v>
      </c>
      <c r="L3269" s="444">
        <f t="shared" ca="1" si="144"/>
        <v>-607765271266.59912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-607765271266.59912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-2532355296.9441628</v>
      </c>
      <c r="L3270" s="444">
        <f t="shared" ca="1" si="144"/>
        <v>-610297626563.54333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-610297626563.54333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-2542906777.3480973</v>
      </c>
      <c r="L3271" s="444">
        <f t="shared" ca="1" si="144"/>
        <v>-612840533340.89148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-612840533340.89148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-2553502222.2537146</v>
      </c>
      <c r="L3272" s="444">
        <f t="shared" ca="1" si="144"/>
        <v>-615394035563.14514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-615394035563.14514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-2564141814.8464379</v>
      </c>
      <c r="L3273" s="444">
        <f t="shared" ca="1" si="144"/>
        <v>-617958177377.99158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-617958177377.99158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-2574825739.074965</v>
      </c>
      <c r="L3274" s="444">
        <f t="shared" ca="1" si="144"/>
        <v>-620533003117.06653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-620533003117.06653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-2585554179.6544437</v>
      </c>
      <c r="L3275" s="444">
        <f t="shared" ca="1" si="144"/>
        <v>-623118557296.72095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-623118557296.72095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-2596327322.0696707</v>
      </c>
      <c r="L3276" s="444">
        <f t="shared" ca="1" si="144"/>
        <v>-625714884618.79065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-625714884618.79065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-2607145352.5782943</v>
      </c>
      <c r="L3277" s="444">
        <f t="shared" ca="1" si="144"/>
        <v>-628322029971.3689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-628322029971.3689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-2618008458.2140369</v>
      </c>
      <c r="L3278" s="444">
        <f t="shared" ca="1" si="144"/>
        <v>-630940038429.58289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-630940038429.58289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-2628916826.7899284</v>
      </c>
      <c r="L3279" s="444">
        <f t="shared" ca="1" si="144"/>
        <v>-633568955256.3728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-633568955256.3728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-2639870646.9015532</v>
      </c>
      <c r="L3280" s="444">
        <f t="shared" ca="1" si="144"/>
        <v>-636208825903.27441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-636208825903.27441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-2650870107.9303102</v>
      </c>
      <c r="L3281" s="444">
        <f t="shared" ca="1" si="144"/>
        <v>-638859696011.20471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-638859696011.20471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-2661915400.0466862</v>
      </c>
      <c r="L3282" s="444">
        <f t="shared" ca="1" si="144"/>
        <v>-641521611411.25134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-641521611411.25134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-2673006714.2135472</v>
      </c>
      <c r="L3283" s="444">
        <f t="shared" ca="1" si="144"/>
        <v>-644194618125.46484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-644194618125.46484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-2684144242.1894369</v>
      </c>
      <c r="L3284" s="444">
        <f t="shared" ca="1" si="144"/>
        <v>-646878762367.6543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-646878762367.6543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-2695328176.5318928</v>
      </c>
      <c r="L3285" s="444">
        <f t="shared" ca="1" si="144"/>
        <v>-649574090544.18616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-649574090544.18616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-2706558710.6007757</v>
      </c>
      <c r="L3286" s="444">
        <f t="shared" ca="1" si="144"/>
        <v>-652280649254.78699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-652280649254.78699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-2717836038.5616126</v>
      </c>
      <c r="L3287" s="444">
        <f t="shared" ca="1" si="144"/>
        <v>-654998485293.34863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-654998485293.34863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-2729160355.3889527</v>
      </c>
      <c r="L3288" s="444">
        <f t="shared" ca="1" si="144"/>
        <v>-657727645648.73755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-657727645648.73755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-2740531856.8697395</v>
      </c>
      <c r="L3289" s="444">
        <f t="shared" ca="1" si="144"/>
        <v>-660468177505.6073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-660468177505.6073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-2751950739.6066971</v>
      </c>
      <c r="L3290" s="444">
        <f t="shared" ca="1" si="144"/>
        <v>-663220128245.21399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-663220128245.21399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-2763417201.0217247</v>
      </c>
      <c r="L3291" s="444">
        <f t="shared" ca="1" si="144"/>
        <v>-665983545446.23572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-665983545446.23572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-2774931439.3593154</v>
      </c>
      <c r="L3292" s="444">
        <f t="shared" ca="1" si="144"/>
        <v>-668758476885.59509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-668758476885.59509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-2786493653.6899796</v>
      </c>
      <c r="L3293" s="444">
        <f t="shared" ca="1" si="144"/>
        <v>-671544970539.28503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-671544970539.28503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-2798104043.9136877</v>
      </c>
      <c r="L3294" s="444">
        <f t="shared" ca="1" si="144"/>
        <v>-674343074583.19873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-674343074583.19873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-2809762810.7633281</v>
      </c>
      <c r="L3295" s="444">
        <f t="shared" ca="1" si="144"/>
        <v>-677152837393.96204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-677152837393.96204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-2821470155.8081751</v>
      </c>
      <c r="L3296" s="444">
        <f t="shared" ca="1" si="144"/>
        <v>-679974307549.77026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-679974307549.77026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-2833226281.457376</v>
      </c>
      <c r="L3297" s="444">
        <f t="shared" ca="1" si="144"/>
        <v>-682807533831.22766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-682807533831.22766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-2845031390.9634485</v>
      </c>
      <c r="L3298" s="444">
        <f t="shared" ca="1" si="144"/>
        <v>-685652565222.19116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-685652565222.19116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-2856885688.4257965</v>
      </c>
      <c r="L3299" s="444">
        <f t="shared" ca="1" si="144"/>
        <v>-688509450910.61694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-688509450910.61694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-2868789378.7942371</v>
      </c>
      <c r="L3300" s="444">
        <f t="shared" ca="1" si="144"/>
        <v>-691378240289.41113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-691378240289.41113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-2880742667.8725462</v>
      </c>
      <c r="L3301" s="444">
        <f t="shared" ca="1" si="144"/>
        <v>-694258982957.28369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-694258982957.28369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-2892745762.3220153</v>
      </c>
      <c r="L3302" s="444">
        <f t="shared" ca="1" si="144"/>
        <v>-697151728719.60571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-697151728719.60571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-2904798869.6650238</v>
      </c>
      <c r="L3303" s="444">
        <f t="shared" ca="1" si="144"/>
        <v>-700056527589.27075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-700056527589.27075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-2916902198.2886281</v>
      </c>
      <c r="L3304" s="444">
        <f t="shared" ca="1" si="144"/>
        <v>-702973429787.55933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-702973429787.55933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-2929055957.448164</v>
      </c>
      <c r="L3305" s="444">
        <f t="shared" ca="1" si="144"/>
        <v>-705902485745.00745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-705902485745.00745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-2941260357.2708645</v>
      </c>
      <c r="L3306" s="444">
        <f t="shared" ca="1" si="144"/>
        <v>-708843746102.27832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-708843746102.27832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-2953515608.7594929</v>
      </c>
      <c r="L3307" s="444">
        <f t="shared" ca="1" si="144"/>
        <v>-711797261711.03784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-711797261711.03784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-2965821923.7959909</v>
      </c>
      <c r="L3308" s="444">
        <f t="shared" ca="1" si="144"/>
        <v>-714763083634.83386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-714763083634.83386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-2978179515.1451411</v>
      </c>
      <c r="L3309" s="444">
        <f t="shared" ca="1" si="144"/>
        <v>-717741263149.979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-717741263149.979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-2990588596.4582458</v>
      </c>
      <c r="L3310" s="444">
        <f t="shared" ca="1" si="144"/>
        <v>-720731851746.43726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-720731851746.43726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-3003049382.2768221</v>
      </c>
      <c r="L3311" s="444">
        <f t="shared" ca="1" si="144"/>
        <v>-723734901128.71411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-723734901128.71411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-3015562088.0363088</v>
      </c>
      <c r="L3312" s="444">
        <f t="shared" ca="1" si="144"/>
        <v>-726750463216.75037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-726750463216.75037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-3028126930.0697932</v>
      </c>
      <c r="L3313" s="444">
        <f t="shared" ca="1" si="144"/>
        <v>-729778590146.82019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-729778590146.82019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-3040744125.6117506</v>
      </c>
      <c r="L3314" s="444">
        <f t="shared" ca="1" si="144"/>
        <v>-732819334272.43188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-732819334272.43188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-3053413892.8017993</v>
      </c>
      <c r="L3315" s="444">
        <f t="shared" ca="1" si="144"/>
        <v>-735872748165.23364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-735872748165.23364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-3066136450.6884737</v>
      </c>
      <c r="L3316" s="444">
        <f t="shared" ca="1" si="144"/>
        <v>-738938884615.92212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-738938884615.92212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-3078912019.2330089</v>
      </c>
      <c r="L3317" s="444">
        <f t="shared" ca="1" si="144"/>
        <v>-742017796635.15515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-742017796635.15515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-3091740819.3131466</v>
      </c>
      <c r="L3318" s="444">
        <f t="shared" ca="1" si="144"/>
        <v>-745109537454.46826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-745109537454.46826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-3104623072.7269511</v>
      </c>
      <c r="L3319" s="444">
        <f t="shared" ca="1" si="144"/>
        <v>-748214160527.19519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-748214160527.19519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-3117559002.1966467</v>
      </c>
      <c r="L3320" s="444">
        <f t="shared" ca="1" si="144"/>
        <v>-751331719529.39185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-751331719529.39185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-3130548831.3724661</v>
      </c>
      <c r="L3321" s="444">
        <f t="shared" ca="1" si="144"/>
        <v>-754462268360.76428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-754462268360.76428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-3143592784.8365178</v>
      </c>
      <c r="L3322" s="444">
        <f t="shared" ca="1" si="144"/>
        <v>-757605861145.60083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-757605861145.60083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-3156691088.1066699</v>
      </c>
      <c r="L3323" s="444">
        <f t="shared" ref="L3323:L3577" ca="1" si="149">I3323-J3323+K3323</f>
        <v>-760762552233.70752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-760762552233.70752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-3169843967.6404481</v>
      </c>
      <c r="L3324" s="444">
        <f t="shared" ca="1" si="149"/>
        <v>-763932396201.34802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-763932396201.34802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-3183051650.8389502</v>
      </c>
      <c r="L3325" s="444">
        <f t="shared" ca="1" si="149"/>
        <v>-767115447852.18701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-767115447852.18701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-3196314366.0507793</v>
      </c>
      <c r="L3326" s="444">
        <f t="shared" ca="1" si="149"/>
        <v>-770311762218.23779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-770311762218.23779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-3209632342.5759907</v>
      </c>
      <c r="L3327" s="444">
        <f t="shared" ca="1" si="149"/>
        <v>-773521394560.81384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-773521394560.81384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-3223005810.6700578</v>
      </c>
      <c r="L3328" s="444">
        <f t="shared" ca="1" si="149"/>
        <v>-776744400371.48389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-776744400371.48389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-3236435001.5478497</v>
      </c>
      <c r="L3329" s="444">
        <f t="shared" ca="1" si="149"/>
        <v>-779980835373.03174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-779980835373.03174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-3249920147.3876324</v>
      </c>
      <c r="L3330" s="444">
        <f t="shared" ca="1" si="149"/>
        <v>-783230755520.41931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-783230755520.41931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-3263461481.3350806</v>
      </c>
      <c r="L3331" s="444">
        <f t="shared" ca="1" si="149"/>
        <v>-786494217001.75439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-786494217001.75439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-3277059237.5073099</v>
      </c>
      <c r="L3332" s="444">
        <f t="shared" ca="1" si="149"/>
        <v>-789771276239.26172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-789771276239.26172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-3290713650.9969239</v>
      </c>
      <c r="L3333" s="444">
        <f t="shared" ca="1" si="149"/>
        <v>-793061989890.25867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-793061989890.25867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-3304424957.8760777</v>
      </c>
      <c r="L3334" s="444">
        <f t="shared" ca="1" si="149"/>
        <v>-796366414848.13477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-796366414848.13477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-3318193395.2005615</v>
      </c>
      <c r="L3335" s="444">
        <f t="shared" ca="1" si="149"/>
        <v>-799684608243.33533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-799684608243.33533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-3332019201.0138969</v>
      </c>
      <c r="L3336" s="444">
        <f t="shared" ca="1" si="149"/>
        <v>-803016627444.34924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-803016627444.34924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-3345902614.3514552</v>
      </c>
      <c r="L3337" s="444">
        <f t="shared" ca="1" si="149"/>
        <v>-806362530058.70068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-806362530058.70068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-3359843875.244586</v>
      </c>
      <c r="L3338" s="444">
        <f t="shared" ca="1" si="149"/>
        <v>-809722373933.94531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-809722373933.94531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-3373843224.724772</v>
      </c>
      <c r="L3339" s="444">
        <f t="shared" ca="1" si="149"/>
        <v>-813096217158.67004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-813096217158.67004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-3387900904.8277917</v>
      </c>
      <c r="L3340" s="444">
        <f t="shared" ca="1" si="149"/>
        <v>-816484118063.4978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-816484118063.4978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-3402017158.5979075</v>
      </c>
      <c r="L3341" s="444">
        <f t="shared" ca="1" si="149"/>
        <v>-819886135222.0957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-819886135222.0957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-3416192230.0920653</v>
      </c>
      <c r="L3342" s="444">
        <f t="shared" ca="1" si="149"/>
        <v>-823302327452.18774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-823302327452.18774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-3430426364.3841157</v>
      </c>
      <c r="L3343" s="444">
        <f t="shared" ca="1" si="149"/>
        <v>-826732753816.5719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-826732753816.5719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-3444719807.5690494</v>
      </c>
      <c r="L3344" s="444">
        <f t="shared" ca="1" si="149"/>
        <v>-830177473624.14099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-830177473624.14099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-3459072806.7672539</v>
      </c>
      <c r="L3345" s="444">
        <f t="shared" ca="1" si="149"/>
        <v>-833636546430.9082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-833636546430.9082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-3473485610.1287842</v>
      </c>
      <c r="L3346" s="444">
        <f t="shared" ca="1" si="149"/>
        <v>-837110032041.03699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-837110032041.03699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-3487958466.8376541</v>
      </c>
      <c r="L3347" s="444">
        <f t="shared" ca="1" si="149"/>
        <v>-840597990507.87463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-840597990507.87463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-3502491627.1161442</v>
      </c>
      <c r="L3348" s="444">
        <f t="shared" ca="1" si="149"/>
        <v>-844100482134.99072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-844100482134.99072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-3517085342.2291279</v>
      </c>
      <c r="L3349" s="444">
        <f t="shared" ca="1" si="149"/>
        <v>-847617567477.21985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-847617567477.21985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-3531739864.4884162</v>
      </c>
      <c r="L3350" s="444">
        <f t="shared" ca="1" si="149"/>
        <v>-851149307341.70825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-851149307341.70825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-3546455447.2571177</v>
      </c>
      <c r="L3351" s="444">
        <f t="shared" ca="1" si="149"/>
        <v>-854695762788.96533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-854695762788.96533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-3561232344.9540219</v>
      </c>
      <c r="L3352" s="444">
        <f t="shared" ca="1" si="149"/>
        <v>-858256995133.91931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-858256995133.91931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-3576070813.0579967</v>
      </c>
      <c r="L3353" s="444">
        <f t="shared" ca="1" si="149"/>
        <v>-861833065946.97729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-861833065946.97729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-3590971108.1124058</v>
      </c>
      <c r="L3354" s="444">
        <f t="shared" ca="1" si="149"/>
        <v>-865424037055.08972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-865424037055.08972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-3605933487.7295403</v>
      </c>
      <c r="L3355" s="444">
        <f t="shared" ca="1" si="149"/>
        <v>-869029970542.81921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-869029970542.81921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-3620958210.5950794</v>
      </c>
      <c r="L3356" s="444">
        <f t="shared" ca="1" si="149"/>
        <v>-872650928753.41431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-872650928753.41431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-3636045536.4725595</v>
      </c>
      <c r="L3357" s="444">
        <f t="shared" ca="1" si="149"/>
        <v>-876286974289.88684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-876286974289.88684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-3651195726.2078619</v>
      </c>
      <c r="L3358" s="444">
        <f t="shared" ca="1" si="149"/>
        <v>-879938170016.09473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-879938170016.09473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-3666409041.7337275</v>
      </c>
      <c r="L3359" s="444">
        <f t="shared" ca="1" si="149"/>
        <v>-883604579057.82849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-883604579057.82849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-3681685746.0742855</v>
      </c>
      <c r="L3360" s="444">
        <f t="shared" ca="1" si="149"/>
        <v>-887286264803.90283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-887286264803.90283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-3697026103.3495946</v>
      </c>
      <c r="L3361" s="444">
        <f t="shared" ca="1" si="149"/>
        <v>-890983290907.25244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-890983290907.25244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-3712430378.7802186</v>
      </c>
      <c r="L3362" s="444">
        <f t="shared" ca="1" si="149"/>
        <v>-894695721286.03271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-894695721286.03271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-3727898838.691803</v>
      </c>
      <c r="L3363" s="444">
        <f t="shared" ca="1" si="149"/>
        <v>-898423620124.72449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-898423620124.72449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-3743431750.5196848</v>
      </c>
      <c r="L3364" s="444">
        <f t="shared" ca="1" si="149"/>
        <v>-902167051875.24414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-902167051875.24414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-3759029382.8135171</v>
      </c>
      <c r="L3365" s="444">
        <f t="shared" ca="1" si="149"/>
        <v>-905926081258.05762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-905926081258.05762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-3774692005.2419071</v>
      </c>
      <c r="L3366" s="444">
        <f t="shared" ca="1" si="149"/>
        <v>-909700773263.29956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-909700773263.29956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-3790419888.5970817</v>
      </c>
      <c r="L3367" s="444">
        <f t="shared" ca="1" si="149"/>
        <v>-913491193151.89661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-913491193151.89661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-3806213304.7995687</v>
      </c>
      <c r="L3368" s="444">
        <f t="shared" ca="1" si="149"/>
        <v>-917297406456.69617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-917297406456.69617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-3822072526.9029002</v>
      </c>
      <c r="L3369" s="444">
        <f t="shared" ca="1" si="149"/>
        <v>-921119478983.59912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-921119478983.59912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-3837997829.0983295</v>
      </c>
      <c r="L3370" s="444">
        <f t="shared" ca="1" si="149"/>
        <v>-924957476812.69751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-924957476812.69751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-3853989486.719573</v>
      </c>
      <c r="L3371" s="444">
        <f t="shared" ca="1" si="149"/>
        <v>-928811466299.41711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-928811466299.41711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-3870047776.2475705</v>
      </c>
      <c r="L3372" s="444">
        <f t="shared" ca="1" si="149"/>
        <v>-932681514075.66467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-932681514075.66467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-3886172975.3152695</v>
      </c>
      <c r="L3373" s="444">
        <f t="shared" ca="1" si="149"/>
        <v>-936567687050.97998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-936567687050.97998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-3902365362.7124162</v>
      </c>
      <c r="L3374" s="444">
        <f t="shared" ca="1" si="149"/>
        <v>-940470052413.69238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-940470052413.69238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-3918625218.3903842</v>
      </c>
      <c r="L3375" s="444">
        <f t="shared" ca="1" si="149"/>
        <v>-944388677632.08276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-944388677632.08276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-3934952823.4670115</v>
      </c>
      <c r="L3376" s="444">
        <f t="shared" ca="1" si="149"/>
        <v>-948323630455.5498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-948323630455.5498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-3951348460.2314572</v>
      </c>
      <c r="L3377" s="444">
        <f t="shared" ca="1" si="149"/>
        <v>-952274978915.78125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-952274978915.78125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-3967812412.1490889</v>
      </c>
      <c r="L3378" s="444">
        <f t="shared" ca="1" si="149"/>
        <v>-956242791327.9303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-956242791327.9303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-3984344963.8663769</v>
      </c>
      <c r="L3379" s="444">
        <f t="shared" ca="1" si="149"/>
        <v>-960227136291.79663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-960227136291.79663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-4000946401.2158194</v>
      </c>
      <c r="L3380" s="444">
        <f t="shared" ca="1" si="149"/>
        <v>-964228082693.01245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-964228082693.01245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-4017617011.2208853</v>
      </c>
      <c r="L3381" s="444">
        <f t="shared" ca="1" si="149"/>
        <v>-968245699704.23328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-968245699704.23328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-4034357082.1009717</v>
      </c>
      <c r="L3382" s="444">
        <f t="shared" ca="1" si="149"/>
        <v>-972280056786.33423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-972280056786.33423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-4051166903.2763925</v>
      </c>
      <c r="L3383" s="444">
        <f t="shared" ca="1" si="149"/>
        <v>-976331223689.6106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-976331223689.6106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-4068046765.3733773</v>
      </c>
      <c r="L3384" s="444">
        <f t="shared" ca="1" si="149"/>
        <v>-980399270454.98401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-980399270454.98401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-4084996960.2290993</v>
      </c>
      <c r="L3385" s="444">
        <f t="shared" ca="1" si="149"/>
        <v>-984484267415.21313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-984484267415.21313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-4102017780.8967214</v>
      </c>
      <c r="L3386" s="444">
        <f t="shared" ca="1" si="149"/>
        <v>-988586285196.10986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-988586285196.10986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-4119109521.6504579</v>
      </c>
      <c r="L3387" s="444">
        <f t="shared" ca="1" si="149"/>
        <v>-992705394717.76038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-992705394717.76038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-4136272477.9906678</v>
      </c>
      <c r="L3388" s="444">
        <f t="shared" ca="1" si="149"/>
        <v>-996841667195.7511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-996841667195.7511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-4153506946.648963</v>
      </c>
      <c r="L3389" s="444">
        <f t="shared" ca="1" si="149"/>
        <v>-1000995174142.4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-1000995174142.4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-4170813225.5933332</v>
      </c>
      <c r="L3390" s="444">
        <f t="shared" ca="1" si="149"/>
        <v>-1005165987367.9934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-1005165987367.9934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-4188191614.0333056</v>
      </c>
      <c r="L3391" s="444">
        <f t="shared" ca="1" si="149"/>
        <v>-1009354178982.0267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-1009354178982.0267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-4205642412.4251113</v>
      </c>
      <c r="L3392" s="444">
        <f t="shared" ca="1" si="149"/>
        <v>-1013559821394.4519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-1013559821394.4519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-4223165922.4768829</v>
      </c>
      <c r="L3393" s="444">
        <f t="shared" ca="1" si="149"/>
        <v>-1017782987316.9288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-1017782987316.9288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-4240762447.1538701</v>
      </c>
      <c r="L3394" s="444">
        <f t="shared" ca="1" si="149"/>
        <v>-1022023749764.0828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-1022023749764.0828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-4258432290.6836782</v>
      </c>
      <c r="L3395" s="444">
        <f t="shared" ca="1" si="149"/>
        <v>-1026282182054.7665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-1026282182054.7665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-4276175758.5615263</v>
      </c>
      <c r="L3396" s="444">
        <f t="shared" ca="1" si="149"/>
        <v>-1030558357813.328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-1030558357813.328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-4293993157.5555334</v>
      </c>
      <c r="L3397" s="444">
        <f t="shared" ca="1" si="149"/>
        <v>-1034852350970.8835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-1034852350970.8835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-4311884795.7120142</v>
      </c>
      <c r="L3398" s="444">
        <f t="shared" ca="1" si="149"/>
        <v>-1039164235766.5956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-1039164235766.5956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-4329850982.3608141</v>
      </c>
      <c r="L3399" s="444">
        <f t="shared" ca="1" si="149"/>
        <v>-1043494086748.9564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-1043494086748.9564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-4347892028.1206512</v>
      </c>
      <c r="L3400" s="444">
        <f t="shared" ca="1" si="149"/>
        <v>-1047841978777.077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-1047841978777.077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-4366008244.9044876</v>
      </c>
      <c r="L3401" s="444">
        <f t="shared" ca="1" si="149"/>
        <v>-1052207987021.9816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-1052207987021.9816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-4384199945.9249229</v>
      </c>
      <c r="L3402" s="444">
        <f t="shared" ca="1" si="149"/>
        <v>-1056592186967.9065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-1056592186967.9065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-4402467445.6996107</v>
      </c>
      <c r="L3403" s="444">
        <f t="shared" ca="1" si="149"/>
        <v>-1060994654413.6061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-1060994654413.6061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-4420811060.0566921</v>
      </c>
      <c r="L3404" s="444">
        <f t="shared" ca="1" si="149"/>
        <v>-1065415465473.6627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-1065415465473.6627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-4439231106.1402617</v>
      </c>
      <c r="L3405" s="444">
        <f t="shared" ca="1" si="149"/>
        <v>-1069854696579.803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-1069854696579.803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-4457727902.4158459</v>
      </c>
      <c r="L3406" s="444">
        <f t="shared" ca="1" si="149"/>
        <v>-1074312424482.2189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-1074312424482.2189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-4476301768.6759109</v>
      </c>
      <c r="L3407" s="444">
        <f t="shared" ca="1" si="149"/>
        <v>-1078788726250.8948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-1078788726250.8948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-4494953026.0453949</v>
      </c>
      <c r="L3408" s="444">
        <f t="shared" ca="1" si="149"/>
        <v>-1083283679276.9402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-1083283679276.9402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-4513681996.9872503</v>
      </c>
      <c r="L3409" s="444">
        <f t="shared" ca="1" si="149"/>
        <v>-1087797361273.9275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-1087797361273.9275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-4532489005.3080311</v>
      </c>
      <c r="L3410" s="444">
        <f t="shared" ca="1" si="149"/>
        <v>-1092329850279.2355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-1092329850279.2355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-4551374376.1634808</v>
      </c>
      <c r="L3411" s="444">
        <f t="shared" ca="1" si="149"/>
        <v>-1096881224655.3989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-1096881224655.3989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-4570338436.0641623</v>
      </c>
      <c r="L3412" s="444">
        <f t="shared" ca="1" si="149"/>
        <v>-1101451563091.4631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-1101451563091.4631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-4589381512.8810959</v>
      </c>
      <c r="L3413" s="444">
        <f t="shared" ca="1" si="149"/>
        <v>-1106040944604.3442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-1106040944604.3442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-4608503935.8514347</v>
      </c>
      <c r="L3414" s="444">
        <f t="shared" ca="1" si="149"/>
        <v>-1110649448540.1956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-1110649448540.1956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-4627706035.5841484</v>
      </c>
      <c r="L3415" s="444">
        <f t="shared" ca="1" si="149"/>
        <v>-1115277154575.7798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-1115277154575.7798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-4646988144.0657492</v>
      </c>
      <c r="L3416" s="444">
        <f t="shared" ca="1" si="149"/>
        <v>-1119924142719.8455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-1119924142719.8455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-4666350594.6660223</v>
      </c>
      <c r="L3417" s="444">
        <f t="shared" ca="1" si="149"/>
        <v>-1124590493314.5115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-1124590493314.5115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-4685793722.1437979</v>
      </c>
      <c r="L3418" s="444">
        <f t="shared" ca="1" si="149"/>
        <v>-1129276287036.6553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-1129276287036.6553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-4705317862.65273</v>
      </c>
      <c r="L3419" s="444">
        <f t="shared" ca="1" si="149"/>
        <v>-1133981604899.3081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-1133981604899.3081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-4724923353.747117</v>
      </c>
      <c r="L3420" s="444">
        <f t="shared" ca="1" si="149"/>
        <v>-1138706528253.0552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-1138706528253.0552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-4744610534.3877296</v>
      </c>
      <c r="L3421" s="444">
        <f t="shared" ca="1" si="149"/>
        <v>-1143451138787.4429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-1143451138787.4429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-4764379744.9476786</v>
      </c>
      <c r="L3422" s="444">
        <f t="shared" ca="1" si="149"/>
        <v>-1148215518532.3906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-1148215518532.3906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-4784231327.2182941</v>
      </c>
      <c r="L3423" s="444">
        <f t="shared" ca="1" si="149"/>
        <v>-1152999749859.6089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-1152999749859.6089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-4804165624.4150372</v>
      </c>
      <c r="L3424" s="444">
        <f t="shared" ca="1" si="149"/>
        <v>-1157803915484.0239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-1157803915484.0239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-4824182981.1834326</v>
      </c>
      <c r="L3425" s="444">
        <f t="shared" ca="1" si="149"/>
        <v>-1162628098465.2073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-1162628098465.2073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-4844283743.6050301</v>
      </c>
      <c r="L3426" s="444">
        <f t="shared" ca="1" si="149"/>
        <v>-1167472382208.8123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-1167472382208.8123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-4864468259.2033844</v>
      </c>
      <c r="L3427" s="444">
        <f t="shared" ca="1" si="149"/>
        <v>-1172336850468.0156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-1172336850468.0156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-4884736876.9500647</v>
      </c>
      <c r="L3428" s="444">
        <f t="shared" ca="1" si="149"/>
        <v>-1177221587344.9656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-1177221587344.9656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-4905089947.27069</v>
      </c>
      <c r="L3429" s="444">
        <f t="shared" ca="1" si="149"/>
        <v>-1182126677292.2363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-1182126677292.2363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-4925527822.0509844</v>
      </c>
      <c r="L3430" s="444">
        <f t="shared" ca="1" si="149"/>
        <v>-1187052205114.2874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-1187052205114.2874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-4946050854.6428642</v>
      </c>
      <c r="L3431" s="444">
        <f t="shared" ca="1" si="149"/>
        <v>-1191998255968.9302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-1191998255968.9302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-4966659399.8705425</v>
      </c>
      <c r="L3432" s="444">
        <f t="shared" ca="1" si="149"/>
        <v>-1196964915368.8008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-1196964915368.8008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-4987353814.0366697</v>
      </c>
      <c r="L3433" s="444">
        <f t="shared" ca="1" si="149"/>
        <v>-1201952269182.8374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-1201952269182.8374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-5008134454.9284887</v>
      </c>
      <c r="L3434" s="444">
        <f t="shared" ca="1" si="149"/>
        <v>-1206960403637.7659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-1206960403637.7659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-5029001681.8240242</v>
      </c>
      <c r="L3435" s="444">
        <f t="shared" ca="1" si="149"/>
        <v>-1211989405319.5898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-1211989405319.5898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-5049955855.498291</v>
      </c>
      <c r="L3436" s="444">
        <f t="shared" ca="1" si="149"/>
        <v>-1217039361175.0881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-1217039361175.0881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-5070997338.2295341</v>
      </c>
      <c r="L3437" s="444">
        <f t="shared" ca="1" si="149"/>
        <v>-1222110358513.3176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-1222110358513.3176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-5092126493.8054905</v>
      </c>
      <c r="L3438" s="444">
        <f t="shared" ca="1" si="149"/>
        <v>-1227202485007.123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-1227202485007.123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-5113343687.5296793</v>
      </c>
      <c r="L3439" s="444">
        <f t="shared" ca="1" si="149"/>
        <v>-1232315828694.6528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-1232315828694.6528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-5134649286.2277203</v>
      </c>
      <c r="L3440" s="444">
        <f t="shared" ca="1" si="149"/>
        <v>-1237450477980.8806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-1237450477980.8806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-5156043658.2536688</v>
      </c>
      <c r="L3441" s="444">
        <f t="shared" ca="1" si="149"/>
        <v>-1242606521639.1343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-1242606521639.1343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-5177527173.4963932</v>
      </c>
      <c r="L3442" s="444">
        <f t="shared" ca="1" si="149"/>
        <v>-1247784048812.6306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-1247784048812.6306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-5199100203.3859606</v>
      </c>
      <c r="L3443" s="444">
        <f t="shared" ca="1" si="149"/>
        <v>-1252983149016.0166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-1252983149016.0166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-5220763120.9000692</v>
      </c>
      <c r="L3444" s="444">
        <f t="shared" ca="1" si="149"/>
        <v>-1258203912136.9167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-1258203912136.9167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-5242516300.5704861</v>
      </c>
      <c r="L3445" s="444">
        <f t="shared" ca="1" si="149"/>
        <v>-1263446428437.4873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-1263446428437.4873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-5264360118.4895306</v>
      </c>
      <c r="L3446" s="444">
        <f t="shared" ca="1" si="149"/>
        <v>-1268710788555.9768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-1268710788555.9768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-5286294952.3165703</v>
      </c>
      <c r="L3447" s="444">
        <f t="shared" ca="1" si="149"/>
        <v>-1273997083508.2935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-1273997083508.2935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-5308321181.2845564</v>
      </c>
      <c r="L3448" s="444">
        <f t="shared" ca="1" si="149"/>
        <v>-1279305404689.5781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-1279305404689.5781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-5330439186.2065754</v>
      </c>
      <c r="L3449" s="444">
        <f t="shared" ca="1" si="149"/>
        <v>-1284635843875.7847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-1284635843875.7847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-5352649349.4824362</v>
      </c>
      <c r="L3450" s="444">
        <f t="shared" ca="1" si="149"/>
        <v>-1289988493225.2671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-1289988493225.2671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-5374952055.1052799</v>
      </c>
      <c r="L3451" s="444">
        <f t="shared" ca="1" si="149"/>
        <v>-1295363445280.3723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-1295363445280.3723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-5397347688.6682177</v>
      </c>
      <c r="L3452" s="444">
        <f t="shared" ca="1" si="149"/>
        <v>-1300760792969.0405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-1300760792969.0405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-5419836637.3710022</v>
      </c>
      <c r="L3453" s="444">
        <f t="shared" ca="1" si="149"/>
        <v>-1306180629606.4116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-1306180629606.4116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-5442419290.0267153</v>
      </c>
      <c r="L3454" s="444">
        <f t="shared" ca="1" si="149"/>
        <v>-1311623048896.4382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-1311623048896.4382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-5465096037.0684929</v>
      </c>
      <c r="L3455" s="444">
        <f t="shared" ca="1" si="149"/>
        <v>-1317088144933.5068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-1317088144933.5068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-5487867270.5562782</v>
      </c>
      <c r="L3456" s="444">
        <f t="shared" ca="1" si="149"/>
        <v>-1322576012204.0632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-1322576012204.0632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-5510733384.1835966</v>
      </c>
      <c r="L3457" s="444">
        <f t="shared" ca="1" si="149"/>
        <v>-1328086745588.2468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-1328086745588.2468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-5533694773.2843618</v>
      </c>
      <c r="L3458" s="444">
        <f t="shared" ca="1" si="149"/>
        <v>-1333620440361.5313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-1333620440361.5313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-5556751834.8397131</v>
      </c>
      <c r="L3459" s="444">
        <f t="shared" ca="1" si="149"/>
        <v>-1339177192196.3708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-1339177192196.3708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-5579904967.4848785</v>
      </c>
      <c r="L3460" s="444">
        <f t="shared" ca="1" si="149"/>
        <v>-1344757097163.8557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-1344757097163.8557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-5603154571.5160656</v>
      </c>
      <c r="L3461" s="444">
        <f t="shared" ca="1" si="149"/>
        <v>-1350360251735.3718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-1350360251735.3718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-5626501048.8973827</v>
      </c>
      <c r="L3462" s="444">
        <f t="shared" ca="1" si="149"/>
        <v>-1355986752784.2693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-1355986752784.2693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-5649944803.2677889</v>
      </c>
      <c r="L3463" s="444">
        <f t="shared" ca="1" si="149"/>
        <v>-1361636697587.5371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-1361636697587.5371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-5673486239.9480715</v>
      </c>
      <c r="L3464" s="444">
        <f t="shared" ca="1" si="149"/>
        <v>-1367310183827.4851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-1367310183827.4851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-5697125765.947855</v>
      </c>
      <c r="L3465" s="444">
        <f t="shared" ca="1" si="149"/>
        <v>-1373007309593.4329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-1373007309593.4329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-5720863789.9726372</v>
      </c>
      <c r="L3466" s="444">
        <f t="shared" ca="1" si="149"/>
        <v>-1378728173383.4055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-1378728173383.4055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-5744700722.4308567</v>
      </c>
      <c r="L3467" s="444">
        <f t="shared" ca="1" si="149"/>
        <v>-1384472874105.8364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-1384472874105.8364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-5768636975.4409847</v>
      </c>
      <c r="L3468" s="444">
        <f t="shared" ca="1" si="149"/>
        <v>-1390241511081.2773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-1390241511081.2773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-5792672962.8386555</v>
      </c>
      <c r="L3469" s="444">
        <f t="shared" ca="1" si="149"/>
        <v>-1396034184044.116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-1396034184044.116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-5816809100.1838169</v>
      </c>
      <c r="L3470" s="444">
        <f t="shared" ca="1" si="149"/>
        <v>-1401850993144.2998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-1401850993144.2998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-5841045804.7679157</v>
      </c>
      <c r="L3471" s="444">
        <f t="shared" ca="1" si="149"/>
        <v>-1407692038949.0676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-1407692038949.0676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-5865383495.6211147</v>
      </c>
      <c r="L3472" s="444">
        <f t="shared" ca="1" si="149"/>
        <v>-1413557422444.6887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-1413557422444.6887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-5889822593.519536</v>
      </c>
      <c r="L3473" s="444">
        <f t="shared" ca="1" si="149"/>
        <v>-1419447245038.2083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-1419447245038.2083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-5914363520.9925346</v>
      </c>
      <c r="L3474" s="444">
        <f t="shared" ca="1" si="149"/>
        <v>-1425361608559.2007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-1425361608559.2007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-5939006702.3300028</v>
      </c>
      <c r="L3475" s="444">
        <f t="shared" ca="1" si="149"/>
        <v>-1431300615261.5308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-1431300615261.5308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-5963752563.5897112</v>
      </c>
      <c r="L3476" s="444">
        <f t="shared" ca="1" si="149"/>
        <v>-1437264367825.1204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-1437264367825.1204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-5988601532.6046677</v>
      </c>
      <c r="L3477" s="444">
        <f t="shared" ca="1" si="149"/>
        <v>-1443252969357.7251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-1443252969357.7251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-6013554038.9905214</v>
      </c>
      <c r="L3478" s="444">
        <f t="shared" ca="1" si="149"/>
        <v>-1449266523396.7156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-1449266523396.7156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-6038610514.1529818</v>
      </c>
      <c r="L3479" s="444">
        <f t="shared" ca="1" si="149"/>
        <v>-1455305133910.8687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-1455305133910.8687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-6063771391.2952862</v>
      </c>
      <c r="L3480" s="444">
        <f t="shared" ca="1" si="149"/>
        <v>-1461368905302.1638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-1461368905302.1638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-6089037105.4256821</v>
      </c>
      <c r="L3481" s="444">
        <f t="shared" ca="1" si="149"/>
        <v>-1467457942407.5896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-1467457942407.5896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-6114408093.3649569</v>
      </c>
      <c r="L3482" s="444">
        <f t="shared" ca="1" si="149"/>
        <v>-1473572350500.9546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-1473572350500.9546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-6139884793.7539778</v>
      </c>
      <c r="L3483" s="444">
        <f t="shared" ca="1" si="149"/>
        <v>-1479712235294.7085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-1479712235294.7085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-6165467647.061285</v>
      </c>
      <c r="L3484" s="444">
        <f t="shared" ca="1" si="149"/>
        <v>-1485877702941.7698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-1485877702941.7698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-6191157095.5907078</v>
      </c>
      <c r="L3485" s="444">
        <f t="shared" ca="1" si="149"/>
        <v>-1492068860037.3606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-1492068860037.3606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-6216953583.4890022</v>
      </c>
      <c r="L3486" s="444">
        <f t="shared" ca="1" si="149"/>
        <v>-1498285813620.8496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-1498285813620.8496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-6242857556.75354</v>
      </c>
      <c r="L3487" s="444">
        <f t="shared" ca="1" si="149"/>
        <v>-1504528671177.603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-1504528671177.603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-6268869463.2400122</v>
      </c>
      <c r="L3488" s="444">
        <f t="shared" ca="1" si="149"/>
        <v>-1510797540640.843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-1510797540640.843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-6294989752.6701794</v>
      </c>
      <c r="L3489" s="444">
        <f t="shared" ca="1" si="149"/>
        <v>-1517092530393.5132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-1517092530393.5132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-6321218876.6396379</v>
      </c>
      <c r="L3490" s="444">
        <f t="shared" ca="1" si="149"/>
        <v>-1523413749270.1528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-1523413749270.1528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-6347557288.6256371</v>
      </c>
      <c r="L3491" s="444">
        <f t="shared" ca="1" si="149"/>
        <v>-1529761306558.7786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-1529761306558.7786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-6374005443.9949102</v>
      </c>
      <c r="L3492" s="444">
        <f t="shared" ca="1" si="149"/>
        <v>-1536135312002.7734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-1536135312002.7734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-6400563800.0115557</v>
      </c>
      <c r="L3493" s="444">
        <f t="shared" ca="1" si="149"/>
        <v>-1542535875802.7849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-1542535875802.7849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-6427232815.8449373</v>
      </c>
      <c r="L3494" s="444">
        <f t="shared" ca="1" si="149"/>
        <v>-1548963108618.6299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-1548963108618.6299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-6454012952.5776243</v>
      </c>
      <c r="L3495" s="444">
        <f t="shared" ca="1" si="149"/>
        <v>-1555417121571.2075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-1555417121571.2075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-6480904673.2133646</v>
      </c>
      <c r="L3496" s="444">
        <f t="shared" ca="1" si="149"/>
        <v>-1561898026244.4209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-1561898026244.4209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-6507908442.6850872</v>
      </c>
      <c r="L3497" s="444">
        <f t="shared" ca="1" si="149"/>
        <v>-1568405934687.106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-1568405934687.106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-6535024727.8629417</v>
      </c>
      <c r="L3498" s="444">
        <f t="shared" ca="1" si="149"/>
        <v>-1574940959414.969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-1574940959414.969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-6562253997.5623703</v>
      </c>
      <c r="L3499" s="444">
        <f t="shared" ca="1" si="149"/>
        <v>-1581503213412.5313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-1581503213412.5313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-6589596722.5522137</v>
      </c>
      <c r="L3500" s="444">
        <f t="shared" ca="1" si="149"/>
        <v>-1588092810135.0835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-1588092810135.0835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-6617053375.5628481</v>
      </c>
      <c r="L3501" s="444">
        <f t="shared" ca="1" si="149"/>
        <v>-1594709863510.6462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-1594709863510.6462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-6644624431.2943592</v>
      </c>
      <c r="L3502" s="444">
        <f t="shared" ca="1" si="149"/>
        <v>-1601354487941.9407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-1601354487941.9407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-6672310366.4247532</v>
      </c>
      <c r="L3503" s="444">
        <f t="shared" ca="1" si="149"/>
        <v>-1608026798308.3655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-1608026798308.3655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-6700111659.6181898</v>
      </c>
      <c r="L3504" s="444">
        <f t="shared" ca="1" si="149"/>
        <v>-1614726909967.9836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-1614726909967.9836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-6728028791.5332651</v>
      </c>
      <c r="L3505" s="444">
        <f t="shared" ca="1" si="149"/>
        <v>-1621454938759.5168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-1621454938759.5168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-6756062244.8313198</v>
      </c>
      <c r="L3506" s="444">
        <f t="shared" ca="1" si="149"/>
        <v>-1628211001004.3481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-1628211001004.3481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-6784212504.1847839</v>
      </c>
      <c r="L3507" s="444">
        <f t="shared" ca="1" si="149"/>
        <v>-1634995213508.533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-1634995213508.533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-6812480056.2855539</v>
      </c>
      <c r="L3508" s="444">
        <f t="shared" ca="1" si="149"/>
        <v>-1641807693564.8186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-1641807693564.8186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-6840865389.8534107</v>
      </c>
      <c r="L3509" s="444">
        <f t="shared" ca="1" si="149"/>
        <v>-1648648558954.6721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-1648648558954.6721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-6869368995.6444674</v>
      </c>
      <c r="L3510" s="444">
        <f t="shared" ca="1" si="149"/>
        <v>-1655517927950.3167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-1655517927950.3167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-6897991366.4596529</v>
      </c>
      <c r="L3511" s="444">
        <f t="shared" ca="1" si="149"/>
        <v>-1662415919316.7764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-1662415919316.7764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-6926732997.1532345</v>
      </c>
      <c r="L3512" s="444">
        <f t="shared" ca="1" si="149"/>
        <v>-1669342652313.9297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-1669342652313.9297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-6955594384.6413736</v>
      </c>
      <c r="L3513" s="444">
        <f t="shared" ca="1" si="149"/>
        <v>-1676298246698.571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-1676298246698.571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-6984576027.9107122</v>
      </c>
      <c r="L3514" s="444">
        <f t="shared" ca="1" si="149"/>
        <v>-1683282822726.4817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-1683282822726.4817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-7013678428.0270071</v>
      </c>
      <c r="L3515" s="444">
        <f t="shared" ca="1" si="149"/>
        <v>-1690296501154.5088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-1690296501154.5088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-7042902088.1437864</v>
      </c>
      <c r="L3516" s="444">
        <f t="shared" ca="1" si="149"/>
        <v>-1697339403242.6526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-1697339403242.6526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-7072247513.5110521</v>
      </c>
      <c r="L3517" s="444">
        <f t="shared" ca="1" si="149"/>
        <v>-1704411650756.1636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-1704411650756.1636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-7101715211.4840145</v>
      </c>
      <c r="L3518" s="444">
        <f t="shared" ca="1" si="149"/>
        <v>-1711513365967.6477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-1711513365967.6477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-7131305691.5318651</v>
      </c>
      <c r="L3519" s="444">
        <f t="shared" ca="1" si="149"/>
        <v>-1718644671659.1797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-1718644671659.1797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-7161019465.246583</v>
      </c>
      <c r="L3520" s="444">
        <f t="shared" ca="1" si="149"/>
        <v>-1725805691124.4263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-1725805691124.4263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-7190857046.3517761</v>
      </c>
      <c r="L3521" s="444">
        <f t="shared" ca="1" si="149"/>
        <v>-1732996548170.7781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-1732996548170.7781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-7220818950.7115755</v>
      </c>
      <c r="L3522" s="444">
        <f t="shared" ca="1" si="149"/>
        <v>-1740217367121.4897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-1740217367121.4897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-7250905696.3395405</v>
      </c>
      <c r="L3523" s="444">
        <f t="shared" ca="1" si="149"/>
        <v>-1747468272817.8293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-1747468272817.8293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-7281117803.4076223</v>
      </c>
      <c r="L3524" s="444">
        <f t="shared" ca="1" si="149"/>
        <v>-1754749390621.2371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-1754749390621.2371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-7311455794.2551546</v>
      </c>
      <c r="L3525" s="444">
        <f t="shared" ca="1" si="149"/>
        <v>-1762060846415.4922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-1762060846415.4922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-7341920193.3978844</v>
      </c>
      <c r="L3526" s="444">
        <f t="shared" ca="1" si="149"/>
        <v>-1769402766608.8901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-1769402766608.8901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-7372511527.5370417</v>
      </c>
      <c r="L3527" s="444">
        <f t="shared" ca="1" si="149"/>
        <v>-1776775278136.4272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-1776775278136.4272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-7403230325.5684481</v>
      </c>
      <c r="L3528" s="444">
        <f t="shared" ca="1" si="149"/>
        <v>-1784178508461.9956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-1784178508461.9956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-7434077118.5916481</v>
      </c>
      <c r="L3529" s="444">
        <f t="shared" ca="1" si="149"/>
        <v>-1791612585580.5872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-1791612585580.5872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-7465052439.9191132</v>
      </c>
      <c r="L3530" s="444">
        <f t="shared" ca="1" si="149"/>
        <v>-1799077638020.5063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-1799077638020.5063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-7496156825.0854445</v>
      </c>
      <c r="L3531" s="444">
        <f t="shared" ca="1" si="149"/>
        <v>-1806573794845.5918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-1806573794845.5918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-7527390811.8566322</v>
      </c>
      <c r="L3532" s="444">
        <f t="shared" ca="1" si="149"/>
        <v>-1814101185657.4485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-1814101185657.4485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-7558754940.2393684</v>
      </c>
      <c r="L3533" s="444">
        <f t="shared" ca="1" si="149"/>
        <v>-1821659940597.6877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-1821659940597.6877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-7590249752.4903669</v>
      </c>
      <c r="L3534" s="444">
        <f t="shared" ca="1" si="149"/>
        <v>-1829250190350.1782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-1829250190350.1782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-7621875793.125741</v>
      </c>
      <c r="L3535" s="444">
        <f t="shared" ca="1" si="149"/>
        <v>-1836872066143.304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-1836872066143.304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-7653633608.9304323</v>
      </c>
      <c r="L3536" s="444">
        <f t="shared" ca="1" si="149"/>
        <v>-1844525699752.2344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-1844525699752.2344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-7685523748.9676428</v>
      </c>
      <c r="L3537" s="444">
        <f t="shared" ca="1" si="149"/>
        <v>-1852211223501.2019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-1852211223501.2019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-7717546764.5883408</v>
      </c>
      <c r="L3538" s="444">
        <f t="shared" ca="1" si="149"/>
        <v>-1859928770265.7903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-1859928770265.7903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-7749703209.440793</v>
      </c>
      <c r="L3539" s="444">
        <f t="shared" ca="1" si="149"/>
        <v>-1867678473475.231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-1867678473475.231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-7781993639.4801302</v>
      </c>
      <c r="L3540" s="444">
        <f t="shared" ca="1" si="149"/>
        <v>-1875460467114.7112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-1875460467114.7112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-7814418612.9779634</v>
      </c>
      <c r="L3541" s="444">
        <f t="shared" ca="1" si="149"/>
        <v>-1883274885727.6892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-1883274885727.6892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-7846978690.5320387</v>
      </c>
      <c r="L3542" s="444">
        <f t="shared" ca="1" si="149"/>
        <v>-1891121864418.2212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-1891121864418.2212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-7879674435.0759211</v>
      </c>
      <c r="L3543" s="444">
        <f t="shared" ca="1" si="149"/>
        <v>-1899001538853.2971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-1899001538853.2971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-7912506411.8887377</v>
      </c>
      <c r="L3544" s="444">
        <f t="shared" ca="1" si="149"/>
        <v>-1906914045265.1858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-1906914045265.1858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-7945475188.6049414</v>
      </c>
      <c r="L3545" s="444">
        <f t="shared" ca="1" si="149"/>
        <v>-1914859520453.7908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-1914859520453.7908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-7978581335.2241278</v>
      </c>
      <c r="L3546" s="444">
        <f t="shared" ca="1" si="149"/>
        <v>-1922838101789.0149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-1922838101789.0149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-8011825424.1208954</v>
      </c>
      <c r="L3547" s="444">
        <f t="shared" ca="1" si="149"/>
        <v>-1930849927213.1357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-1930849927213.1357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-8045208030.0547314</v>
      </c>
      <c r="L3548" s="444">
        <f t="shared" ca="1" si="149"/>
        <v>-1938895135243.1904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-1938895135243.1904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-8078729730.1799603</v>
      </c>
      <c r="L3549" s="444">
        <f t="shared" ca="1" si="149"/>
        <v>-1946973864973.3704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-1946973864973.3704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-8112391104.0557098</v>
      </c>
      <c r="L3550" s="444">
        <f t="shared" ca="1" si="149"/>
        <v>-1955086256077.426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-1955086256077.426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-8146192733.655942</v>
      </c>
      <c r="L3551" s="444">
        <f t="shared" ca="1" si="149"/>
        <v>-1963232448811.082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-1963232448811.082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-8180135203.379508</v>
      </c>
      <c r="L3552" s="444">
        <f t="shared" ca="1" si="149"/>
        <v>-1971412584014.4614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-1971412584014.4614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-8214219100.0602551</v>
      </c>
      <c r="L3553" s="444">
        <f t="shared" ca="1" si="149"/>
        <v>-1979626803114.5217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-1979626803114.5217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-8248445012.9771738</v>
      </c>
      <c r="L3554" s="444">
        <f t="shared" ca="1" si="149"/>
        <v>-1987875248127.499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-1987875248127.499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-8282813533.8645782</v>
      </c>
      <c r="L3555" s="444">
        <f t="shared" ca="1" si="149"/>
        <v>-1996158061661.3635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-1996158061661.3635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-8317325256.922348</v>
      </c>
      <c r="L3556" s="444">
        <f t="shared" ca="1" si="149"/>
        <v>-2004475386918.2859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-2004475386918.2859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-8351980778.8261909</v>
      </c>
      <c r="L3557" s="444">
        <f t="shared" ca="1" si="149"/>
        <v>-2012827367697.1121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-2012827367697.1121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-8386780698.7379665</v>
      </c>
      <c r="L3558" s="444">
        <f t="shared" ca="1" si="149"/>
        <v>-2021214148395.8501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-2021214148395.8501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-8421725618.3160419</v>
      </c>
      <c r="L3559" s="444">
        <f t="shared" ca="1" si="149"/>
        <v>-2029635874014.1663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-2029635874014.1663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-8456816141.7256927</v>
      </c>
      <c r="L3560" s="444">
        <f t="shared" ca="1" si="149"/>
        <v>-2038092690155.8918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-2038092690155.8918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-8492052875.6495495</v>
      </c>
      <c r="L3561" s="444">
        <f t="shared" ca="1" si="149"/>
        <v>-2046584743031.5415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-2046584743031.5415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-8527436429.298089</v>
      </c>
      <c r="L3562" s="444">
        <f t="shared" ca="1" si="149"/>
        <v>-2055112179460.8396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-2055112179460.8396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-8562967414.4201651</v>
      </c>
      <c r="L3563" s="444">
        <f t="shared" ca="1" si="149"/>
        <v>-2063675146875.2598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-2063675146875.2598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-8598646445.3135815</v>
      </c>
      <c r="L3564" s="444">
        <f t="shared" ca="1" si="149"/>
        <v>-2072273793320.5732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-2072273793320.5732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-8634474138.8357201</v>
      </c>
      <c r="L3565" s="444">
        <f t="shared" ca="1" si="149"/>
        <v>-2080908267459.4089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-2080908267459.4089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-8670451114.4142056</v>
      </c>
      <c r="L3566" s="444">
        <f t="shared" ca="1" si="149"/>
        <v>-2089578718573.8232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-2089578718573.8232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-8706577994.0575962</v>
      </c>
      <c r="L3567" s="444">
        <f t="shared" ca="1" si="149"/>
        <v>-2098285296567.8809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-2098285296567.8809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-8742855402.366169</v>
      </c>
      <c r="L3568" s="444">
        <f t="shared" ca="1" si="149"/>
        <v>-2107028151970.2471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-2107028151970.2471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-8779283966.542696</v>
      </c>
      <c r="L3569" s="444">
        <f t="shared" ca="1" si="149"/>
        <v>-2115807435936.7898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-2115807435936.7898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-8815864316.4032917</v>
      </c>
      <c r="L3570" s="444">
        <f t="shared" ca="1" si="149"/>
        <v>-2124623300253.1931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-2124623300253.1931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-8852597084.3883038</v>
      </c>
      <c r="L3571" s="444">
        <f t="shared" ca="1" si="149"/>
        <v>-2133475897337.5813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-2133475897337.5813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-8889482905.5732536</v>
      </c>
      <c r="L3572" s="444">
        <f t="shared" ca="1" si="149"/>
        <v>-2142365380243.1545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-2142365380243.1545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-8926522417.6798096</v>
      </c>
      <c r="L3573" s="444">
        <f t="shared" ca="1" si="149"/>
        <v>-2151291902660.8345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-2151291902660.8345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-8963716261.0868111</v>
      </c>
      <c r="L3574" s="444">
        <f t="shared" ca="1" si="149"/>
        <v>-2160255618921.9214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-2160255618921.9214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-9001065078.8413391</v>
      </c>
      <c r="L3575" s="444">
        <f t="shared" ca="1" si="149"/>
        <v>-2169256684000.7627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-2169256684000.7627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-9038569516.6698437</v>
      </c>
      <c r="L3576" s="444">
        <f t="shared" ca="1" si="149"/>
        <v>-2178295253517.4326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-2178295253517.4326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-9076230222.9893036</v>
      </c>
      <c r="L3577" s="444">
        <f t="shared" ca="1" si="149"/>
        <v>-2187371483740.4219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-2187371483740.4219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-9114047848.9184227</v>
      </c>
      <c r="L3578" s="444">
        <f t="shared" ref="L3578:L3832" ca="1" si="154">I3578-J3578+K3578</f>
        <v>-2196485531589.3403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-2196485531589.3403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-9152023048.2889175</v>
      </c>
      <c r="L3579" s="444">
        <f t="shared" ca="1" si="154"/>
        <v>-2205637554637.6294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-2205637554637.6294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-9190156477.6567898</v>
      </c>
      <c r="L3580" s="444">
        <f t="shared" ca="1" si="154"/>
        <v>-2214827711115.2861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-2214827711115.2861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-9228448796.3136921</v>
      </c>
      <c r="L3581" s="444">
        <f t="shared" ca="1" si="154"/>
        <v>-2224056159911.5996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-2224056159911.5996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-9266900666.2983322</v>
      </c>
      <c r="L3582" s="444">
        <f t="shared" ca="1" si="154"/>
        <v>-2233323060577.8979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-2233323060577.8979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-9305512752.4079075</v>
      </c>
      <c r="L3583" s="444">
        <f t="shared" ca="1" si="154"/>
        <v>-2242628573330.3057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-2242628573330.3057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-9344285722.2096062</v>
      </c>
      <c r="L3584" s="444">
        <f t="shared" ca="1" si="154"/>
        <v>-2251972859052.5151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-2251972859052.5151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-9383220246.0521469</v>
      </c>
      <c r="L3585" s="444">
        <f t="shared" ca="1" si="154"/>
        <v>-2261356079298.5674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-2261356079298.5674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-9422316997.077364</v>
      </c>
      <c r="L3586" s="444">
        <f t="shared" ca="1" si="154"/>
        <v>-2270778396295.6445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-2270778396295.6445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-9461576651.2318516</v>
      </c>
      <c r="L3587" s="444">
        <f t="shared" ca="1" si="154"/>
        <v>-2280239972946.8765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-2280239972946.8765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-9500999887.2786522</v>
      </c>
      <c r="L3588" s="444">
        <f t="shared" ca="1" si="154"/>
        <v>-2289740972834.1553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-2289740972834.1553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-9540587386.8089809</v>
      </c>
      <c r="L3589" s="444">
        <f t="shared" ca="1" si="154"/>
        <v>-2299281560220.9644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-2299281560220.9644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-9580339834.2540188</v>
      </c>
      <c r="L3590" s="444">
        <f t="shared" ca="1" si="154"/>
        <v>-2308861900055.2183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-2308861900055.2183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-9620257916.8967419</v>
      </c>
      <c r="L3591" s="444">
        <f t="shared" ca="1" si="154"/>
        <v>-2318482157972.1152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-2318482157972.1152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-9660342324.8838139</v>
      </c>
      <c r="L3592" s="444">
        <f t="shared" ca="1" si="154"/>
        <v>-2328142500296.999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-2328142500296.999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-9700593751.2374954</v>
      </c>
      <c r="L3593" s="444">
        <f t="shared" ca="1" si="154"/>
        <v>-2337843094048.2363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-2337843094048.2363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-9741012891.867651</v>
      </c>
      <c r="L3594" s="444">
        <f t="shared" ca="1" si="154"/>
        <v>-2347584106940.104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-2347584106940.104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-9781600445.5837669</v>
      </c>
      <c r="L3595" s="444">
        <f t="shared" ca="1" si="154"/>
        <v>-2357365707385.688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-2357365707385.688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-9822357114.1070328</v>
      </c>
      <c r="L3596" s="444">
        <f t="shared" ca="1" si="154"/>
        <v>-2367188064499.7949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-2367188064499.7949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-9863283602.0824795</v>
      </c>
      <c r="L3597" s="444">
        <f t="shared" ca="1" si="154"/>
        <v>-2377051348101.8774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-2377051348101.8774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-9904380617.091156</v>
      </c>
      <c r="L3598" s="444">
        <f t="shared" ca="1" si="154"/>
        <v>-2386955728718.9688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-2386955728718.9688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-9945648869.6623688</v>
      </c>
      <c r="L3599" s="444">
        <f t="shared" ca="1" si="154"/>
        <v>-2396901377588.6313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-2396901377588.6313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-9987089073.2859631</v>
      </c>
      <c r="L3600" s="444">
        <f t="shared" ca="1" si="154"/>
        <v>-2406888466661.9175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-2406888466661.9175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-10028701944.424656</v>
      </c>
      <c r="L3601" s="444">
        <f t="shared" ca="1" si="154"/>
        <v>-2416917168606.3423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-2416917168606.3423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-10070488202.526426</v>
      </c>
      <c r="L3602" s="444">
        <f t="shared" ca="1" si="154"/>
        <v>-2426987656808.8687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-2426987656808.8687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-10112448570.036953</v>
      </c>
      <c r="L3603" s="444">
        <f t="shared" ca="1" si="154"/>
        <v>-2437100105378.9058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-2437100105378.9058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-10154583772.412107</v>
      </c>
      <c r="L3604" s="444">
        <f t="shared" ca="1" si="154"/>
        <v>-2447254689151.3179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-2447254689151.3179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-10196894538.130491</v>
      </c>
      <c r="L3605" s="444">
        <f t="shared" ca="1" si="154"/>
        <v>-2457451583689.4482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-2457451583689.4482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-10239381598.706034</v>
      </c>
      <c r="L3606" s="444">
        <f t="shared" ca="1" si="154"/>
        <v>-2467690965288.1543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-2467690965288.1543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-10282045688.700644</v>
      </c>
      <c r="L3607" s="444">
        <f t="shared" ca="1" si="154"/>
        <v>-2477973010976.855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-2477973010976.855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-10324887545.736897</v>
      </c>
      <c r="L3608" s="444">
        <f t="shared" ca="1" si="154"/>
        <v>-2488297898522.5918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-2488297898522.5918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-10367907910.510799</v>
      </c>
      <c r="L3609" s="444">
        <f t="shared" ca="1" si="154"/>
        <v>-2498665806433.1025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-2498665806433.1025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-10411107526.804594</v>
      </c>
      <c r="L3610" s="444">
        <f t="shared" ca="1" si="154"/>
        <v>-2509076913959.9072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-2509076913959.9072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-10454487141.499613</v>
      </c>
      <c r="L3611" s="444">
        <f t="shared" ca="1" si="154"/>
        <v>-2519531401101.4067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-2519531401101.4067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-10498047504.589195</v>
      </c>
      <c r="L3612" s="444">
        <f t="shared" ca="1" si="154"/>
        <v>-2530029448605.9961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-2530029448605.9961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-10541789369.19165</v>
      </c>
      <c r="L3613" s="444">
        <f t="shared" ca="1" si="154"/>
        <v>-2540571237975.1875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-2540571237975.1875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-10585713491.563282</v>
      </c>
      <c r="L3614" s="444">
        <f t="shared" ca="1" si="154"/>
        <v>-2551156951466.751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-2551156951466.751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-10629820631.111462</v>
      </c>
      <c r="L3615" s="444">
        <f t="shared" ca="1" si="154"/>
        <v>-2561786772097.8623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-2561786772097.8623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-10674111550.407759</v>
      </c>
      <c r="L3616" s="444">
        <f t="shared" ca="1" si="154"/>
        <v>-2572460883648.27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-2572460883648.27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-10718587015.201124</v>
      </c>
      <c r="L3617" s="444">
        <f t="shared" ca="1" si="154"/>
        <v>-2583179470663.4712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-2583179470663.4712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-10763247794.431129</v>
      </c>
      <c r="L3618" s="444">
        <f t="shared" ca="1" si="154"/>
        <v>-2593942718457.9023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-2593942718457.9023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-10808094660.241261</v>
      </c>
      <c r="L3619" s="444">
        <f t="shared" ca="1" si="154"/>
        <v>-2604750813118.1436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-2604750813118.1436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-10853128387.992264</v>
      </c>
      <c r="L3620" s="444">
        <f t="shared" ca="1" si="154"/>
        <v>-2615603941506.1357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-2615603941506.1357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-10898349756.275566</v>
      </c>
      <c r="L3621" s="444">
        <f t="shared" ca="1" si="154"/>
        <v>-2626502291262.4111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-2626502291262.4111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-10943759546.926712</v>
      </c>
      <c r="L3622" s="444">
        <f t="shared" ca="1" si="154"/>
        <v>-2637446050809.3379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-2637446050809.3379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-10989358545.038908</v>
      </c>
      <c r="L3623" s="444">
        <f t="shared" ca="1" si="154"/>
        <v>-2648435409354.377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-2648435409354.377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-11035147538.97657</v>
      </c>
      <c r="L3624" s="444">
        <f t="shared" ca="1" si="154"/>
        <v>-2659470556893.3535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-2659470556893.3535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-11081127320.388973</v>
      </c>
      <c r="L3625" s="444">
        <f t="shared" ca="1" si="154"/>
        <v>-2670551684213.7427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-2670551684213.7427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-11127298684.223928</v>
      </c>
      <c r="L3626" s="444">
        <f t="shared" ca="1" si="154"/>
        <v>-2681678982897.9668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-2681678982897.9668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-11173662428.741528</v>
      </c>
      <c r="L3627" s="444">
        <f t="shared" ca="1" si="154"/>
        <v>-2692852645326.7085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-2692852645326.7085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-11220219355.527952</v>
      </c>
      <c r="L3628" s="444">
        <f t="shared" ca="1" si="154"/>
        <v>-2704072864682.2363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-2704072864682.2363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-11266970269.509317</v>
      </c>
      <c r="L3629" s="444">
        <f t="shared" ca="1" si="154"/>
        <v>-2715339834951.7456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-2715339834951.7456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-11313915978.965607</v>
      </c>
      <c r="L3630" s="444">
        <f t="shared" ca="1" si="154"/>
        <v>-2726653750930.7114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-2726653750930.7114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-11361057295.54463</v>
      </c>
      <c r="L3631" s="444">
        <f t="shared" ca="1" si="154"/>
        <v>-2738014808226.2559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-2738014808226.2559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-11408395034.276066</v>
      </c>
      <c r="L3632" s="444">
        <f t="shared" ca="1" si="154"/>
        <v>-2749423203260.5317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-2749423203260.5317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-11455930013.585548</v>
      </c>
      <c r="L3633" s="444">
        <f t="shared" ca="1" si="154"/>
        <v>-2760879133274.1172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-2760879133274.1172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-11503663055.308821</v>
      </c>
      <c r="L3634" s="444">
        <f t="shared" ca="1" si="154"/>
        <v>-2772382796329.4258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-2772382796329.4258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-11551594984.70594</v>
      </c>
      <c r="L3635" s="444">
        <f t="shared" ca="1" si="154"/>
        <v>-2783934391314.1318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-2783934391314.1318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-11599726630.47555</v>
      </c>
      <c r="L3636" s="444">
        <f t="shared" ca="1" si="154"/>
        <v>-2795534117944.6074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-2795534117944.6074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-11648058824.769197</v>
      </c>
      <c r="L3637" s="444">
        <f t="shared" ca="1" si="154"/>
        <v>-2807182176769.3765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-2807182176769.3765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-11696592403.205734</v>
      </c>
      <c r="L3638" s="444">
        <f t="shared" ca="1" si="154"/>
        <v>-2818878769172.582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-2818878769172.582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-11745328204.885757</v>
      </c>
      <c r="L3639" s="444">
        <f t="shared" ca="1" si="154"/>
        <v>-2830624097377.4678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-2830624097377.4678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-11794267072.406116</v>
      </c>
      <c r="L3640" s="444">
        <f t="shared" ca="1" si="154"/>
        <v>-2842418364449.874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-2842418364449.874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-11843409851.874475</v>
      </c>
      <c r="L3641" s="444">
        <f t="shared" ca="1" si="154"/>
        <v>-2854261774301.7485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-2854261774301.7485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-11892757392.923952</v>
      </c>
      <c r="L3642" s="444">
        <f t="shared" ca="1" si="154"/>
        <v>-2866154531694.6724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-2866154531694.6724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-11942310548.727802</v>
      </c>
      <c r="L3643" s="444">
        <f t="shared" ca="1" si="154"/>
        <v>-2878096842243.4004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-2878096842243.4004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-11992070176.014168</v>
      </c>
      <c r="L3644" s="444">
        <f t="shared" ca="1" si="154"/>
        <v>-2890088912419.4146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-2890088912419.4146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-12042037135.080894</v>
      </c>
      <c r="L3645" s="444">
        <f t="shared" ca="1" si="154"/>
        <v>-2902130949554.4956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-2902130949554.4956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-12092212289.810398</v>
      </c>
      <c r="L3646" s="444">
        <f t="shared" ca="1" si="154"/>
        <v>-2914223161844.3062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-2914223161844.3062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-12142596507.684608</v>
      </c>
      <c r="L3647" s="444">
        <f t="shared" ca="1" si="154"/>
        <v>-2926365758351.9907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-2926365758351.9907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-12193190659.799961</v>
      </c>
      <c r="L3648" s="444">
        <f t="shared" ca="1" si="154"/>
        <v>-2938558949011.7905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-2938558949011.7905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-12243995620.88246</v>
      </c>
      <c r="L3649" s="444">
        <f t="shared" ca="1" si="154"/>
        <v>-2950802944632.6729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-2950802944632.6729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-12295012269.302803</v>
      </c>
      <c r="L3650" s="444">
        <f t="shared" ca="1" si="154"/>
        <v>-2963097956901.9756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-2963097956901.9756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-12346241487.091564</v>
      </c>
      <c r="L3651" s="444">
        <f t="shared" ca="1" si="154"/>
        <v>-2975444198389.0674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-2975444198389.0674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-12397684159.954447</v>
      </c>
      <c r="L3652" s="444">
        <f t="shared" ca="1" si="154"/>
        <v>-2987841882549.022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-2987841882549.022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-12449341177.287592</v>
      </c>
      <c r="L3653" s="444">
        <f t="shared" ca="1" si="154"/>
        <v>-3000291223726.3096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-3000291223726.3096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-12501213432.192957</v>
      </c>
      <c r="L3654" s="444">
        <f t="shared" ca="1" si="154"/>
        <v>-3012792437158.5024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-3012792437158.5024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-12553301821.493759</v>
      </c>
      <c r="L3655" s="444">
        <f t="shared" ca="1" si="154"/>
        <v>-3025345738979.9961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-3025345738979.9961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-12605607245.749983</v>
      </c>
      <c r="L3656" s="444">
        <f t="shared" ca="1" si="154"/>
        <v>-3037951346225.7461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-3037951346225.7461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-12658130609.273941</v>
      </c>
      <c r="L3657" s="444">
        <f t="shared" ca="1" si="154"/>
        <v>-3050609476835.02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-3050609476835.02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-12710872820.145916</v>
      </c>
      <c r="L3658" s="444">
        <f t="shared" ca="1" si="154"/>
        <v>-3063320349655.166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-3063320349655.166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-12763834790.229858</v>
      </c>
      <c r="L3659" s="444">
        <f t="shared" ca="1" si="154"/>
        <v>-3076084184445.396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-3076084184445.396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-12817017435.18915</v>
      </c>
      <c r="L3660" s="444">
        <f t="shared" ca="1" si="154"/>
        <v>-3088901201880.585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-3088901201880.585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-12870421674.502438</v>
      </c>
      <c r="L3661" s="444">
        <f t="shared" ca="1" si="154"/>
        <v>-3101771623555.0874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-3101771623555.0874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-12924048431.47953</v>
      </c>
      <c r="L3662" s="444">
        <f t="shared" ca="1" si="154"/>
        <v>-3114695671986.5669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-3114695671986.5669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-12977898633.277363</v>
      </c>
      <c r="L3663" s="444">
        <f t="shared" ca="1" si="154"/>
        <v>-3127673570619.8442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-3127673570619.8442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-13031973210.916018</v>
      </c>
      <c r="L3664" s="444">
        <f t="shared" ca="1" si="154"/>
        <v>-3140705543830.7603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-3140705543830.7603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-13086273099.294834</v>
      </c>
      <c r="L3665" s="444">
        <f t="shared" ca="1" si="154"/>
        <v>-3153791816930.0552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-3153791816930.0552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-13140799237.208563</v>
      </c>
      <c r="L3666" s="444">
        <f t="shared" ca="1" si="154"/>
        <v>-3166932616167.2637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-3166932616167.2637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-13195552567.363598</v>
      </c>
      <c r="L3667" s="444">
        <f t="shared" ca="1" si="154"/>
        <v>-3180128168734.6274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-3180128168734.6274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-13250534036.394281</v>
      </c>
      <c r="L3668" s="444">
        <f t="shared" ca="1" si="154"/>
        <v>-3193378702771.0215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-3193378702771.0215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-13305744594.879255</v>
      </c>
      <c r="L3669" s="444">
        <f t="shared" ca="1" si="154"/>
        <v>-3206684447365.9009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-3206684447365.9009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-13361185197.35792</v>
      </c>
      <c r="L3670" s="444">
        <f t="shared" ca="1" si="154"/>
        <v>-3220045632563.2588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-3220045632563.2588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-13416856802.346912</v>
      </c>
      <c r="L3671" s="444">
        <f t="shared" ca="1" si="154"/>
        <v>-3233462489365.6055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-3233462489365.6055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-13472760372.356689</v>
      </c>
      <c r="L3672" s="444">
        <f t="shared" ca="1" si="154"/>
        <v>-3246935249737.9619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-3246935249737.9619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-13528896873.908175</v>
      </c>
      <c r="L3673" s="444">
        <f t="shared" ca="1" si="154"/>
        <v>-3260464146611.8701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-3260464146611.8701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-13585267277.549459</v>
      </c>
      <c r="L3674" s="444">
        <f t="shared" ca="1" si="154"/>
        <v>-3274049413889.4194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-3274049413889.4194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-13641872557.872581</v>
      </c>
      <c r="L3675" s="444">
        <f t="shared" ca="1" si="154"/>
        <v>-3287691286447.292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-3287691286447.292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-13698713693.530384</v>
      </c>
      <c r="L3676" s="444">
        <f t="shared" ca="1" si="154"/>
        <v>-3301390000140.8223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-3301390000140.8223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-13755791667.253426</v>
      </c>
      <c r="L3677" s="444">
        <f t="shared" ca="1" si="154"/>
        <v>-3315145791808.0757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-3315145791808.0757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-13813107465.866982</v>
      </c>
      <c r="L3678" s="444">
        <f t="shared" ca="1" si="154"/>
        <v>-3328958899273.9429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-3328958899273.9429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-13870662080.308096</v>
      </c>
      <c r="L3679" s="444">
        <f t="shared" ca="1" si="154"/>
        <v>-3342829561354.251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-3342829561354.251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-13928456505.642712</v>
      </c>
      <c r="L3680" s="444">
        <f t="shared" ca="1" si="154"/>
        <v>-3356758017859.8936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-3356758017859.8936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-13986491741.08289</v>
      </c>
      <c r="L3681" s="444">
        <f t="shared" ca="1" si="154"/>
        <v>-3370744509600.9766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-3370744509600.9766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-14044768790.004068</v>
      </c>
      <c r="L3682" s="444">
        <f t="shared" ca="1" si="154"/>
        <v>-3384789278390.9805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-3384789278390.9805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-14103288659.962418</v>
      </c>
      <c r="L3683" s="444">
        <f t="shared" ca="1" si="154"/>
        <v>-3398892567050.9429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-3398892567050.9429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-14162052362.712261</v>
      </c>
      <c r="L3684" s="444">
        <f t="shared" ca="1" si="154"/>
        <v>-3413054619413.6553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-3413054619413.6553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-14221060914.223564</v>
      </c>
      <c r="L3685" s="444">
        <f t="shared" ca="1" si="154"/>
        <v>-3427275680327.8789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-3427275680327.8789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-14280315334.699495</v>
      </c>
      <c r="L3686" s="444">
        <f t="shared" ca="1" si="154"/>
        <v>-3441555995662.5786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-3441555995662.5786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-14339816648.59408</v>
      </c>
      <c r="L3687" s="444">
        <f t="shared" ca="1" si="154"/>
        <v>-3455895812311.1729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-3455895812311.1729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-14399565884.629887</v>
      </c>
      <c r="L3688" s="444">
        <f t="shared" ca="1" si="154"/>
        <v>-3470295378195.8027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-3470295378195.8027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-14459564075.815844</v>
      </c>
      <c r="L3689" s="444">
        <f t="shared" ca="1" si="154"/>
        <v>-3484754942271.6187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-3484754942271.6187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-14519812259.465078</v>
      </c>
      <c r="L3690" s="444">
        <f t="shared" ca="1" si="154"/>
        <v>-3499274754531.0835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-3499274754531.0835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-14580311477.212847</v>
      </c>
      <c r="L3691" s="444">
        <f t="shared" ca="1" si="154"/>
        <v>-3513855066008.2964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-3513855066008.2964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-14641062775.034567</v>
      </c>
      <c r="L3692" s="444">
        <f t="shared" ca="1" si="154"/>
        <v>-3528496128783.3311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-3528496128783.3311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-14702067203.26388</v>
      </c>
      <c r="L3693" s="444">
        <f t="shared" ca="1" si="154"/>
        <v>-3543198195986.5947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-3543198195986.5947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-14763325816.610813</v>
      </c>
      <c r="L3694" s="444">
        <f t="shared" ca="1" si="154"/>
        <v>-3557961521803.2056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-3557961521803.2056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-14824839674.180023</v>
      </c>
      <c r="L3695" s="444">
        <f t="shared" ca="1" si="154"/>
        <v>-3572786361477.3857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-3572786361477.3857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-14886609839.489107</v>
      </c>
      <c r="L3696" s="444">
        <f t="shared" ca="1" si="154"/>
        <v>-3587672971316.875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-3587672971316.875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-14948637380.48698</v>
      </c>
      <c r="L3697" s="444">
        <f t="shared" ca="1" si="154"/>
        <v>-3602621608697.3618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-3602621608697.3618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-15010923369.572338</v>
      </c>
      <c r="L3698" s="444">
        <f t="shared" ca="1" si="154"/>
        <v>-3617632532066.9341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-3617632532066.9341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-15073468883.612223</v>
      </c>
      <c r="L3699" s="444">
        <f t="shared" ca="1" si="154"/>
        <v>-3632706000950.5464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-3632706000950.5464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-15136275003.960609</v>
      </c>
      <c r="L3700" s="444">
        <f t="shared" ca="1" si="154"/>
        <v>-3647842275954.5068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-3647842275954.5068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-15199342816.477112</v>
      </c>
      <c r="L3701" s="444">
        <f t="shared" ca="1" si="154"/>
        <v>-3663041618770.9839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-3663041618770.9839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-15262673411.545769</v>
      </c>
      <c r="L3702" s="444">
        <f t="shared" ca="1" si="154"/>
        <v>-3678304292182.5298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-3678304292182.5298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-15326267884.093874</v>
      </c>
      <c r="L3703" s="444">
        <f t="shared" ca="1" si="154"/>
        <v>-3693630560066.6235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-3693630560066.6235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-15390127333.610931</v>
      </c>
      <c r="L3704" s="444">
        <f t="shared" ca="1" si="154"/>
        <v>-3709020687400.2344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-3709020687400.2344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-15454252864.167643</v>
      </c>
      <c r="L3705" s="444">
        <f t="shared" ca="1" si="154"/>
        <v>-3724474940264.4019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-3724474940264.4019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-15518645584.435007</v>
      </c>
      <c r="L3706" s="444">
        <f t="shared" ca="1" si="154"/>
        <v>-3739993585848.8369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-3739993585848.8369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-15583306607.703485</v>
      </c>
      <c r="L3707" s="444">
        <f t="shared" ca="1" si="154"/>
        <v>-3755576892456.5405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-3755576892456.5405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-15648237051.902252</v>
      </c>
      <c r="L3708" s="444">
        <f t="shared" ca="1" si="154"/>
        <v>-3771225129508.4429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-3771225129508.4429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-15713438039.618513</v>
      </c>
      <c r="L3709" s="444">
        <f t="shared" ca="1" si="154"/>
        <v>-3786938567548.0615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-3786938567548.0615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-15778910698.11692</v>
      </c>
      <c r="L3710" s="444">
        <f t="shared" ca="1" si="154"/>
        <v>-3802717478246.1782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-3802717478246.1782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-15844656159.359077</v>
      </c>
      <c r="L3711" s="444">
        <f t="shared" ca="1" si="154"/>
        <v>-3818562134405.5371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-3818562134405.5371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-15910675560.023073</v>
      </c>
      <c r="L3712" s="444">
        <f t="shared" ca="1" si="154"/>
        <v>-3834472809965.5601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-3834472809965.5601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-15976970041.523169</v>
      </c>
      <c r="L3713" s="444">
        <f t="shared" ca="1" si="154"/>
        <v>-3850449780007.083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-3850449780007.083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-16043540750.029512</v>
      </c>
      <c r="L3714" s="444">
        <f t="shared" ca="1" si="154"/>
        <v>-3866493320757.1123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-3866493320757.1123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-16110388836.487968</v>
      </c>
      <c r="L3715" s="444">
        <f t="shared" ca="1" si="154"/>
        <v>-3882603709593.6001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-3882603709593.6001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-16177515456.639997</v>
      </c>
      <c r="L3716" s="444">
        <f t="shared" ca="1" si="154"/>
        <v>-3898781225050.2402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-3898781225050.2402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-16244921771.042667</v>
      </c>
      <c r="L3717" s="444">
        <f t="shared" ca="1" si="154"/>
        <v>-3915026146821.2827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-3915026146821.2827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-16312608945.088678</v>
      </c>
      <c r="L3718" s="444">
        <f t="shared" ca="1" si="154"/>
        <v>-3931338755766.3716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-3931338755766.3716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-16380578149.026546</v>
      </c>
      <c r="L3719" s="444">
        <f t="shared" ca="1" si="154"/>
        <v>-3947719333915.3979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-3947719333915.3979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-16448830557.980822</v>
      </c>
      <c r="L3720" s="444">
        <f t="shared" ca="1" si="154"/>
        <v>-3964168164473.3789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-3964168164473.3789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-16517367351.972414</v>
      </c>
      <c r="L3721" s="444">
        <f t="shared" ca="1" si="154"/>
        <v>-3980685531825.3516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-3980685531825.3516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-16586189715.938965</v>
      </c>
      <c r="L3722" s="444">
        <f t="shared" ca="1" si="154"/>
        <v>-3997271721541.2905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-3997271721541.2905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-16655298839.755375</v>
      </c>
      <c r="L3723" s="444">
        <f t="shared" ca="1" si="154"/>
        <v>-4013927020381.0459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-4013927020381.0459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-16724695918.254358</v>
      </c>
      <c r="L3724" s="444">
        <f t="shared" ca="1" si="154"/>
        <v>-4030651716299.3003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-4030651716299.3003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-16794382151.247086</v>
      </c>
      <c r="L3725" s="444">
        <f t="shared" ca="1" si="154"/>
        <v>-4047446098450.5474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-4047446098450.5474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-16864358743.543947</v>
      </c>
      <c r="L3726" s="444">
        <f t="shared" ca="1" si="154"/>
        <v>-4064310457194.0913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-4064310457194.0913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-16934626904.975378</v>
      </c>
      <c r="L3727" s="444">
        <f t="shared" ca="1" si="154"/>
        <v>-4081245084099.0669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-4081245084099.0669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-17005187850.412777</v>
      </c>
      <c r="L3728" s="444">
        <f t="shared" ca="1" si="154"/>
        <v>-4098250271949.4795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-4098250271949.4795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-17076042799.789497</v>
      </c>
      <c r="L3729" s="444">
        <f t="shared" ca="1" si="154"/>
        <v>-4115326314749.269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-4115326314749.269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-17147192978.121954</v>
      </c>
      <c r="L3730" s="444">
        <f t="shared" ca="1" si="154"/>
        <v>-4132473507727.3911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-4132473507727.3911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-17218639615.530796</v>
      </c>
      <c r="L3731" s="444">
        <f t="shared" ca="1" si="154"/>
        <v>-4149692147342.9219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-4149692147342.9219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-17290383947.262173</v>
      </c>
      <c r="L3732" s="444">
        <f t="shared" ca="1" si="154"/>
        <v>-4166982531290.1841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-4166982531290.1841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-17362427213.709099</v>
      </c>
      <c r="L3733" s="444">
        <f t="shared" ca="1" si="154"/>
        <v>-4184344958503.8931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-4184344958503.8931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-17434770660.432888</v>
      </c>
      <c r="L3734" s="444">
        <f t="shared" ca="1" si="154"/>
        <v>-4201779729164.3262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-4201779729164.3262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-17507415538.184692</v>
      </c>
      <c r="L3735" s="444">
        <f t="shared" ca="1" si="154"/>
        <v>-4219287144702.5107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-4219287144702.5107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-17580363102.927128</v>
      </c>
      <c r="L3736" s="444">
        <f t="shared" ca="1" si="154"/>
        <v>-4236867507805.438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-4236867507805.438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-17653614615.855991</v>
      </c>
      <c r="L3737" s="444">
        <f t="shared" ca="1" si="154"/>
        <v>-4254521122421.2939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-4254521122421.2939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-17727171343.422054</v>
      </c>
      <c r="L3738" s="444">
        <f t="shared" ca="1" si="154"/>
        <v>-4272248293764.7158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-4272248293764.7158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-17801034557.352982</v>
      </c>
      <c r="L3739" s="444">
        <f t="shared" ca="1" si="154"/>
        <v>-4290049328322.0688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-4290049328322.0688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-17875205534.675285</v>
      </c>
      <c r="L3740" s="444">
        <f t="shared" ca="1" si="154"/>
        <v>-4307924533856.7441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-4307924533856.7441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-17949685557.736435</v>
      </c>
      <c r="L3741" s="444">
        <f t="shared" ca="1" si="154"/>
        <v>-4325874219414.4805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-4325874219414.4805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-18024475914.227001</v>
      </c>
      <c r="L3742" s="444">
        <f t="shared" ca="1" si="154"/>
        <v>-4343898695328.7075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-4343898695328.7075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-18099577897.20295</v>
      </c>
      <c r="L3743" s="444">
        <f t="shared" ca="1" si="154"/>
        <v>-4361998273225.9106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-4361998273225.9106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-18174992805.107964</v>
      </c>
      <c r="L3744" s="444">
        <f t="shared" ca="1" si="154"/>
        <v>-4380173266031.0186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-4380173266031.0186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-18250721941.79591</v>
      </c>
      <c r="L3745" s="444">
        <f t="shared" ca="1" si="154"/>
        <v>-4398423987972.8145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-4398423987972.8145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-18326766616.553394</v>
      </c>
      <c r="L3746" s="444">
        <f t="shared" ca="1" si="154"/>
        <v>-4416750754589.3682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-4416750754589.3682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-18403128144.122368</v>
      </c>
      <c r="L3747" s="444">
        <f t="shared" ca="1" si="154"/>
        <v>-4435153882733.4902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-4435153882733.4902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-18479807844.722878</v>
      </c>
      <c r="L3748" s="444">
        <f t="shared" ca="1" si="154"/>
        <v>-4453633690578.2129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-4453633690578.2129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-18556807044.075886</v>
      </c>
      <c r="L3749" s="444">
        <f t="shared" ca="1" si="154"/>
        <v>-4472190497622.2891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-4472190497622.2891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-18634127073.426205</v>
      </c>
      <c r="L3750" s="444">
        <f t="shared" ca="1" si="154"/>
        <v>-4490824624695.7148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-4490824624695.7148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-18711769269.565479</v>
      </c>
      <c r="L3751" s="444">
        <f t="shared" ca="1" si="154"/>
        <v>-4509536393965.2803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-4509536393965.2803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-18789734974.855335</v>
      </c>
      <c r="L3752" s="444">
        <f t="shared" ca="1" si="154"/>
        <v>-4528326128940.1357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-4528326128940.1357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-18868025537.250565</v>
      </c>
      <c r="L3753" s="444">
        <f t="shared" ca="1" si="154"/>
        <v>-4547194154477.3867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-4547194154477.3867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-18946642310.322445</v>
      </c>
      <c r="L3754" s="444">
        <f t="shared" ca="1" si="154"/>
        <v>-4566140796787.709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-4566140796787.709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-19025586653.28212</v>
      </c>
      <c r="L3755" s="444">
        <f t="shared" ca="1" si="154"/>
        <v>-4585166383440.9912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-4585166383440.9912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-19104859931.004131</v>
      </c>
      <c r="L3756" s="444">
        <f t="shared" ca="1" si="154"/>
        <v>-4604271243371.9951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-4604271243371.9951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-19184463514.04998</v>
      </c>
      <c r="L3757" s="444">
        <f t="shared" ca="1" si="154"/>
        <v>-4623455706886.0449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-4623455706886.0449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-19264398778.691853</v>
      </c>
      <c r="L3758" s="444">
        <f t="shared" ca="1" si="154"/>
        <v>-4642720105664.7363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-4642720105664.7363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-19344667106.936401</v>
      </c>
      <c r="L3759" s="444">
        <f t="shared" ca="1" si="154"/>
        <v>-4662064772771.6729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-4662064772771.6729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-19425269886.548637</v>
      </c>
      <c r="L3760" s="444">
        <f t="shared" ca="1" si="154"/>
        <v>-4681490042658.2217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-4681490042658.2217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-19506208511.075924</v>
      </c>
      <c r="L3761" s="444">
        <f t="shared" ca="1" si="154"/>
        <v>-4700996251169.2979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-4700996251169.2979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-19587484379.872074</v>
      </c>
      <c r="L3762" s="444">
        <f t="shared" ca="1" si="154"/>
        <v>-4720583735549.1699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-4720583735549.1699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-19669098898.12154</v>
      </c>
      <c r="L3763" s="444">
        <f t="shared" ca="1" si="154"/>
        <v>-4740252834447.291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-4740252834447.291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-19751053476.863712</v>
      </c>
      <c r="L3764" s="444">
        <f t="shared" ca="1" si="154"/>
        <v>-4760003887924.1543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-4760003887924.1543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-19833349533.017311</v>
      </c>
      <c r="L3765" s="444">
        <f t="shared" ca="1" si="154"/>
        <v>-4779837237457.1719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-4779837237457.1719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-19915988489.404884</v>
      </c>
      <c r="L3766" s="444">
        <f t="shared" ca="1" si="154"/>
        <v>-4799753225946.5771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-4799753225946.5771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-19998971774.777405</v>
      </c>
      <c r="L3767" s="444">
        <f t="shared" ca="1" si="154"/>
        <v>-4819752197721.3545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-4819752197721.3545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-20082300823.838978</v>
      </c>
      <c r="L3768" s="444">
        <f t="shared" ca="1" si="154"/>
        <v>-4839834498545.1934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-4839834498545.1934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-20165977077.271637</v>
      </c>
      <c r="L3769" s="444">
        <f t="shared" ca="1" si="154"/>
        <v>-4860000475622.4648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-4860000475622.4648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-20250001981.760269</v>
      </c>
      <c r="L3770" s="444">
        <f t="shared" ca="1" si="154"/>
        <v>-4880250477604.2256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-4880250477604.2256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-20334376990.017605</v>
      </c>
      <c r="L3771" s="444">
        <f t="shared" ca="1" si="154"/>
        <v>-4900584854594.2432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-4900584854594.2432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-20419103560.809345</v>
      </c>
      <c r="L3772" s="444">
        <f t="shared" ca="1" si="154"/>
        <v>-4921003958155.0527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-4921003958155.0527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-20504183158.979385</v>
      </c>
      <c r="L3773" s="444">
        <f t="shared" ca="1" si="154"/>
        <v>-4941508141314.0322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-4941508141314.0322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-20589617255.475136</v>
      </c>
      <c r="L3774" s="444">
        <f t="shared" ca="1" si="154"/>
        <v>-4962097758569.5078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-4962097758569.5078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-20675407327.372948</v>
      </c>
      <c r="L3775" s="444">
        <f t="shared" ca="1" si="154"/>
        <v>-4982773165896.8809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-4982773165896.8809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-20761554857.903671</v>
      </c>
      <c r="L3776" s="444">
        <f t="shared" ca="1" si="154"/>
        <v>-5003534720754.7842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-5003534720754.7842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-20848061336.478268</v>
      </c>
      <c r="L3777" s="444">
        <f t="shared" ca="1" si="154"/>
        <v>-5024382782091.2627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-5024382782091.2627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-20934928258.713593</v>
      </c>
      <c r="L3778" s="444">
        <f t="shared" ca="1" si="154"/>
        <v>-5045317710349.9766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-5045317710349.9766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-21022157126.458237</v>
      </c>
      <c r="L3779" s="444">
        <f t="shared" ca="1" si="154"/>
        <v>-5066339867476.4346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-5066339867476.4346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-21109749447.818478</v>
      </c>
      <c r="L3780" s="444">
        <f t="shared" ca="1" si="154"/>
        <v>-5087449616924.2529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-5087449616924.2529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-21197706737.184387</v>
      </c>
      <c r="L3781" s="444">
        <f t="shared" ca="1" si="154"/>
        <v>-5108647323661.4375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-5108647323661.4375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-21286030515.255989</v>
      </c>
      <c r="L3782" s="444">
        <f t="shared" ca="1" si="154"/>
        <v>-5129933354176.6934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-5129933354176.6934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-21374722309.069557</v>
      </c>
      <c r="L3783" s="444">
        <f t="shared" ca="1" si="154"/>
        <v>-5151308076485.7627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-5151308076485.7627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-21463783652.02401</v>
      </c>
      <c r="L3784" s="444">
        <f t="shared" ca="1" si="154"/>
        <v>-5172771860137.7871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-5172771860137.7871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-21553216083.907448</v>
      </c>
      <c r="L3785" s="444">
        <f t="shared" ca="1" si="154"/>
        <v>-5194325076221.6943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-5194325076221.6943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-21643021150.923725</v>
      </c>
      <c r="L3786" s="444">
        <f t="shared" ca="1" si="154"/>
        <v>-5215968097372.6182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-5215968097372.6182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-21733200405.719242</v>
      </c>
      <c r="L3787" s="444">
        <f t="shared" ca="1" si="154"/>
        <v>-5237701297778.3379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-5237701297778.3379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-21823755407.40974</v>
      </c>
      <c r="L3788" s="444">
        <f t="shared" ca="1" si="154"/>
        <v>-5259525053185.748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-5259525053185.748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-21914687721.607285</v>
      </c>
      <c r="L3789" s="444">
        <f t="shared" ca="1" si="154"/>
        <v>-5281439740907.3555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-5281439740907.3555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-22005998920.447315</v>
      </c>
      <c r="L3790" s="444">
        <f t="shared" ca="1" si="154"/>
        <v>-5303445739827.8027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-5303445739827.8027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-22097690582.615845</v>
      </c>
      <c r="L3791" s="444">
        <f t="shared" ca="1" si="154"/>
        <v>-5325543430410.4189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-5325543430410.4189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-22189764293.376747</v>
      </c>
      <c r="L3792" s="444">
        <f t="shared" ca="1" si="154"/>
        <v>-5347733194703.7959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-5347733194703.7959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-22282221644.599148</v>
      </c>
      <c r="L3793" s="444">
        <f t="shared" ca="1" si="154"/>
        <v>-5370015416348.3955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-5370015416348.3955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-22375064234.784981</v>
      </c>
      <c r="L3794" s="444">
        <f t="shared" ca="1" si="154"/>
        <v>-5392390480583.1807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-5392390480583.1807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-22468293669.096584</v>
      </c>
      <c r="L3795" s="444">
        <f t="shared" ca="1" si="154"/>
        <v>-5414858774252.2773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-5414858774252.2773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-22561911559.384487</v>
      </c>
      <c r="L3796" s="444">
        <f t="shared" ca="1" si="154"/>
        <v>-5437420685811.6621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-5437420685811.6621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-22655919524.21526</v>
      </c>
      <c r="L3797" s="444">
        <f t="shared" ca="1" si="154"/>
        <v>-5460076605335.877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-5460076605335.877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-22750319188.899487</v>
      </c>
      <c r="L3798" s="444">
        <f t="shared" ca="1" si="154"/>
        <v>-5482826924524.7764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-5482826924524.7764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-22845112185.519901</v>
      </c>
      <c r="L3799" s="444">
        <f t="shared" ca="1" si="154"/>
        <v>-5505672036710.2959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-5505672036710.2959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-22940300152.959564</v>
      </c>
      <c r="L3800" s="444">
        <f t="shared" ca="1" si="154"/>
        <v>-5528612336863.2559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-5528612336863.2559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-23035884736.930233</v>
      </c>
      <c r="L3801" s="444">
        <f t="shared" ca="1" si="154"/>
        <v>-5551648221600.1865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-5551648221600.1865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-23131867590.000778</v>
      </c>
      <c r="L3802" s="444">
        <f t="shared" ca="1" si="154"/>
        <v>-5574780089190.1875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-5574780089190.1875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-23228250371.625782</v>
      </c>
      <c r="L3803" s="444">
        <f t="shared" ca="1" si="154"/>
        <v>-5598008339561.8135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-5598008339561.8135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-23325034748.174221</v>
      </c>
      <c r="L3804" s="444">
        <f t="shared" ca="1" si="154"/>
        <v>-5621333374309.9873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-5621333374309.9873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-23422222392.958279</v>
      </c>
      <c r="L3805" s="444">
        <f t="shared" ca="1" si="154"/>
        <v>-5644755596702.9453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-5644755596702.9453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-23519814986.262272</v>
      </c>
      <c r="L3806" s="444">
        <f t="shared" ca="1" si="154"/>
        <v>-5668275411689.208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-5668275411689.208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-23617814215.3717</v>
      </c>
      <c r="L3807" s="444">
        <f t="shared" ca="1" si="154"/>
        <v>-5691893225904.5801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-5691893225904.5801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-23716221774.602417</v>
      </c>
      <c r="L3808" s="444">
        <f t="shared" ca="1" si="154"/>
        <v>-5715609447679.1826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-5715609447679.1826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-23815039365.329926</v>
      </c>
      <c r="L3809" s="444">
        <f t="shared" ca="1" si="154"/>
        <v>-5739424487044.5127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-5739424487044.5127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-23914268696.018803</v>
      </c>
      <c r="L3810" s="444">
        <f t="shared" ca="1" si="154"/>
        <v>-5763338755740.5313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-5763338755740.5313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-24013911482.252213</v>
      </c>
      <c r="L3811" s="444">
        <f t="shared" ca="1" si="154"/>
        <v>-5787352667222.7832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-5787352667222.7832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-24113969446.761597</v>
      </c>
      <c r="L3812" s="444">
        <f t="shared" ca="1" si="154"/>
        <v>-5811466636669.5449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-5811466636669.5449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-24214444319.456436</v>
      </c>
      <c r="L3813" s="444">
        <f t="shared" ca="1" si="154"/>
        <v>-5835681080989.001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-5835681080989.001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-24315337837.45417</v>
      </c>
      <c r="L3814" s="444">
        <f t="shared" ca="1" si="154"/>
        <v>-5859996418826.4551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-5859996418826.4551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-24416651745.110229</v>
      </c>
      <c r="L3815" s="444">
        <f t="shared" ca="1" si="154"/>
        <v>-5884413070571.5654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-5884413070571.5654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-24518387794.048187</v>
      </c>
      <c r="L3816" s="444">
        <f t="shared" ca="1" si="154"/>
        <v>-5908931458365.6133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-5908931458365.6133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-24620547743.190056</v>
      </c>
      <c r="L3817" s="444">
        <f t="shared" ca="1" si="154"/>
        <v>-5933552006108.8037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-5933552006108.8037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-24723133358.786682</v>
      </c>
      <c r="L3818" s="444">
        <f t="shared" ca="1" si="154"/>
        <v>-5958275139467.5908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-5958275139467.5908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-24826146414.448296</v>
      </c>
      <c r="L3819" s="444">
        <f t="shared" ca="1" si="154"/>
        <v>-5983101285882.0391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-5983101285882.0391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-24929588691.175163</v>
      </c>
      <c r="L3820" s="444">
        <f t="shared" ca="1" si="154"/>
        <v>-6008030874573.2139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-6008030874573.2139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-25033461977.38839</v>
      </c>
      <c r="L3821" s="444">
        <f t="shared" ca="1" si="154"/>
        <v>-6033064336550.6025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-6033064336550.6025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-25137768068.960842</v>
      </c>
      <c r="L3822" s="444">
        <f t="shared" ca="1" si="154"/>
        <v>-6058202104619.5635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-6058202104619.5635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-25242508769.24818</v>
      </c>
      <c r="L3823" s="444">
        <f t="shared" ca="1" si="154"/>
        <v>-6083444613388.8115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-6083444613388.8115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-25347685889.120049</v>
      </c>
      <c r="L3824" s="444">
        <f t="shared" ca="1" si="154"/>
        <v>-6108792299277.9316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-6108792299277.9316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-25453301246.991383</v>
      </c>
      <c r="L3825" s="444">
        <f t="shared" ca="1" si="154"/>
        <v>-6134245600524.9229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-6134245600524.9229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-25559356668.853844</v>
      </c>
      <c r="L3826" s="444">
        <f t="shared" ca="1" si="154"/>
        <v>-6159804957193.7764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-6159804957193.7764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-25665853988.3074</v>
      </c>
      <c r="L3827" s="444">
        <f t="shared" ca="1" si="154"/>
        <v>-6185470811182.084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-6185470811182.084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-25772795046.592018</v>
      </c>
      <c r="L3828" s="444">
        <f t="shared" ca="1" si="154"/>
        <v>-6211243606228.6758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-6211243606228.6758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-25880181692.619484</v>
      </c>
      <c r="L3829" s="444">
        <f t="shared" ca="1" si="154"/>
        <v>-6237123787921.2949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-6237123787921.2949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-25988015783.005394</v>
      </c>
      <c r="L3830" s="444">
        <f t="shared" ca="1" si="154"/>
        <v>-6263111803704.3008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-6263111803704.3008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-26096299182.101254</v>
      </c>
      <c r="L3831" s="444">
        <f t="shared" ca="1" si="154"/>
        <v>-6289208102886.4023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-6289208102886.4023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-26205033762.026676</v>
      </c>
      <c r="L3832" s="444">
        <f t="shared" ca="1" si="154"/>
        <v>-6315413136648.4287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-6315413136648.4287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-26314221402.701786</v>
      </c>
      <c r="L3833" s="444">
        <f t="shared" ref="L3833:L4087" ca="1" si="159">I3833-J3833+K3833</f>
        <v>-6341727358051.1309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-6341727358051.1309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-26423863991.879711</v>
      </c>
      <c r="L3834" s="444">
        <f t="shared" ca="1" si="159"/>
        <v>-6368151222043.0107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-6368151222043.0107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-26533963425.179211</v>
      </c>
      <c r="L3835" s="444">
        <f t="shared" ca="1" si="159"/>
        <v>-6394685185468.1904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-6394685185468.1904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-26644521606.117458</v>
      </c>
      <c r="L3836" s="444">
        <f t="shared" ca="1" si="159"/>
        <v>-6421329707074.3076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-6421329707074.3076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-26755540446.142948</v>
      </c>
      <c r="L3837" s="444">
        <f t="shared" ca="1" si="159"/>
        <v>-6448085247520.4502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-6448085247520.4502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-26867021864.668541</v>
      </c>
      <c r="L3838" s="444">
        <f t="shared" ca="1" si="159"/>
        <v>-6474952269385.1191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-6474952269385.1191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-26978967789.104664</v>
      </c>
      <c r="L3839" s="444">
        <f t="shared" ca="1" si="159"/>
        <v>-6501931237174.2236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-6501931237174.2236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-27091380154.892597</v>
      </c>
      <c r="L3840" s="444">
        <f t="shared" ca="1" si="159"/>
        <v>-6529022617329.1162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-6529022617329.1162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-27204260905.537983</v>
      </c>
      <c r="L3841" s="444">
        <f t="shared" ca="1" si="159"/>
        <v>-6556226878234.6543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-6556226878234.6543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-27317611992.644394</v>
      </c>
      <c r="L3842" s="444">
        <f t="shared" ca="1" si="159"/>
        <v>-6583544490227.2988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-6583544490227.2988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-27431435375.947079</v>
      </c>
      <c r="L3843" s="444">
        <f t="shared" ca="1" si="159"/>
        <v>-6610975925603.2461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-6610975925603.2461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-27545733023.346859</v>
      </c>
      <c r="L3844" s="444">
        <f t="shared" ca="1" si="159"/>
        <v>-6638521658626.5928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-6638521658626.5928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-27660506910.944138</v>
      </c>
      <c r="L3845" s="444">
        <f t="shared" ca="1" si="159"/>
        <v>-6666182165537.5371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-6666182165537.5371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-27775759023.073071</v>
      </c>
      <c r="L3846" s="444">
        <f t="shared" ca="1" si="159"/>
        <v>-6693957924560.6104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-6693957924560.6104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-27891491352.335876</v>
      </c>
      <c r="L3847" s="444">
        <f t="shared" ca="1" si="159"/>
        <v>-6721849415912.9463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-6721849415912.9463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-28007705899.637276</v>
      </c>
      <c r="L3848" s="444">
        <f t="shared" ca="1" si="159"/>
        <v>-6749857121812.584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-6749857121812.584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-28124404674.219101</v>
      </c>
      <c r="L3849" s="444">
        <f t="shared" ca="1" si="159"/>
        <v>-6777981526486.8027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-6777981526486.8027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-28241589693.695011</v>
      </c>
      <c r="L3850" s="444">
        <f t="shared" ca="1" si="159"/>
        <v>-6806223116180.498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-6806223116180.498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-28359262984.085407</v>
      </c>
      <c r="L3851" s="444">
        <f t="shared" ca="1" si="159"/>
        <v>-6834582379164.583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-6834582379164.583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-28477426579.852428</v>
      </c>
      <c r="L3852" s="444">
        <f t="shared" ca="1" si="159"/>
        <v>-6863059805744.4355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-6863059805744.4355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-28596082523.935143</v>
      </c>
      <c r="L3853" s="444">
        <f t="shared" ca="1" si="159"/>
        <v>-6891655888268.3711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-6891655888268.3711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-28715232867.784878</v>
      </c>
      <c r="L3854" s="444">
        <f t="shared" ca="1" si="159"/>
        <v>-6920371121136.1563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-6920371121136.1563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-28834879671.400654</v>
      </c>
      <c r="L3855" s="444">
        <f t="shared" ca="1" si="159"/>
        <v>-6949206000807.5566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-6949206000807.5566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-28955025003.364822</v>
      </c>
      <c r="L3856" s="444">
        <f t="shared" ca="1" si="159"/>
        <v>-6978161025810.9219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-6978161025810.9219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-29075670940.878841</v>
      </c>
      <c r="L3857" s="444">
        <f t="shared" ca="1" si="159"/>
        <v>-7007236696751.8008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-7007236696751.8008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-29196819569.799168</v>
      </c>
      <c r="L3858" s="444">
        <f t="shared" ca="1" si="159"/>
        <v>-7036433516321.5996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-7036433516321.5996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-29318472984.673332</v>
      </c>
      <c r="L3859" s="444">
        <f t="shared" ca="1" si="159"/>
        <v>-7065751989306.2725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-7065751989306.2725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-29440633288.776134</v>
      </c>
      <c r="L3860" s="444">
        <f t="shared" ca="1" si="159"/>
        <v>-7095192622595.0488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-7095192622595.0488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-29563302594.146038</v>
      </c>
      <c r="L3861" s="444">
        <f t="shared" ca="1" si="159"/>
        <v>-7124755925189.1953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-7124755925189.1953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-29686483021.621647</v>
      </c>
      <c r="L3862" s="444">
        <f t="shared" ca="1" si="159"/>
        <v>-7154442408210.8174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-7154442408210.8174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-29810176700.878403</v>
      </c>
      <c r="L3863" s="444">
        <f t="shared" ca="1" si="159"/>
        <v>-7184252584911.6953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-7184252584911.6953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-29934385770.465401</v>
      </c>
      <c r="L3864" s="444">
        <f t="shared" ca="1" si="159"/>
        <v>-7214186970682.1611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-7214186970682.1611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-30059112377.842339</v>
      </c>
      <c r="L3865" s="444">
        <f t="shared" ca="1" si="159"/>
        <v>-7244246083060.0039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-7244246083060.0039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-30184358679.416683</v>
      </c>
      <c r="L3866" s="444">
        <f t="shared" ca="1" si="159"/>
        <v>-7274430441739.4209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-7274430441739.4209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-30310126840.580921</v>
      </c>
      <c r="L3867" s="444">
        <f t="shared" ca="1" si="159"/>
        <v>-7304740568580.002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-7304740568580.002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-30436419035.750008</v>
      </c>
      <c r="L3868" s="444">
        <f t="shared" ca="1" si="159"/>
        <v>-7335176987615.752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-7335176987615.752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-30563237448.398968</v>
      </c>
      <c r="L3869" s="444">
        <f t="shared" ca="1" si="159"/>
        <v>-7365740225064.1514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-7365740225064.1514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-30690584271.100632</v>
      </c>
      <c r="L3870" s="444">
        <f t="shared" ca="1" si="159"/>
        <v>-7396430809335.252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-7396430809335.252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-30818461705.563549</v>
      </c>
      <c r="L3871" s="444">
        <f t="shared" ca="1" si="159"/>
        <v>-7427249271040.8154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-7427249271040.8154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-30946871962.670067</v>
      </c>
      <c r="L3872" s="444">
        <f t="shared" ca="1" si="159"/>
        <v>-7458196143003.4854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-7458196143003.4854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-31075817262.514526</v>
      </c>
      <c r="L3873" s="444">
        <f t="shared" ca="1" si="159"/>
        <v>-7489271960266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-7489271960266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-31205299834.441666</v>
      </c>
      <c r="L3874" s="444">
        <f t="shared" ca="1" si="159"/>
        <v>-7520477260100.4414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-7520477260100.4414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-31335321917.085171</v>
      </c>
      <c r="L3875" s="444">
        <f t="shared" ca="1" si="159"/>
        <v>-7551812582017.5264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-7551812582017.5264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-31465885758.406361</v>
      </c>
      <c r="L3876" s="444">
        <f t="shared" ca="1" si="159"/>
        <v>-7583278467775.9326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-7583278467775.9326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-31596993615.733055</v>
      </c>
      <c r="L3877" s="444">
        <f t="shared" ca="1" si="159"/>
        <v>-7614875461391.666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-7614875461391.666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-31728647755.798607</v>
      </c>
      <c r="L3878" s="444">
        <f t="shared" ca="1" si="159"/>
        <v>-7646604109147.4648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-7646604109147.4648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-31860850454.781101</v>
      </c>
      <c r="L3879" s="444">
        <f t="shared" ca="1" si="159"/>
        <v>-7678464959602.2461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-7678464959602.2461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-31993603998.342693</v>
      </c>
      <c r="L3880" s="444">
        <f t="shared" ca="1" si="159"/>
        <v>-7710458563600.5889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-7710458563600.5889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-32126910681.669121</v>
      </c>
      <c r="L3881" s="444">
        <f t="shared" ca="1" si="159"/>
        <v>-7742585474282.2578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-7742585474282.2578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-32260772809.509407</v>
      </c>
      <c r="L3882" s="444">
        <f t="shared" ca="1" si="159"/>
        <v>-7774846247091.7676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-7774846247091.7676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-32395192696.215698</v>
      </c>
      <c r="L3883" s="444">
        <f t="shared" ca="1" si="159"/>
        <v>-7807241439787.9834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-7807241439787.9834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-32530172665.78326</v>
      </c>
      <c r="L3884" s="444">
        <f t="shared" ca="1" si="159"/>
        <v>-7839771612453.7666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-7839771612453.7666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-32665715051.89069</v>
      </c>
      <c r="L3885" s="444">
        <f t="shared" ca="1" si="159"/>
        <v>-7872437327505.6572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-7872437327505.6572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-32801822197.940243</v>
      </c>
      <c r="L3886" s="444">
        <f t="shared" ca="1" si="159"/>
        <v>-7905239149703.5977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-7905239149703.5977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-32938496457.098324</v>
      </c>
      <c r="L3887" s="444">
        <f t="shared" ca="1" si="159"/>
        <v>-7938177646160.6963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-7938177646160.6963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-33075740192.336231</v>
      </c>
      <c r="L3888" s="444">
        <f t="shared" ca="1" si="159"/>
        <v>-7971253386353.0322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-7971253386353.0322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-33213555776.470963</v>
      </c>
      <c r="L3889" s="444">
        <f t="shared" ca="1" si="159"/>
        <v>-8004466942129.5029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-8004466942129.5029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-33351945592.206257</v>
      </c>
      <c r="L3890" s="444">
        <f t="shared" ca="1" si="159"/>
        <v>-8037818887721.709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-8037818887721.709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-33490912032.173786</v>
      </c>
      <c r="L3891" s="444">
        <f t="shared" ca="1" si="159"/>
        <v>-8071309799753.8828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-8071309799753.8828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-33630457498.97451</v>
      </c>
      <c r="L3892" s="444">
        <f t="shared" ca="1" si="159"/>
        <v>-8104940257252.8574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-8104940257252.8574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-33770584405.220234</v>
      </c>
      <c r="L3893" s="444">
        <f t="shared" ca="1" si="159"/>
        <v>-8138710841658.0781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-8138710841658.0781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-33911295173.575325</v>
      </c>
      <c r="L3894" s="444">
        <f t="shared" ca="1" si="159"/>
        <v>-8172622136831.6533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-8172622136831.6533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-34052592236.798553</v>
      </c>
      <c r="L3895" s="444">
        <f t="shared" ca="1" si="159"/>
        <v>-8206674729068.4521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-8206674729068.4521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-34194478037.785217</v>
      </c>
      <c r="L3896" s="444">
        <f t="shared" ca="1" si="159"/>
        <v>-8240869207106.2373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-8240869207106.2373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-34336955029.609318</v>
      </c>
      <c r="L3897" s="444">
        <f t="shared" ca="1" si="159"/>
        <v>-8275206162135.8467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-8275206162135.8467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-34480025675.566025</v>
      </c>
      <c r="L3898" s="444">
        <f t="shared" ca="1" si="159"/>
        <v>-8309686187811.4131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-8309686187811.4131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-34623692449.214226</v>
      </c>
      <c r="L3899" s="444">
        <f t="shared" ca="1" si="159"/>
        <v>-8344309880260.627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-8344309880260.627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-34767957834.419273</v>
      </c>
      <c r="L3900" s="444">
        <f t="shared" ca="1" si="159"/>
        <v>-8379077838095.0459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-8379077838095.0459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-34912824325.396027</v>
      </c>
      <c r="L3901" s="444">
        <f t="shared" ca="1" si="159"/>
        <v>-8413990662420.4424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-8413990662420.4424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-35058294426.751846</v>
      </c>
      <c r="L3902" s="444">
        <f t="shared" ca="1" si="159"/>
        <v>-8449048956847.1943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-8449048956847.1943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-35204370653.529976</v>
      </c>
      <c r="L3903" s="444">
        <f t="shared" ca="1" si="159"/>
        <v>-8484253327500.7246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-8484253327500.7246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-35351055531.253021</v>
      </c>
      <c r="L3904" s="444">
        <f t="shared" ca="1" si="159"/>
        <v>-8519604383031.9775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-8519604383031.9775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-35498351595.966568</v>
      </c>
      <c r="L3905" s="444">
        <f t="shared" ca="1" si="159"/>
        <v>-8555102734627.9443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-8555102734627.9443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-35646261394.283104</v>
      </c>
      <c r="L3906" s="444">
        <f t="shared" ca="1" si="159"/>
        <v>-8590748996022.2275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-8590748996022.2275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-35794787483.425949</v>
      </c>
      <c r="L3907" s="444">
        <f t="shared" ca="1" si="159"/>
        <v>-8626543783505.6533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-8626543783505.6533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-35943932431.273552</v>
      </c>
      <c r="L3908" s="444">
        <f t="shared" ca="1" si="159"/>
        <v>-8662487715936.9268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-8662487715936.9268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-36093698816.403854</v>
      </c>
      <c r="L3909" s="444">
        <f t="shared" ca="1" si="159"/>
        <v>-8698581414753.3311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-8698581414753.3311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-36244089228.138878</v>
      </c>
      <c r="L3910" s="444">
        <f t="shared" ca="1" si="159"/>
        <v>-8734825503981.4697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-8734825503981.4697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-36395106266.589455</v>
      </c>
      <c r="L3911" s="444">
        <f t="shared" ca="1" si="159"/>
        <v>-8771220610248.0596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-8771220610248.0596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-36546752542.700249</v>
      </c>
      <c r="L3912" s="444">
        <f t="shared" ca="1" si="159"/>
        <v>-8807767362790.7598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-8807767362790.7598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-36699030678.29483</v>
      </c>
      <c r="L3913" s="444">
        <f t="shared" ca="1" si="159"/>
        <v>-8844466393469.0547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-8844466393469.0547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-36851943306.121063</v>
      </c>
      <c r="L3914" s="444">
        <f t="shared" ca="1" si="159"/>
        <v>-8881318336775.1758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-8881318336775.1758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-37005493069.896568</v>
      </c>
      <c r="L3915" s="444">
        <f t="shared" ca="1" si="159"/>
        <v>-8918323829845.0723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-8918323829845.0723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-37159682624.354469</v>
      </c>
      <c r="L3916" s="444">
        <f t="shared" ca="1" si="159"/>
        <v>-8955483512469.4258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-8955483512469.4258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-37314514635.289276</v>
      </c>
      <c r="L3917" s="444">
        <f t="shared" ca="1" si="159"/>
        <v>-8992798027104.7148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-8992798027104.7148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-37469991779.602982</v>
      </c>
      <c r="L3918" s="444">
        <f t="shared" ca="1" si="159"/>
        <v>-9030268018884.3184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-9030268018884.3184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-37626116745.351326</v>
      </c>
      <c r="L3919" s="444">
        <f t="shared" ca="1" si="159"/>
        <v>-9067894135629.6699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-9067894135629.6699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-37782892231.790291</v>
      </c>
      <c r="L3920" s="444">
        <f t="shared" ca="1" si="159"/>
        <v>-9105677027861.4609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-9105677027861.4609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-37940320949.422752</v>
      </c>
      <c r="L3921" s="444">
        <f t="shared" ca="1" si="159"/>
        <v>-9143617348810.8828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-9143617348810.8828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-38098405620.045341</v>
      </c>
      <c r="L3922" s="444">
        <f t="shared" ca="1" si="159"/>
        <v>-9181715754430.9277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-9181715754430.9277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-38257148976.795532</v>
      </c>
      <c r="L3923" s="444">
        <f t="shared" ca="1" si="159"/>
        <v>-9219972903407.7227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-9219972903407.7227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-38416553764.198845</v>
      </c>
      <c r="L3924" s="444">
        <f t="shared" ca="1" si="159"/>
        <v>-9258389457171.9219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-9258389457171.9219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-38576622738.216339</v>
      </c>
      <c r="L3925" s="444">
        <f t="shared" ca="1" si="159"/>
        <v>-9296966079910.1387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-9296966079910.1387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-38737358666.292244</v>
      </c>
      <c r="L3926" s="444">
        <f t="shared" ca="1" si="159"/>
        <v>-9335703438576.4316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-9335703438576.4316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-38898764327.401794</v>
      </c>
      <c r="L3927" s="444">
        <f t="shared" ca="1" si="159"/>
        <v>-9374602202903.834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-9374602202903.834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-39060842512.099304</v>
      </c>
      <c r="L3928" s="444">
        <f t="shared" ca="1" si="159"/>
        <v>-9413663045415.9336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-9413663045415.9336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-39223596022.566391</v>
      </c>
      <c r="L3929" s="444">
        <f t="shared" ca="1" si="159"/>
        <v>-9452886641438.5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-9452886641438.5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-39387027672.660416</v>
      </c>
      <c r="L3930" s="444">
        <f t="shared" ca="1" si="159"/>
        <v>-9492273669111.1602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-9492273669111.1602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-39551140287.963165</v>
      </c>
      <c r="L3931" s="444">
        <f t="shared" ca="1" si="159"/>
        <v>-9531824809399.123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-9531824809399.123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-39715936705.829681</v>
      </c>
      <c r="L3932" s="444">
        <f t="shared" ca="1" si="159"/>
        <v>-9571540746104.9531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-9571540746104.9531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-39881419775.437302</v>
      </c>
      <c r="L3933" s="444">
        <f t="shared" ca="1" si="159"/>
        <v>-9611422165880.3906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-9611422165880.3906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-40047592357.834961</v>
      </c>
      <c r="L3934" s="444">
        <f t="shared" ca="1" si="159"/>
        <v>-9651469758238.2266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-9651469758238.2266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-40214457325.992607</v>
      </c>
      <c r="L3935" s="444">
        <f t="shared" ca="1" si="159"/>
        <v>-9691684215564.2188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-9691684215564.2188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-40382017564.850914</v>
      </c>
      <c r="L3936" s="444">
        <f t="shared" ca="1" si="159"/>
        <v>-9732066233129.0703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-9732066233129.0703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-40550275971.371124</v>
      </c>
      <c r="L3937" s="444">
        <f t="shared" ca="1" si="159"/>
        <v>-9772616509100.4414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-9772616509100.4414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-40719235454.585175</v>
      </c>
      <c r="L3938" s="444">
        <f t="shared" ca="1" si="159"/>
        <v>-9813335744555.0273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-9813335744555.0273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-40888898935.64595</v>
      </c>
      <c r="L3939" s="444">
        <f t="shared" ca="1" si="159"/>
        <v>-9854224643490.6738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-9854224643490.6738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-41059269347.877808</v>
      </c>
      <c r="L3940" s="444">
        <f t="shared" ca="1" si="159"/>
        <v>-9895283912838.5508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-9895283912838.5508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-41230349636.827293</v>
      </c>
      <c r="L3941" s="444">
        <f t="shared" ca="1" si="159"/>
        <v>-9936514262475.3789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-9936514262475.3789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-41402142760.314079</v>
      </c>
      <c r="L3942" s="444">
        <f t="shared" ca="1" si="159"/>
        <v>-9977916405235.6934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-9977916405235.6934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-41574651688.482056</v>
      </c>
      <c r="L3943" s="444">
        <f t="shared" ca="1" si="159"/>
        <v>-10019491056924.176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-10019491056924.176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-41747879403.850731</v>
      </c>
      <c r="L3944" s="444">
        <f t="shared" ca="1" si="159"/>
        <v>-10061238936328.027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-10061238936328.027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-41921828901.366783</v>
      </c>
      <c r="L3945" s="444">
        <f t="shared" ca="1" si="159"/>
        <v>-10103160765229.395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-10103160765229.395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-42096503188.455811</v>
      </c>
      <c r="L3946" s="444">
        <f t="shared" ca="1" si="159"/>
        <v>-10145257268417.85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-10145257268417.85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-42271905285.074371</v>
      </c>
      <c r="L3947" s="444">
        <f t="shared" ca="1" si="159"/>
        <v>-10187529173702.924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-10187529173702.924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-42448038223.762184</v>
      </c>
      <c r="L3948" s="444">
        <f t="shared" ca="1" si="159"/>
        <v>-10229977211926.686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-10229977211926.686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-42624905049.694519</v>
      </c>
      <c r="L3949" s="444">
        <f t="shared" ca="1" si="159"/>
        <v>-10272602116976.381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-10272602116976.381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-42802508820.734917</v>
      </c>
      <c r="L3950" s="444">
        <f t="shared" ca="1" si="159"/>
        <v>-10315404625797.115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-10315404625797.115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-42980852607.487976</v>
      </c>
      <c r="L3951" s="444">
        <f t="shared" ca="1" si="159"/>
        <v>-10358385478404.604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-10358385478404.604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-43159939493.352516</v>
      </c>
      <c r="L3952" s="444">
        <f t="shared" ca="1" si="159"/>
        <v>-10401545417897.955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-10401545417897.955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-43339772574.574814</v>
      </c>
      <c r="L3953" s="444">
        <f t="shared" ca="1" si="159"/>
        <v>-10444885190472.529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-10444885190472.529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-43520354960.302208</v>
      </c>
      <c r="L3954" s="444">
        <f t="shared" ca="1" si="159"/>
        <v>-10488405545432.832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-10488405545432.832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-43701689772.636803</v>
      </c>
      <c r="L3955" s="444">
        <f t="shared" ca="1" si="159"/>
        <v>-10532107235205.469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-10532107235205.469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-43883780146.689453</v>
      </c>
      <c r="L3956" s="444">
        <f t="shared" ca="1" si="159"/>
        <v>-10575991015352.158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-10575991015352.158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-44066629230.633995</v>
      </c>
      <c r="L3957" s="444">
        <f t="shared" ca="1" si="159"/>
        <v>-10620057644582.793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-10620057644582.793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-44250240185.761635</v>
      </c>
      <c r="L3958" s="444">
        <f t="shared" ca="1" si="159"/>
        <v>-10664307884768.555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-10664307884768.555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-44434616186.535645</v>
      </c>
      <c r="L3959" s="444">
        <f t="shared" ca="1" si="159"/>
        <v>-10708742500955.09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-10708742500955.09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-44619760420.64621</v>
      </c>
      <c r="L3960" s="444">
        <f t="shared" ca="1" si="159"/>
        <v>-10753362261375.736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-10753362261375.736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-44805676089.065567</v>
      </c>
      <c r="L3961" s="444">
        <f t="shared" ca="1" si="159"/>
        <v>-10798167937464.803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-10798167937464.803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-44992366406.103348</v>
      </c>
      <c r="L3962" s="444">
        <f t="shared" ca="1" si="159"/>
        <v>-10843160303870.906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-10843160303870.906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-45179834599.462112</v>
      </c>
      <c r="L3963" s="444">
        <f t="shared" ca="1" si="159"/>
        <v>-10888340138470.369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-10888340138470.369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-45368083910.293205</v>
      </c>
      <c r="L3964" s="444">
        <f t="shared" ca="1" si="159"/>
        <v>-10933708222380.662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-10933708222380.662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-45557117593.252762</v>
      </c>
      <c r="L3965" s="444">
        <f t="shared" ca="1" si="159"/>
        <v>-10979265339973.914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-10979265339973.914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-45746938916.557976</v>
      </c>
      <c r="L3966" s="444">
        <f t="shared" ca="1" si="159"/>
        <v>-11025012278890.473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-11025012278890.473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-45937551162.043633</v>
      </c>
      <c r="L3967" s="444">
        <f t="shared" ca="1" si="159"/>
        <v>-11070949830052.516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-11070949830052.516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-46128957625.218811</v>
      </c>
      <c r="L3968" s="444">
        <f t="shared" ca="1" si="159"/>
        <v>-11117078787677.734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-11117078787677.734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-46321161615.323891</v>
      </c>
      <c r="L3969" s="444">
        <f t="shared" ca="1" si="159"/>
        <v>-11163399949293.059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-11163399949293.059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-46514166455.387741</v>
      </c>
      <c r="L3970" s="444">
        <f t="shared" ca="1" si="159"/>
        <v>-11209914115748.447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-11209914115748.447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-46707975482.285194</v>
      </c>
      <c r="L3971" s="444">
        <f t="shared" ca="1" si="159"/>
        <v>-11256622091230.732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-11256622091230.732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-46902592046.794716</v>
      </c>
      <c r="L3972" s="444">
        <f t="shared" ca="1" si="159"/>
        <v>-11303524683277.527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-11303524683277.527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-47098019513.656364</v>
      </c>
      <c r="L3973" s="444">
        <f t="shared" ca="1" si="159"/>
        <v>-11350622702791.184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-11350622702791.184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-47294261261.629929</v>
      </c>
      <c r="L3974" s="444">
        <f t="shared" ca="1" si="159"/>
        <v>-11397916964052.814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-11397916964052.814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-47491320683.553391</v>
      </c>
      <c r="L3975" s="444">
        <f t="shared" ca="1" si="159"/>
        <v>-11445408284736.367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-11445408284736.367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-47689201186.401527</v>
      </c>
      <c r="L3976" s="444">
        <f t="shared" ca="1" si="159"/>
        <v>-11493097485922.77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-11493097485922.77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-47887906191.344872</v>
      </c>
      <c r="L3977" s="444">
        <f t="shared" ca="1" si="159"/>
        <v>-11540985392114.115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-11540985392114.115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-48087439133.808815</v>
      </c>
      <c r="L3978" s="444">
        <f t="shared" ca="1" si="159"/>
        <v>-11589072831247.924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-11589072831247.924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-48287803463.533012</v>
      </c>
      <c r="L3979" s="444">
        <f t="shared" ca="1" si="159"/>
        <v>-11637360634711.457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-11637360634711.457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-48489002644.631073</v>
      </c>
      <c r="L3980" s="444">
        <f t="shared" ca="1" si="159"/>
        <v>-11685849637356.088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-11685849637356.088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-48691040155.650368</v>
      </c>
      <c r="L3981" s="444">
        <f t="shared" ca="1" si="159"/>
        <v>-11734540677511.738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-11734540677511.738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-48893919489.63224</v>
      </c>
      <c r="L3982" s="444">
        <f t="shared" ca="1" si="159"/>
        <v>-11783434597001.371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-11783434597001.371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-49097644154.172379</v>
      </c>
      <c r="L3983" s="444">
        <f t="shared" ca="1" si="159"/>
        <v>-11832532241155.543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-11832532241155.543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-49302217671.48143</v>
      </c>
      <c r="L3984" s="444">
        <f t="shared" ca="1" si="159"/>
        <v>-11881834458827.023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-11881834458827.023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-49507643578.44593</v>
      </c>
      <c r="L3985" s="444">
        <f t="shared" ca="1" si="159"/>
        <v>-11931342102405.469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-11931342102405.469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-49713925426.689453</v>
      </c>
      <c r="L3986" s="444">
        <f t="shared" ca="1" si="159"/>
        <v>-11981056027832.158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-11981056027832.158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-49921066782.633995</v>
      </c>
      <c r="L3987" s="444">
        <f t="shared" ca="1" si="159"/>
        <v>-12030977094614.793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-12030977094614.793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-50129071227.561638</v>
      </c>
      <c r="L3988" s="444">
        <f t="shared" ca="1" si="159"/>
        <v>-12081106165842.355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-12081106165842.355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-50337942357.676483</v>
      </c>
      <c r="L3989" s="444">
        <f t="shared" ca="1" si="159"/>
        <v>-12131444108200.031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-12131444108200.031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-50547683784.166794</v>
      </c>
      <c r="L3990" s="444">
        <f t="shared" ca="1" si="159"/>
        <v>-12181991791984.197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-12181991791984.197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-50758299133.267487</v>
      </c>
      <c r="L3991" s="444">
        <f t="shared" ca="1" si="159"/>
        <v>-12232750091117.465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-12232750091117.465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-50969792046.322769</v>
      </c>
      <c r="L3992" s="444">
        <f t="shared" ca="1" si="159"/>
        <v>-12283719883163.787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-12283719883163.787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-51182166179.849113</v>
      </c>
      <c r="L3993" s="444">
        <f t="shared" ca="1" si="159"/>
        <v>-12334902049343.637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-12334902049343.637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-51395425205.598488</v>
      </c>
      <c r="L3994" s="444">
        <f t="shared" ca="1" si="159"/>
        <v>-12386297474549.234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-12386297474549.234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-51609572810.621811</v>
      </c>
      <c r="L3995" s="444">
        <f t="shared" ca="1" si="159"/>
        <v>-12437907047359.855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-12437907047359.855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-51824612697.332733</v>
      </c>
      <c r="L3996" s="444">
        <f t="shared" ca="1" si="159"/>
        <v>-12489731660057.188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-12489731660057.188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-52040548583.571617</v>
      </c>
      <c r="L3997" s="444">
        <f t="shared" ca="1" si="159"/>
        <v>-12541772208640.76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-12541772208640.76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-52257384202.66983</v>
      </c>
      <c r="L3998" s="444">
        <f t="shared" ca="1" si="159"/>
        <v>-12594029592843.43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-12594029592843.43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-52475123303.51429</v>
      </c>
      <c r="L3999" s="444">
        <f t="shared" ca="1" si="159"/>
        <v>-12646504716146.943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-12646504716146.943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-52693769650.612267</v>
      </c>
      <c r="L4000" s="444">
        <f t="shared" ca="1" si="159"/>
        <v>-12699198485797.555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-12699198485797.555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-52913327024.156479</v>
      </c>
      <c r="L4001" s="444">
        <f t="shared" ca="1" si="159"/>
        <v>-12752111812821.711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-12752111812821.711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-53133799220.090462</v>
      </c>
      <c r="L4002" s="444">
        <f t="shared" ca="1" si="159"/>
        <v>-12805245612041.801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-12805245612041.801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-53355190050.174171</v>
      </c>
      <c r="L4003" s="444">
        <f t="shared" ca="1" si="159"/>
        <v>-12858600802091.975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-12858600802091.975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-53577503342.049896</v>
      </c>
      <c r="L4004" s="444">
        <f t="shared" ca="1" si="159"/>
        <v>-12912178305434.025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-12912178305434.025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-53800742939.308441</v>
      </c>
      <c r="L4005" s="444">
        <f t="shared" ca="1" si="159"/>
        <v>-12965979048373.334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-12965979048373.334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-54024912701.555557</v>
      </c>
      <c r="L4006" s="444">
        <f t="shared" ca="1" si="159"/>
        <v>-13020003961074.889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-13020003961074.889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-54250016504.478699</v>
      </c>
      <c r="L4007" s="444">
        <f t="shared" ca="1" si="159"/>
        <v>-13074253977579.367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-13074253977579.367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-54476058239.914032</v>
      </c>
      <c r="L4008" s="444">
        <f t="shared" ca="1" si="159"/>
        <v>-13128730035819.281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-13128730035819.281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-54703041815.913673</v>
      </c>
      <c r="L4009" s="444">
        <f t="shared" ca="1" si="159"/>
        <v>-13183433077635.195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-13183433077635.195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-54930971156.813316</v>
      </c>
      <c r="L4010" s="444">
        <f t="shared" ca="1" si="159"/>
        <v>-13238364048792.008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-13238364048792.008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-55159850203.300034</v>
      </c>
      <c r="L4011" s="444">
        <f t="shared" ca="1" si="159"/>
        <v>-13293523898995.309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-13293523898995.309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-55389682912.480453</v>
      </c>
      <c r="L4012" s="444">
        <f t="shared" ca="1" si="159"/>
        <v>-13348913581907.789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-13348913581907.789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-55620473257.94912</v>
      </c>
      <c r="L4013" s="444">
        <f t="shared" ca="1" si="159"/>
        <v>-13404534055165.738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-13404534055165.738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-55852225229.857239</v>
      </c>
      <c r="L4014" s="444">
        <f t="shared" ca="1" si="159"/>
        <v>-13460386280395.596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-13460386280395.596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-56084942834.981651</v>
      </c>
      <c r="L4015" s="444">
        <f t="shared" ca="1" si="159"/>
        <v>-13516471223230.578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-13516471223230.578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-56318630096.794075</v>
      </c>
      <c r="L4016" s="444">
        <f t="shared" ca="1" si="159"/>
        <v>-13572789853327.373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-13572789853327.373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-56553291055.530724</v>
      </c>
      <c r="L4017" s="444">
        <f t="shared" ca="1" si="159"/>
        <v>-13629343144382.904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-13629343144382.904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-56788929768.2621</v>
      </c>
      <c r="L4018" s="444">
        <f t="shared" ca="1" si="159"/>
        <v>-13686132074151.166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-13686132074151.166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-57025550308.963188</v>
      </c>
      <c r="L4019" s="444">
        <f t="shared" ca="1" si="159"/>
        <v>-13743157624460.129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-13743157624460.129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-57263156768.58387</v>
      </c>
      <c r="L4020" s="444">
        <f t="shared" ca="1" si="159"/>
        <v>-13800420781228.713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-13800420781228.713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-57501753255.119637</v>
      </c>
      <c r="L4021" s="444">
        <f t="shared" ca="1" si="159"/>
        <v>-13857922534483.832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-13857922534483.832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-57741343893.68264</v>
      </c>
      <c r="L4022" s="444">
        <f t="shared" ca="1" si="159"/>
        <v>-13915663878377.516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-13915663878377.516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-57981932826.572983</v>
      </c>
      <c r="L4023" s="444">
        <f t="shared" ca="1" si="159"/>
        <v>-13973645811204.088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-13973645811204.088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-58223524213.350365</v>
      </c>
      <c r="L4024" s="444">
        <f t="shared" ca="1" si="159"/>
        <v>-14031869335417.438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-14031869335417.438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-58466122230.905991</v>
      </c>
      <c r="L4025" s="444">
        <f t="shared" ca="1" si="159"/>
        <v>-14090335457648.344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-14090335457648.344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-58709731073.534767</v>
      </c>
      <c r="L4026" s="444">
        <f t="shared" ca="1" si="159"/>
        <v>-14149045188721.879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-14149045188721.879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-58954354953.007828</v>
      </c>
      <c r="L4027" s="444">
        <f t="shared" ca="1" si="159"/>
        <v>-14207999543674.887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-14207999543674.887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-59199998098.645363</v>
      </c>
      <c r="L4028" s="444">
        <f t="shared" ca="1" si="159"/>
        <v>-14267199541773.531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-14267199541773.531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-59446664757.389709</v>
      </c>
      <c r="L4029" s="444">
        <f t="shared" ca="1" si="159"/>
        <v>-14326646206530.922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-14326646206530.922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-59694359193.878838</v>
      </c>
      <c r="L4030" s="444">
        <f t="shared" ca="1" si="159"/>
        <v>-14386340565724.801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-14386340565724.801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-59943085690.520012</v>
      </c>
      <c r="L4031" s="444">
        <f t="shared" ca="1" si="159"/>
        <v>-14446283651415.32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-14446283651415.32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-60192848547.563835</v>
      </c>
      <c r="L4032" s="444">
        <f t="shared" ca="1" si="159"/>
        <v>-14506476499962.885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-14506476499962.885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-60443652083.17868</v>
      </c>
      <c r="L4033" s="444">
        <f t="shared" ca="1" si="159"/>
        <v>-14566920152046.063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-14566920152046.063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-60695500633.525253</v>
      </c>
      <c r="L4034" s="444">
        <f t="shared" ca="1" si="159"/>
        <v>-14627615652679.588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-14627615652679.588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-60948398552.831612</v>
      </c>
      <c r="L4035" s="444">
        <f t="shared" ca="1" si="159"/>
        <v>-14688564051232.42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-14688564051232.42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-61202350213.468407</v>
      </c>
      <c r="L4036" s="444">
        <f t="shared" ca="1" si="159"/>
        <v>-14749766401445.889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-14749766401445.889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-61457360006.024529</v>
      </c>
      <c r="L4037" s="444">
        <f t="shared" ca="1" si="159"/>
        <v>-14811223761451.914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-14811223761451.914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-61713432339.382965</v>
      </c>
      <c r="L4038" s="444">
        <f t="shared" ca="1" si="159"/>
        <v>-14872937193791.297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-14872937193791.297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-61970571640.797066</v>
      </c>
      <c r="L4039" s="444">
        <f t="shared" ca="1" si="159"/>
        <v>-14934907765432.094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-14934907765432.094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-62228782355.967056</v>
      </c>
      <c r="L4040" s="444">
        <f t="shared" ca="1" si="159"/>
        <v>-14997136547788.061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-14997136547788.061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-62488068949.116913</v>
      </c>
      <c r="L4041" s="444">
        <f t="shared" ca="1" si="159"/>
        <v>-15059624616737.178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-15059624616737.178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-62748435903.071571</v>
      </c>
      <c r="L4042" s="444">
        <f t="shared" ca="1" si="159"/>
        <v>-15122373052640.25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-15122373052640.25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-63009887719.334373</v>
      </c>
      <c r="L4043" s="444">
        <f t="shared" ca="1" si="159"/>
        <v>-15185382940359.584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-15185382940359.584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-63272428918.164932</v>
      </c>
      <c r="L4044" s="444">
        <f t="shared" ca="1" si="159"/>
        <v>-15248655369277.748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-15248655369277.748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-63536064038.65728</v>
      </c>
      <c r="L4045" s="444">
        <f t="shared" ca="1" si="159"/>
        <v>-15312191433316.406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-15312191433316.406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-63800797638.818352</v>
      </c>
      <c r="L4046" s="444">
        <f t="shared" ca="1" si="159"/>
        <v>-15375992230955.225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-15375992230955.225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-64066634295.646767</v>
      </c>
      <c r="L4047" s="444">
        <f t="shared" ca="1" si="159"/>
        <v>-15440058865250.871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-15440058865250.871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-64333578605.21196</v>
      </c>
      <c r="L4048" s="444">
        <f t="shared" ca="1" si="159"/>
        <v>-15504392443856.084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-15504392443856.084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-64601635182.733681</v>
      </c>
      <c r="L4049" s="444">
        <f t="shared" ca="1" si="159"/>
        <v>-15568994079038.818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-15568994079038.818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-64870808662.661743</v>
      </c>
      <c r="L4050" s="444">
        <f t="shared" ca="1" si="159"/>
        <v>-15633864887701.48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-15633864887701.48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-65141103698.756165</v>
      </c>
      <c r="L4051" s="444">
        <f t="shared" ca="1" si="159"/>
        <v>-15699005991400.236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-15699005991400.236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-65412524964.167648</v>
      </c>
      <c r="L4052" s="444">
        <f t="shared" ca="1" si="159"/>
        <v>-15764418516364.404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-15764418516364.404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-65685077151.518356</v>
      </c>
      <c r="L4053" s="444">
        <f t="shared" ca="1" si="159"/>
        <v>-15830103593515.922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-15830103593515.922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-65958764972.983002</v>
      </c>
      <c r="L4054" s="444">
        <f t="shared" ca="1" si="159"/>
        <v>-15896062358488.904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-15896062358488.904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-66233593160.370445</v>
      </c>
      <c r="L4055" s="444">
        <f t="shared" ca="1" si="159"/>
        <v>-15962295951649.275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-15962295951649.275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-66509566465.205322</v>
      </c>
      <c r="L4056" s="444">
        <f t="shared" ca="1" si="159"/>
        <v>-16028805518114.48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-16028805518114.48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-66786689658.810341</v>
      </c>
      <c r="L4057" s="444">
        <f t="shared" ca="1" si="159"/>
        <v>-16095592207773.291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-16095592207773.291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-67064967532.388718</v>
      </c>
      <c r="L4058" s="444">
        <f t="shared" ca="1" si="159"/>
        <v>-16162657175305.68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-16162657175305.68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-67344404897.106995</v>
      </c>
      <c r="L4059" s="444">
        <f t="shared" ca="1" si="159"/>
        <v>-16230001580202.787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-16230001580202.787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-67625006584.178276</v>
      </c>
      <c r="L4060" s="444">
        <f t="shared" ca="1" si="159"/>
        <v>-16297626586786.965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-16297626586786.965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-67906777444.945686</v>
      </c>
      <c r="L4061" s="444">
        <f t="shared" ca="1" si="159"/>
        <v>-16365533364231.91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-16365533364231.91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-68189722350.966293</v>
      </c>
      <c r="L4062" s="444">
        <f t="shared" ca="1" si="159"/>
        <v>-16433723086582.877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-16433723086582.877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-68473846194.095322</v>
      </c>
      <c r="L4063" s="444">
        <f t="shared" ca="1" si="159"/>
        <v>-16502196932776.973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-16502196932776.973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-68759153886.570724</v>
      </c>
      <c r="L4064" s="444">
        <f t="shared" ca="1" si="159"/>
        <v>-16570956086663.543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-16570956086663.543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-69045650361.098099</v>
      </c>
      <c r="L4065" s="444">
        <f t="shared" ca="1" si="159"/>
        <v>-16640001737024.641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-16640001737024.641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-69333340570.936005</v>
      </c>
      <c r="L4066" s="444">
        <f t="shared" ca="1" si="159"/>
        <v>-16709335077595.576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-16709335077595.576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-69622229489.981567</v>
      </c>
      <c r="L4067" s="444">
        <f t="shared" ca="1" si="159"/>
        <v>-16778957307085.559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-16778957307085.559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-69912322112.856506</v>
      </c>
      <c r="L4068" s="444">
        <f t="shared" ca="1" si="159"/>
        <v>-16848869629198.416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-16848869629198.416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-70203623454.993408</v>
      </c>
      <c r="L4069" s="444">
        <f t="shared" ca="1" si="159"/>
        <v>-16919073252653.41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-16919073252653.41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-70496138552.722549</v>
      </c>
      <c r="L4070" s="444">
        <f t="shared" ca="1" si="159"/>
        <v>-16989569391206.133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-16989569391206.133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-70789872463.358887</v>
      </c>
      <c r="L4071" s="444">
        <f t="shared" ca="1" si="159"/>
        <v>-17060359263669.492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-17060359263669.492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-71084830265.289536</v>
      </c>
      <c r="L4072" s="444">
        <f t="shared" ca="1" si="159"/>
        <v>-17131444093934.781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-17131444093934.781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-71381017058.061584</v>
      </c>
      <c r="L4073" s="444">
        <f t="shared" ca="1" si="159"/>
        <v>-17202825110992.844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-17202825110992.844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-71678437962.470184</v>
      </c>
      <c r="L4074" s="444">
        <f t="shared" ca="1" si="159"/>
        <v>-17274503548955.314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-17274503548955.314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-71977098120.647141</v>
      </c>
      <c r="L4075" s="444">
        <f t="shared" ca="1" si="159"/>
        <v>-17346480647075.961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-17346480647075.961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-72277002696.149841</v>
      </c>
      <c r="L4076" s="444">
        <f t="shared" ca="1" si="159"/>
        <v>-17418757649772.111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-17418757649772.111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-72578156874.050461</v>
      </c>
      <c r="L4077" s="444">
        <f t="shared" ca="1" si="159"/>
        <v>-17491335806646.162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-17491335806646.162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-72880565861.025665</v>
      </c>
      <c r="L4078" s="444">
        <f t="shared" ca="1" si="159"/>
        <v>-17564216372507.188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-17564216372507.188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-73184234885.446609</v>
      </c>
      <c r="L4079" s="444">
        <f t="shared" ca="1" si="159"/>
        <v>-17637400607392.633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-17637400607392.633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-73489169197.469299</v>
      </c>
      <c r="L4080" s="444">
        <f t="shared" ca="1" si="159"/>
        <v>-17710889776590.102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-17710889776590.102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-73795374069.125427</v>
      </c>
      <c r="L4081" s="444">
        <f t="shared" ca="1" si="159"/>
        <v>-17784685150659.227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-17784685150659.227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-74102854794.413437</v>
      </c>
      <c r="L4082" s="444">
        <f t="shared" ca="1" si="159"/>
        <v>-17858788005453.641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-17858788005453.641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-74411616689.390167</v>
      </c>
      <c r="L4083" s="444">
        <f t="shared" ca="1" si="159"/>
        <v>-17933199622143.031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-17933199622143.031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-74721665092.262634</v>
      </c>
      <c r="L4084" s="444">
        <f t="shared" ca="1" si="159"/>
        <v>-18007921287235.293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-18007921287235.293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-75033005363.480392</v>
      </c>
      <c r="L4085" s="444">
        <f t="shared" ca="1" si="159"/>
        <v>-18082954292598.773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-18082954292598.773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-75345642885.828217</v>
      </c>
      <c r="L4086" s="444">
        <f t="shared" ca="1" si="159"/>
        <v>-18158299935484.602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-18158299935484.602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-75659583064.519165</v>
      </c>
      <c r="L4087" s="444">
        <f t="shared" ca="1" si="159"/>
        <v>-18233959518549.121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-18233959518549.121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-75974831327.28801</v>
      </c>
      <c r="L4088" s="444">
        <f t="shared" ref="L4088:L4342" ca="1" si="164">I4088-J4088+K4088</f>
        <v>-18309934349876.41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-18309934349876.41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-76291393124.485046</v>
      </c>
      <c r="L4089" s="444">
        <f t="shared" ca="1" si="164"/>
        <v>-18386225743000.895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-18386225743000.895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-76609273929.170395</v>
      </c>
      <c r="L4090" s="444">
        <f t="shared" ca="1" si="164"/>
        <v>-18462835016930.066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-18462835016930.066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-76928479237.208603</v>
      </c>
      <c r="L4091" s="444">
        <f t="shared" ca="1" si="164"/>
        <v>-18539763496167.273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-18539763496167.273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-77249014567.363632</v>
      </c>
      <c r="L4092" s="444">
        <f t="shared" ca="1" si="164"/>
        <v>-18617012510734.637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-18617012510734.637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-77570885461.394318</v>
      </c>
      <c r="L4093" s="444">
        <f t="shared" ca="1" si="164"/>
        <v>-18694583396196.031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-18694583396196.031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-77894097484.150131</v>
      </c>
      <c r="L4094" s="444">
        <f t="shared" ca="1" si="164"/>
        <v>-18772477493680.18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-18772477493680.18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-78218656223.667419</v>
      </c>
      <c r="L4095" s="444">
        <f t="shared" ca="1" si="164"/>
        <v>-18850696149903.848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-18850696149903.848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-78544567291.266037</v>
      </c>
      <c r="L4096" s="444">
        <f t="shared" ca="1" si="164"/>
        <v>-18929240717195.113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-18929240717195.113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-78871836321.646301</v>
      </c>
      <c r="L4097" s="444">
        <f t="shared" ca="1" si="164"/>
        <v>-19008112553516.758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-19008112553516.758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-79200468972.986496</v>
      </c>
      <c r="L4098" s="444">
        <f t="shared" ca="1" si="164"/>
        <v>-19087313022489.746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-19087313022489.746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-79530470927.040604</v>
      </c>
      <c r="L4099" s="444">
        <f t="shared" ca="1" si="164"/>
        <v>-19166843493416.785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-19166843493416.785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-79861847889.236603</v>
      </c>
      <c r="L4100" s="444">
        <f t="shared" ca="1" si="164"/>
        <v>-19246705341306.023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-19246705341306.023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-80194605588.775101</v>
      </c>
      <c r="L4101" s="444">
        <f t="shared" ca="1" si="164"/>
        <v>-19326899946894.797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-19326899946894.797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-80528749778.728317</v>
      </c>
      <c r="L4102" s="444">
        <f t="shared" ca="1" si="164"/>
        <v>-19407428696673.523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-19407428696673.523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-80864286236.139679</v>
      </c>
      <c r="L4103" s="444">
        <f t="shared" ca="1" si="164"/>
        <v>-19488292982909.664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-19488292982909.664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-81201220762.123596</v>
      </c>
      <c r="L4104" s="444">
        <f t="shared" ca="1" si="164"/>
        <v>-19569494203671.789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-19569494203671.789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-81539559181.96579</v>
      </c>
      <c r="L4105" s="444">
        <f t="shared" ca="1" si="164"/>
        <v>-19651033762853.754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-19651033762853.754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-81879307345.223969</v>
      </c>
      <c r="L4106" s="444">
        <f t="shared" ca="1" si="164"/>
        <v>-19732913070198.977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-19732913070198.977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-82220471125.829071</v>
      </c>
      <c r="L4107" s="444">
        <f t="shared" ca="1" si="164"/>
        <v>-19815133541324.805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-19815133541324.805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-82563056422.186691</v>
      </c>
      <c r="L4108" s="444">
        <f t="shared" ca="1" si="164"/>
        <v>-19897696597746.992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-19897696597746.992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-82907069157.279129</v>
      </c>
      <c r="L4109" s="444">
        <f t="shared" ca="1" si="164"/>
        <v>-19980603666904.27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-19980603666904.27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-83252515278.767792</v>
      </c>
      <c r="L4110" s="444">
        <f t="shared" ca="1" si="164"/>
        <v>-20063856182183.039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-20063856182183.039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-83599400759.095993</v>
      </c>
      <c r="L4111" s="444">
        <f t="shared" ca="1" si="164"/>
        <v>-20147455582942.137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-20147455582942.137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-83947731595.592239</v>
      </c>
      <c r="L4112" s="444">
        <f t="shared" ca="1" si="164"/>
        <v>-20231403314537.73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-20231403314537.73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-84297513810.573883</v>
      </c>
      <c r="L4113" s="444">
        <f t="shared" ca="1" si="164"/>
        <v>-20315700828348.305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-20315700828348.305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-84648753451.451263</v>
      </c>
      <c r="L4114" s="444">
        <f t="shared" ca="1" si="164"/>
        <v>-20400349581799.758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-20400349581799.758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-85001456590.832321</v>
      </c>
      <c r="L4115" s="444">
        <f t="shared" ca="1" si="164"/>
        <v>-20485351038390.59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-20485351038390.59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-85355629326.627457</v>
      </c>
      <c r="L4116" s="444">
        <f t="shared" ca="1" si="164"/>
        <v>-20570706667717.219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-20570706667717.219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-85711277782.155075</v>
      </c>
      <c r="L4117" s="444">
        <f t="shared" ca="1" si="164"/>
        <v>-20656417945499.375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-20656417945499.375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-86068408106.247391</v>
      </c>
      <c r="L4118" s="444">
        <f t="shared" ca="1" si="164"/>
        <v>-20742486353605.621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-20742486353605.621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-86427026473.35675</v>
      </c>
      <c r="L4119" s="444">
        <f t="shared" ca="1" si="164"/>
        <v>-20828913380078.977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-20828913380078.977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-86787139083.662399</v>
      </c>
      <c r="L4120" s="444">
        <f t="shared" ca="1" si="164"/>
        <v>-20915700519162.641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-20915700519162.641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-87148752163.177673</v>
      </c>
      <c r="L4121" s="444">
        <f t="shared" ca="1" si="164"/>
        <v>-21002849271325.816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-21002849271325.816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-87511871963.857574</v>
      </c>
      <c r="L4122" s="444">
        <f t="shared" ca="1" si="164"/>
        <v>-21090361143289.676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-21090361143289.676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-87876504763.706985</v>
      </c>
      <c r="L4123" s="444">
        <f t="shared" ca="1" si="164"/>
        <v>-21178237648053.383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-21178237648053.383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-88242656866.889099</v>
      </c>
      <c r="L4124" s="444">
        <f t="shared" ca="1" si="164"/>
        <v>-21266480304920.273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-21266480304920.273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-88610334603.834473</v>
      </c>
      <c r="L4125" s="444">
        <f t="shared" ca="1" si="164"/>
        <v>-21355090639524.109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-21355090639524.109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-88979544331.350449</v>
      </c>
      <c r="L4126" s="444">
        <f t="shared" ca="1" si="164"/>
        <v>-21444070183855.461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-21444070183855.461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-89350292432.731079</v>
      </c>
      <c r="L4127" s="444">
        <f t="shared" ca="1" si="164"/>
        <v>-21533420476288.191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-21533420476288.191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-89722585317.867462</v>
      </c>
      <c r="L4128" s="444">
        <f t="shared" ca="1" si="164"/>
        <v>-21623143061606.059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-21623143061606.059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-90096429423.358582</v>
      </c>
      <c r="L4129" s="444">
        <f t="shared" ca="1" si="164"/>
        <v>-21713239491029.418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-21713239491029.418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-90471831212.622574</v>
      </c>
      <c r="L4130" s="444">
        <f t="shared" ca="1" si="164"/>
        <v>-21803711322242.039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-21803711322242.039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-90848797176.008499</v>
      </c>
      <c r="L4131" s="444">
        <f t="shared" ca="1" si="164"/>
        <v>-21894560119418.047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-21894560119418.047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-91227333830.908524</v>
      </c>
      <c r="L4132" s="444">
        <f t="shared" ca="1" si="164"/>
        <v>-21985787453248.957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-21985787453248.957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-91607447721.870651</v>
      </c>
      <c r="L4133" s="444">
        <f t="shared" ca="1" si="164"/>
        <v>-22077394900970.828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-22077394900970.828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-91989145420.711777</v>
      </c>
      <c r="L4134" s="444">
        <f t="shared" ca="1" si="164"/>
        <v>-22169384046391.539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-22169384046391.539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-92372433526.631409</v>
      </c>
      <c r="L4135" s="444">
        <f t="shared" ca="1" si="164"/>
        <v>-22261756479918.172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-22261756479918.172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-92757318666.325714</v>
      </c>
      <c r="L4136" s="444">
        <f t="shared" ca="1" si="164"/>
        <v>-22354513798584.496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-22354513798584.496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-93143807494.102066</v>
      </c>
      <c r="L4137" s="444">
        <f t="shared" ca="1" si="164"/>
        <v>-22447657606078.598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-22447657606078.598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-93531906691.994156</v>
      </c>
      <c r="L4138" s="444">
        <f t="shared" ca="1" si="164"/>
        <v>-22541189512770.594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-22541189512770.594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-93921622969.877472</v>
      </c>
      <c r="L4139" s="444">
        <f t="shared" ca="1" si="164"/>
        <v>-22635111135740.473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-22635111135740.473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-94312963065.585297</v>
      </c>
      <c r="L4140" s="444">
        <f t="shared" ca="1" si="164"/>
        <v>-22729424098806.059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-22729424098806.059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-94705933745.025238</v>
      </c>
      <c r="L4141" s="444">
        <f t="shared" ca="1" si="164"/>
        <v>-22824130032551.082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-22824130032551.082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-95100541802.296173</v>
      </c>
      <c r="L4142" s="444">
        <f t="shared" ca="1" si="164"/>
        <v>-22919230574353.379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-22919230574353.379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-95496794059.80574</v>
      </c>
      <c r="L4143" s="444">
        <f t="shared" ca="1" si="164"/>
        <v>-23014727368413.184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-23014727368413.184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-95894697368.38826</v>
      </c>
      <c r="L4144" s="444">
        <f t="shared" ca="1" si="164"/>
        <v>-23110622065781.57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-23110622065781.57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-96294258607.423203</v>
      </c>
      <c r="L4145" s="444">
        <f t="shared" ca="1" si="164"/>
        <v>-23206916324388.992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-23206916324388.992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-96695484684.954132</v>
      </c>
      <c r="L4146" s="444">
        <f t="shared" ca="1" si="164"/>
        <v>-23303611809073.945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-23303611809073.945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-97098382537.808105</v>
      </c>
      <c r="L4147" s="444">
        <f t="shared" ca="1" si="164"/>
        <v>-23400710191611.754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-23400710191611.754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-97502959131.715637</v>
      </c>
      <c r="L4148" s="444">
        <f t="shared" ca="1" si="164"/>
        <v>-23498213150743.469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-23498213150743.469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-97909221461.431122</v>
      </c>
      <c r="L4149" s="444">
        <f t="shared" ca="1" si="164"/>
        <v>-23596122372204.898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-23596122372204.898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-98317176550.853745</v>
      </c>
      <c r="L4150" s="444">
        <f t="shared" ca="1" si="164"/>
        <v>-23694439548755.754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-23694439548755.754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-98726831453.148972</v>
      </c>
      <c r="L4151" s="444">
        <f t="shared" ca="1" si="164"/>
        <v>-23793166380208.902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-23793166380208.902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-99138193250.870422</v>
      </c>
      <c r="L4152" s="444">
        <f t="shared" ca="1" si="164"/>
        <v>-23892304573459.773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-23892304573459.773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-99551269056.082382</v>
      </c>
      <c r="L4153" s="444">
        <f t="shared" ca="1" si="164"/>
        <v>-23991855842515.855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-23991855842515.855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-99966066010.482727</v>
      </c>
      <c r="L4154" s="444">
        <f t="shared" ca="1" si="164"/>
        <v>-24091821908526.34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-24091821908526.34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-100382591285.52641</v>
      </c>
      <c r="L4155" s="444">
        <f t="shared" ca="1" si="164"/>
        <v>-24192204499811.867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-24192204499811.867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-100800852082.54944</v>
      </c>
      <c r="L4156" s="444">
        <f t="shared" ca="1" si="164"/>
        <v>-24293005351894.418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-24293005351894.418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-101220855632.8934</v>
      </c>
      <c r="L4157" s="444">
        <f t="shared" ca="1" si="164"/>
        <v>-24394226207527.313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-24394226207527.313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-101642609198.03047</v>
      </c>
      <c r="L4158" s="444">
        <f t="shared" ca="1" si="164"/>
        <v>-24495868816725.344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-24495868816725.344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-102066120069.68893</v>
      </c>
      <c r="L4159" s="444">
        <f t="shared" ca="1" si="164"/>
        <v>-24597934936795.031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-24597934936795.031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-102491395569.97929</v>
      </c>
      <c r="L4160" s="444">
        <f t="shared" ca="1" si="164"/>
        <v>-24700426332365.012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-24700426332365.012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-102918443051.52087</v>
      </c>
      <c r="L4161" s="444">
        <f t="shared" ca="1" si="164"/>
        <v>-24803344775416.531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-24803344775416.531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-103347269897.56888</v>
      </c>
      <c r="L4162" s="444">
        <f t="shared" ca="1" si="164"/>
        <v>-24906692045314.102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-24906692045314.102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-103777883522.14209</v>
      </c>
      <c r="L4163" s="444">
        <f t="shared" ca="1" si="164"/>
        <v>-25010469928836.242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-25010469928836.242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-104210291370.151</v>
      </c>
      <c r="L4164" s="444">
        <f t="shared" ca="1" si="164"/>
        <v>-25114680220206.395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-25114680220206.395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-104644500917.52664</v>
      </c>
      <c r="L4165" s="444">
        <f t="shared" ca="1" si="164"/>
        <v>-25219324721123.922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-25219324721123.922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-105080519671.34967</v>
      </c>
      <c r="L4166" s="444">
        <f t="shared" ca="1" si="164"/>
        <v>-25324405240795.273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-25324405240795.273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-105518355169.9803</v>
      </c>
      <c r="L4167" s="444">
        <f t="shared" ca="1" si="164"/>
        <v>-25429923595965.254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-25429923595965.254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-105958014983.18855</v>
      </c>
      <c r="L4168" s="444">
        <f t="shared" ca="1" si="164"/>
        <v>-25535881610948.441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-25535881610948.441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-106399506712.28517</v>
      </c>
      <c r="L4169" s="444">
        <f t="shared" ca="1" si="164"/>
        <v>-25642281117660.727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-25642281117660.727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-106842837990.25302</v>
      </c>
      <c r="L4170" s="444">
        <f t="shared" ca="1" si="164"/>
        <v>-25749123955650.98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-25749123955650.98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-107288016481.87909</v>
      </c>
      <c r="L4171" s="444">
        <f t="shared" ca="1" si="164"/>
        <v>-25856411972132.859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-25856411972132.859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-107735049883.88692</v>
      </c>
      <c r="L4172" s="444">
        <f t="shared" ca="1" si="164"/>
        <v>-25964147022016.746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-25964147022016.746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-108183945925.06978</v>
      </c>
      <c r="L4173" s="444">
        <f t="shared" ca="1" si="164"/>
        <v>-26072330967941.816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-26072330967941.816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-108634712366.42424</v>
      </c>
      <c r="L4174" s="444">
        <f t="shared" ca="1" si="164"/>
        <v>-26180965680308.242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-26180965680308.242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-109087357001.28435</v>
      </c>
      <c r="L4175" s="444">
        <f t="shared" ca="1" si="164"/>
        <v>-26290053037309.527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-26290053037309.527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-109541887655.45636</v>
      </c>
      <c r="L4176" s="444">
        <f t="shared" ca="1" si="164"/>
        <v>-26399594924964.984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-26399594924964.984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-109998312187.3541</v>
      </c>
      <c r="L4177" s="444">
        <f t="shared" ca="1" si="164"/>
        <v>-26509593237152.34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-26509593237152.34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-110456638488.13475</v>
      </c>
      <c r="L4178" s="444">
        <f t="shared" ca="1" si="164"/>
        <v>-26620049875640.473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-26620049875640.473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-110916874481.8353</v>
      </c>
      <c r="L4179" s="444">
        <f t="shared" ca="1" si="164"/>
        <v>-26730966750122.309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-26730966750122.309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-111379028125.50961</v>
      </c>
      <c r="L4180" s="444">
        <f t="shared" ca="1" si="164"/>
        <v>-26842345778247.816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-26842345778247.816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-111843107409.36591</v>
      </c>
      <c r="L4181" s="444">
        <f t="shared" ca="1" si="164"/>
        <v>-26954188885657.184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-26954188885657.184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-112309120356.90492</v>
      </c>
      <c r="L4182" s="444">
        <f t="shared" ca="1" si="164"/>
        <v>-27066498006014.09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-27066498006014.09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-112777075025.0587</v>
      </c>
      <c r="L4183" s="444">
        <f t="shared" ca="1" si="164"/>
        <v>-27179275081039.148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-27179275081039.148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-113246979504.32979</v>
      </c>
      <c r="L4184" s="444">
        <f t="shared" ca="1" si="164"/>
        <v>-27292522060543.477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-27292522060543.477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-113718841918.93115</v>
      </c>
      <c r="L4185" s="444">
        <f t="shared" ca="1" si="164"/>
        <v>-27406240902462.406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-27406240902462.406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-114192670426.9267</v>
      </c>
      <c r="L4186" s="444">
        <f t="shared" ca="1" si="164"/>
        <v>-27520433572889.332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-27520433572889.332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-114668473220.37221</v>
      </c>
      <c r="L4187" s="444">
        <f t="shared" ca="1" si="164"/>
        <v>-27635102046109.703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-27635102046109.703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-115146258525.45709</v>
      </c>
      <c r="L4188" s="444">
        <f t="shared" ca="1" si="164"/>
        <v>-27750248304635.16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-27750248304635.16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-115626034602.6465</v>
      </c>
      <c r="L4189" s="444">
        <f t="shared" ca="1" si="164"/>
        <v>-27865874339237.809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-27865874339237.809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-116107809746.8242</v>
      </c>
      <c r="L4190" s="444">
        <f t="shared" ca="1" si="164"/>
        <v>-27981982148984.633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-27981982148984.633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-116591592287.43596</v>
      </c>
      <c r="L4191" s="444">
        <f t="shared" ca="1" si="164"/>
        <v>-28098573741272.07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-28098573741272.07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-117077390588.63362</v>
      </c>
      <c r="L4192" s="444">
        <f t="shared" ca="1" si="164"/>
        <v>-28215651131860.703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-28215651131860.703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-117565213049.41962</v>
      </c>
      <c r="L4193" s="444">
        <f t="shared" ca="1" si="164"/>
        <v>-28333216344910.121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-28333216344910.121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-118055068103.79216</v>
      </c>
      <c r="L4194" s="444">
        <f t="shared" ca="1" si="164"/>
        <v>-28451271413013.914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-28451271413013.914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-118546964220.89131</v>
      </c>
      <c r="L4195" s="444">
        <f t="shared" ca="1" si="164"/>
        <v>-28569818377234.805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-28569818377234.805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-119040909905.14502</v>
      </c>
      <c r="L4196" s="444">
        <f t="shared" ca="1" si="164"/>
        <v>-28688859287139.949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-28688859287139.949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-119536913696.41646</v>
      </c>
      <c r="L4197" s="444">
        <f t="shared" ca="1" si="164"/>
        <v>-28808396200836.367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-28808396200836.367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-120034984170.15154</v>
      </c>
      <c r="L4198" s="444">
        <f t="shared" ca="1" si="164"/>
        <v>-28928431185006.52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-28928431185006.52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-120535129937.52716</v>
      </c>
      <c r="L4199" s="444">
        <f t="shared" ca="1" si="164"/>
        <v>-29048966314944.047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-29048966314944.047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-121037359645.60019</v>
      </c>
      <c r="L4200" s="444">
        <f t="shared" ca="1" si="164"/>
        <v>-29170003674589.648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-29170003674589.648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-121541681977.45686</v>
      </c>
      <c r="L4201" s="444">
        <f t="shared" ca="1" si="164"/>
        <v>-29291545356567.105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-29291545356567.105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-122048105652.36296</v>
      </c>
      <c r="L4202" s="444">
        <f t="shared" ca="1" si="164"/>
        <v>-29413593462219.469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-29413593462219.469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-122556639425.91447</v>
      </c>
      <c r="L4203" s="444">
        <f t="shared" ca="1" si="164"/>
        <v>-29536150101645.383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-29536150101645.383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-123067292090.18909</v>
      </c>
      <c r="L4204" s="444">
        <f t="shared" ca="1" si="164"/>
        <v>-29659217393735.57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-29659217393735.57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-123580072473.89821</v>
      </c>
      <c r="L4205" s="444">
        <f t="shared" ca="1" si="164"/>
        <v>-29782797466209.469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-29782797466209.469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-124094989442.53947</v>
      </c>
      <c r="L4206" s="444">
        <f t="shared" ca="1" si="164"/>
        <v>-29906892455652.008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-29906892455652.008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-124612051898.55005</v>
      </c>
      <c r="L4207" s="444">
        <f t="shared" ca="1" si="164"/>
        <v>-30031504507550.559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-30031504507550.559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-125131268781.46068</v>
      </c>
      <c r="L4208" s="444">
        <f t="shared" ca="1" si="164"/>
        <v>-30156635776332.02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-30156635776332.02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-125652649068.05008</v>
      </c>
      <c r="L4209" s="444">
        <f t="shared" ca="1" si="164"/>
        <v>-30282288425400.07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-30282288425400.07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-126176201772.50029</v>
      </c>
      <c r="L4210" s="444">
        <f t="shared" ca="1" si="164"/>
        <v>-30408464627172.57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-30408464627172.57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-126701935946.55238</v>
      </c>
      <c r="L4211" s="444">
        <f t="shared" ca="1" si="164"/>
        <v>-30535166563119.121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-30535166563119.121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-127229860679.66301</v>
      </c>
      <c r="L4212" s="444">
        <f t="shared" ca="1" si="164"/>
        <v>-30662396423798.785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-30662396423798.785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-127759985099.16161</v>
      </c>
      <c r="L4213" s="444">
        <f t="shared" ca="1" si="164"/>
        <v>-30790156408897.945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-30790156408897.945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-128292318370.4081</v>
      </c>
      <c r="L4214" s="444">
        <f t="shared" ca="1" si="164"/>
        <v>-30918448727268.352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-30918448727268.352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-128826869696.95146</v>
      </c>
      <c r="L4215" s="444">
        <f t="shared" ca="1" si="164"/>
        <v>-31047275596965.305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-31047275596965.305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-129363648320.68877</v>
      </c>
      <c r="L4216" s="444">
        <f t="shared" ca="1" si="164"/>
        <v>-31176639245285.992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-31176639245285.992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-129902663522.02496</v>
      </c>
      <c r="L4217" s="444">
        <f t="shared" ca="1" si="164"/>
        <v>-31306541908808.016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-31306541908808.016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-130443924620.0334</v>
      </c>
      <c r="L4218" s="444">
        <f t="shared" ca="1" si="164"/>
        <v>-31436985833428.051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-31436985833428.051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-130987440972.61688</v>
      </c>
      <c r="L4219" s="444">
        <f t="shared" ca="1" si="164"/>
        <v>-31567973274400.668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-31567973274400.668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-131533221976.66945</v>
      </c>
      <c r="L4220" s="444">
        <f t="shared" ca="1" si="164"/>
        <v>-31699506496377.336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-31699506496377.336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-132081277068.23889</v>
      </c>
      <c r="L4221" s="444">
        <f t="shared" ca="1" si="164"/>
        <v>-31831587773445.574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-31831587773445.574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-132631615722.6899</v>
      </c>
      <c r="L4222" s="444">
        <f t="shared" ca="1" si="164"/>
        <v>-31964219389168.266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-31964219389168.266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-133184247454.86777</v>
      </c>
      <c r="L4223" s="444">
        <f t="shared" ca="1" si="164"/>
        <v>-32097403636623.133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-32097403636623.133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-133739181819.26303</v>
      </c>
      <c r="L4224" s="444">
        <f t="shared" ca="1" si="164"/>
        <v>-32231142818442.395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-32231142818442.395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-134296428410.17665</v>
      </c>
      <c r="L4225" s="444">
        <f t="shared" ca="1" si="164"/>
        <v>-32365439246852.57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-32365439246852.57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-134855996861.88571</v>
      </c>
      <c r="L4226" s="444">
        <f t="shared" ca="1" si="164"/>
        <v>-32500295243714.457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-32500295243714.457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-135417896848.81024</v>
      </c>
      <c r="L4227" s="444">
        <f t="shared" ca="1" si="164"/>
        <v>-32635713140563.266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-32635713140563.266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-135982138085.68027</v>
      </c>
      <c r="L4228" s="444">
        <f t="shared" ca="1" si="164"/>
        <v>-32771695278648.945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-32771695278648.945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-136548730327.70393</v>
      </c>
      <c r="L4229" s="444">
        <f t="shared" ca="1" si="164"/>
        <v>-32908244008976.648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-32908244008976.648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-137117683370.73604</v>
      </c>
      <c r="L4230" s="444">
        <f t="shared" ca="1" si="164"/>
        <v>-33045361692347.383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-33045361692347.383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-137689007051.44742</v>
      </c>
      <c r="L4231" s="444">
        <f t="shared" ca="1" si="164"/>
        <v>-33183050699398.832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-33183050699398.832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-138262711247.49515</v>
      </c>
      <c r="L4232" s="444">
        <f t="shared" ca="1" si="164"/>
        <v>-33321313410646.328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-33321313410646.328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-138838805877.69302</v>
      </c>
      <c r="L4233" s="444">
        <f t="shared" ca="1" si="164"/>
        <v>-33460152216524.02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-33460152216524.02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-139417300902.18344</v>
      </c>
      <c r="L4234" s="444">
        <f t="shared" ca="1" si="164"/>
        <v>-33599569517426.203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-33599569517426.203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-139998206322.60919</v>
      </c>
      <c r="L4235" s="444">
        <f t="shared" ca="1" si="164"/>
        <v>-33739567723748.813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-33739567723748.813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-140581532182.28671</v>
      </c>
      <c r="L4236" s="444">
        <f t="shared" ca="1" si="164"/>
        <v>-33880149255931.098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-33880149255931.098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-141167288566.37958</v>
      </c>
      <c r="L4237" s="444">
        <f t="shared" ca="1" si="164"/>
        <v>-34021316544497.477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-34021316544497.477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-141755485602.07281</v>
      </c>
      <c r="L4238" s="444">
        <f t="shared" ca="1" si="164"/>
        <v>-34163072030099.551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-34163072030099.551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-142346133458.74814</v>
      </c>
      <c r="L4239" s="444">
        <f t="shared" ca="1" si="164"/>
        <v>-34305418163558.301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-34305418163558.301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-142939242348.15958</v>
      </c>
      <c r="L4240" s="444">
        <f t="shared" ca="1" si="164"/>
        <v>-34448357405906.461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-34448357405906.461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-143534822524.61026</v>
      </c>
      <c r="L4241" s="444">
        <f t="shared" ca="1" si="164"/>
        <v>-34591892228431.07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-34591892228431.07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-144132884285.12949</v>
      </c>
      <c r="L4242" s="444">
        <f t="shared" ca="1" si="164"/>
        <v>-34736025112716.199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-34736025112716.199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-144733437969.65085</v>
      </c>
      <c r="L4243" s="444">
        <f t="shared" ca="1" si="164"/>
        <v>-34880758550685.852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-34880758550685.852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-145336493961.19107</v>
      </c>
      <c r="L4244" s="444">
        <f t="shared" ca="1" si="164"/>
        <v>-35026095044647.043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-35026095044647.043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-145942062686.02936</v>
      </c>
      <c r="L4245" s="444">
        <f t="shared" ca="1" si="164"/>
        <v>-35172037107333.074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-35172037107333.074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-146550154613.88782</v>
      </c>
      <c r="L4246" s="444">
        <f t="shared" ca="1" si="164"/>
        <v>-35318587261946.961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-35318587261946.961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-147160780258.11234</v>
      </c>
      <c r="L4247" s="444">
        <f t="shared" ca="1" si="164"/>
        <v>-35465748042205.07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-35465748042205.07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-147773950175.85446</v>
      </c>
      <c r="L4248" s="444">
        <f t="shared" ca="1" si="164"/>
        <v>-35613521992380.922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-35613521992380.922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-148389674968.25385</v>
      </c>
      <c r="L4249" s="444">
        <f t="shared" ca="1" si="164"/>
        <v>-35761911667349.172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-35761911667349.172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-149007965280.62155</v>
      </c>
      <c r="L4250" s="444">
        <f t="shared" ca="1" si="164"/>
        <v>-35910919632629.797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-35910919632629.797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-149628831802.62415</v>
      </c>
      <c r="L4251" s="444">
        <f t="shared" ca="1" si="164"/>
        <v>-36060548464432.422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-36060548464432.422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-150252285268.46841</v>
      </c>
      <c r="L4252" s="444">
        <f t="shared" ca="1" si="164"/>
        <v>-36210800749700.891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-36210800749700.891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-150878336457.08704</v>
      </c>
      <c r="L4253" s="444">
        <f t="shared" ca="1" si="164"/>
        <v>-36361679086157.977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-36361679086157.977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-151506996192.32489</v>
      </c>
      <c r="L4254" s="444">
        <f t="shared" ca="1" si="164"/>
        <v>-36513186082350.305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-36513186082350.305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-152138275343.12628</v>
      </c>
      <c r="L4255" s="444">
        <f t="shared" ca="1" si="164"/>
        <v>-36665324357693.43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-36665324357693.43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-152772184823.72263</v>
      </c>
      <c r="L4256" s="444">
        <f t="shared" ca="1" si="164"/>
        <v>-36818096542517.148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-36818096542517.148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-153408735593.82144</v>
      </c>
      <c r="L4257" s="444">
        <f t="shared" ca="1" si="164"/>
        <v>-36971505278110.969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-36971505278110.969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-154047938658.79572</v>
      </c>
      <c r="L4258" s="444">
        <f t="shared" ca="1" si="164"/>
        <v>-37125553216769.766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-37125553216769.766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-154689805069.87402</v>
      </c>
      <c r="L4259" s="444">
        <f t="shared" ca="1" si="164"/>
        <v>-37280243021839.641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-37280243021839.641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-155334345924.33185</v>
      </c>
      <c r="L4260" s="444">
        <f t="shared" ca="1" si="164"/>
        <v>-37435577367763.969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-37435577367763.969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-155981572365.6832</v>
      </c>
      <c r="L4261" s="444">
        <f t="shared" ca="1" si="164"/>
        <v>-37591558940129.648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-37591558940129.648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-156631495583.87354</v>
      </c>
      <c r="L4262" s="444">
        <f t="shared" ca="1" si="164"/>
        <v>-37748190435713.523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-37748190435713.523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-157284126815.47302</v>
      </c>
      <c r="L4263" s="444">
        <f t="shared" ca="1" si="164"/>
        <v>-37905474562529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-37905474562529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-157939477343.87082</v>
      </c>
      <c r="L4264" s="444">
        <f t="shared" ca="1" si="164"/>
        <v>-38063414039872.867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-38063414039872.867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-158597558499.47028</v>
      </c>
      <c r="L4265" s="444">
        <f t="shared" ca="1" si="164"/>
        <v>-38222011598372.336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-38222011598372.336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-159258381659.88474</v>
      </c>
      <c r="L4266" s="444">
        <f t="shared" ca="1" si="164"/>
        <v>-38381269980032.219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-38381269980032.219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-159921958250.13425</v>
      </c>
      <c r="L4267" s="444">
        <f t="shared" ca="1" si="164"/>
        <v>-38541191938282.352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-38541191938282.352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-160588299742.84314</v>
      </c>
      <c r="L4268" s="444">
        <f t="shared" ca="1" si="164"/>
        <v>-38701780238025.195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-38701780238025.195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-161257417658.43832</v>
      </c>
      <c r="L4269" s="444">
        <f t="shared" ca="1" si="164"/>
        <v>-38863037655683.633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-38863037655683.633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-161929323565.34848</v>
      </c>
      <c r="L4270" s="444">
        <f t="shared" ca="1" si="164"/>
        <v>-39024966979248.984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-39024966979248.984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-162604029080.2041</v>
      </c>
      <c r="L4271" s="444">
        <f t="shared" ca="1" si="164"/>
        <v>-39187571008329.188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-39187571008329.188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-163281545868.03827</v>
      </c>
      <c r="L4272" s="444">
        <f t="shared" ca="1" si="164"/>
        <v>-39350852554197.227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-39350852554197.227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-163961885642.48843</v>
      </c>
      <c r="L4273" s="444">
        <f t="shared" ca="1" si="164"/>
        <v>-39514814439839.719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-39514814439839.719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-164645060165.99884</v>
      </c>
      <c r="L4274" s="444">
        <f t="shared" ca="1" si="164"/>
        <v>-39679459500005.719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-39679459500005.719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-165331081250.02383</v>
      </c>
      <c r="L4275" s="444">
        <f t="shared" ca="1" si="164"/>
        <v>-39844790581255.742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-39844790581255.742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-166019960755.23227</v>
      </c>
      <c r="L4276" s="444">
        <f t="shared" ca="1" si="164"/>
        <v>-40010810542010.977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-40010810542010.977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-166711710591.7124</v>
      </c>
      <c r="L4277" s="444">
        <f t="shared" ca="1" si="164"/>
        <v>-40177522252602.688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-40177522252602.688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-167406342719.17786</v>
      </c>
      <c r="L4278" s="444">
        <f t="shared" ca="1" si="164"/>
        <v>-40344928595321.867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-40344928595321.867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-168103869147.17444</v>
      </c>
      <c r="L4279" s="444">
        <f t="shared" ca="1" si="164"/>
        <v>-40513032464469.039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-40513032464469.039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-168804301935.28766</v>
      </c>
      <c r="L4280" s="444">
        <f t="shared" ca="1" si="164"/>
        <v>-40681836766404.328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-40681836766404.328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-169507653193.35138</v>
      </c>
      <c r="L4281" s="444">
        <f t="shared" ca="1" si="164"/>
        <v>-40851344419597.68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-40851344419597.68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-170213935081.65698</v>
      </c>
      <c r="L4282" s="444">
        <f t="shared" ca="1" si="164"/>
        <v>-41021558354679.336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-41021558354679.336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-170923159811.16391</v>
      </c>
      <c r="L4283" s="444">
        <f t="shared" ca="1" si="164"/>
        <v>-41192481514490.5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-41192481514490.5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-171635339643.71042</v>
      </c>
      <c r="L4284" s="444">
        <f t="shared" ca="1" si="164"/>
        <v>-41364116854134.211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-41364116854134.211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-172350486892.22589</v>
      </c>
      <c r="L4285" s="444">
        <f t="shared" ca="1" si="164"/>
        <v>-41536467341026.438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-41536467341026.438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-173068613920.94348</v>
      </c>
      <c r="L4286" s="444">
        <f t="shared" ca="1" si="164"/>
        <v>-41709535954947.383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-41709535954947.383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-173789733145.61411</v>
      </c>
      <c r="L4287" s="444">
        <f t="shared" ca="1" si="164"/>
        <v>-41883325688093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-41883325688093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-174513857033.72083</v>
      </c>
      <c r="L4288" s="444">
        <f t="shared" ca="1" si="164"/>
        <v>-42057839545126.719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-42057839545126.719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-175240998104.69467</v>
      </c>
      <c r="L4289" s="444">
        <f t="shared" ca="1" si="164"/>
        <v>-42233080543231.414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-42233080543231.414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-175971168930.13089</v>
      </c>
      <c r="L4290" s="444">
        <f t="shared" ca="1" si="164"/>
        <v>-42409051712161.547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-42409051712161.547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-176704382134.00644</v>
      </c>
      <c r="L4291" s="444">
        <f t="shared" ca="1" si="164"/>
        <v>-42585756094295.555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-42585756094295.555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-177440650392.89813</v>
      </c>
      <c r="L4292" s="444">
        <f t="shared" ca="1" si="164"/>
        <v>-42763196744688.453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-42763196744688.453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-178179986436.20187</v>
      </c>
      <c r="L4293" s="444">
        <f t="shared" ca="1" si="164"/>
        <v>-42941376731124.656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-42941376731124.656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-178922403046.35272</v>
      </c>
      <c r="L4294" s="444">
        <f t="shared" ca="1" si="164"/>
        <v>-43120299134171.008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-43120299134171.008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-179667913059.04587</v>
      </c>
      <c r="L4295" s="444">
        <f t="shared" ca="1" si="164"/>
        <v>-43299967047230.055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-43299967047230.055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-180416529363.45856</v>
      </c>
      <c r="L4296" s="444">
        <f t="shared" ca="1" si="164"/>
        <v>-43480383576593.516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-43480383576593.516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-181168264902.47299</v>
      </c>
      <c r="L4297" s="444">
        <f t="shared" ca="1" si="164"/>
        <v>-43661551841495.992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-43661551841495.992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-181923132672.89996</v>
      </c>
      <c r="L4298" s="444">
        <f t="shared" ca="1" si="164"/>
        <v>-43843474974168.891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-43843474974168.891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-182681145725.7037</v>
      </c>
      <c r="L4299" s="444">
        <f t="shared" ca="1" si="164"/>
        <v>-44026156119894.594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-44026156119894.594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-183442317166.22748</v>
      </c>
      <c r="L4300" s="444">
        <f t="shared" ca="1" si="164"/>
        <v>-44209598437060.82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-44209598437060.82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-184206660154.42007</v>
      </c>
      <c r="L4301" s="444">
        <f t="shared" ca="1" si="164"/>
        <v>-44393805097215.242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-44393805097215.242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-184974187905.06351</v>
      </c>
      <c r="L4302" s="444">
        <f t="shared" ca="1" si="164"/>
        <v>-44578779285120.305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-44578779285120.305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-185744913688.00128</v>
      </c>
      <c r="L4303" s="444">
        <f t="shared" ca="1" si="164"/>
        <v>-44764524198808.305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-44764524198808.305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-186518850828.36792</v>
      </c>
      <c r="L4304" s="444">
        <f t="shared" ca="1" si="164"/>
        <v>-44951043049636.672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-44951043049636.672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-187296012706.81946</v>
      </c>
      <c r="L4305" s="444">
        <f t="shared" ca="1" si="164"/>
        <v>-45138339062343.492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-45138339062343.492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-188076412759.76456</v>
      </c>
      <c r="L4306" s="444">
        <f t="shared" ca="1" si="164"/>
        <v>-45326415475103.258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-45326415475103.258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-188860064479.59689</v>
      </c>
      <c r="L4307" s="444">
        <f t="shared" ca="1" si="164"/>
        <v>-45515275539582.852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-45515275539582.852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-189646981414.92856</v>
      </c>
      <c r="L4308" s="444">
        <f t="shared" ca="1" si="164"/>
        <v>-45704922520997.781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-45704922520997.781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-190437177170.8241</v>
      </c>
      <c r="L4309" s="444">
        <f t="shared" ca="1" si="164"/>
        <v>-45895359698168.602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-45895359698168.602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-191230665409.03583</v>
      </c>
      <c r="L4310" s="444">
        <f t="shared" ca="1" si="164"/>
        <v>-46086590363577.641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-46086590363577.641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-192027459848.24017</v>
      </c>
      <c r="L4311" s="444">
        <f t="shared" ca="1" si="164"/>
        <v>-46278617823425.883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-46278617823425.883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-192827574264.27451</v>
      </c>
      <c r="L4312" s="444">
        <f t="shared" ca="1" si="164"/>
        <v>-46471445397690.156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-46471445397690.156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-193631022490.37564</v>
      </c>
      <c r="L4313" s="444">
        <f t="shared" ca="1" si="164"/>
        <v>-46665076420180.531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-46665076420180.531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-194437818417.41888</v>
      </c>
      <c r="L4314" s="444">
        <f t="shared" ca="1" si="164"/>
        <v>-46859514238597.953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-46859514238597.953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-195247975994.15814</v>
      </c>
      <c r="L4315" s="444">
        <f t="shared" ca="1" si="164"/>
        <v>-47054762214592.109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-47054762214592.109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-196061509227.46713</v>
      </c>
      <c r="L4316" s="444">
        <f t="shared" ca="1" si="164"/>
        <v>-47250823723819.578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-47250823723819.578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-196878432182.58157</v>
      </c>
      <c r="L4317" s="444">
        <f t="shared" ca="1" si="164"/>
        <v>-47447702156002.156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-47447702156002.156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-197698758983.34232</v>
      </c>
      <c r="L4318" s="444">
        <f t="shared" ca="1" si="164"/>
        <v>-47645400914985.5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-47645400914985.5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-198522503812.43958</v>
      </c>
      <c r="L4319" s="444">
        <f t="shared" ca="1" si="164"/>
        <v>-47843923418797.938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-47843923418797.938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-199349680911.65808</v>
      </c>
      <c r="L4320" s="444">
        <f t="shared" ca="1" si="164"/>
        <v>-48043273099709.594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-48043273099709.594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-200180304582.12329</v>
      </c>
      <c r="L4321" s="444">
        <f t="shared" ca="1" si="164"/>
        <v>-48243453404291.719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-48243453404291.719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-201014389184.54883</v>
      </c>
      <c r="L4322" s="444">
        <f t="shared" ca="1" si="164"/>
        <v>-48444467793476.266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-48444467793476.266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-201851949139.48444</v>
      </c>
      <c r="L4323" s="444">
        <f t="shared" ca="1" si="164"/>
        <v>-48646319742615.75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-48646319742615.75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-202692998927.56561</v>
      </c>
      <c r="L4324" s="444">
        <f t="shared" ca="1" si="164"/>
        <v>-48849012741543.313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-48849012741543.313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-203537553089.76379</v>
      </c>
      <c r="L4325" s="444">
        <f t="shared" ca="1" si="164"/>
        <v>-49052550294633.078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-49052550294633.078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-204385626227.63782</v>
      </c>
      <c r="L4326" s="444">
        <f t="shared" ca="1" si="164"/>
        <v>-49256935920860.719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-49256935920860.719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-205237233003.58633</v>
      </c>
      <c r="L4327" s="444">
        <f t="shared" ca="1" si="164"/>
        <v>-49462173153864.305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-49462173153864.305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-206092388141.10126</v>
      </c>
      <c r="L4328" s="444">
        <f t="shared" ca="1" si="164"/>
        <v>-49668265542005.406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-49668265542005.406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-206951106425.02252</v>
      </c>
      <c r="L4329" s="444">
        <f t="shared" ca="1" si="164"/>
        <v>-49875216648430.43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-49875216648430.43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-207813402701.79346</v>
      </c>
      <c r="L4330" s="444">
        <f t="shared" ca="1" si="164"/>
        <v>-50083030051132.227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-50083030051132.227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-208679291879.71762</v>
      </c>
      <c r="L4331" s="444">
        <f t="shared" ca="1" si="164"/>
        <v>-50291709343011.945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-50291709343011.945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-209548788929.21643</v>
      </c>
      <c r="L4332" s="444">
        <f t="shared" ca="1" si="164"/>
        <v>-50501258131941.164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-50501258131941.164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-210421908883.0882</v>
      </c>
      <c r="L4333" s="444">
        <f t="shared" ca="1" si="164"/>
        <v>-50711680040824.25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-50711680040824.25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-211298666836.7677</v>
      </c>
      <c r="L4334" s="444">
        <f t="shared" ca="1" si="164"/>
        <v>-50922978707661.016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-50922978707661.016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-212179077948.58755</v>
      </c>
      <c r="L4335" s="444">
        <f t="shared" ca="1" si="164"/>
        <v>-51135157785609.602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-51135157785609.602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-213063157440.04001</v>
      </c>
      <c r="L4336" s="444">
        <f t="shared" ca="1" si="164"/>
        <v>-51348220943049.641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-51348220943049.641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-213950920596.04016</v>
      </c>
      <c r="L4337" s="444">
        <f t="shared" ca="1" si="164"/>
        <v>-51562171863645.68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-51562171863645.68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-214842382765.19034</v>
      </c>
      <c r="L4338" s="444">
        <f t="shared" ca="1" si="164"/>
        <v>-51777014246410.867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-51777014246410.867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-215737559360.04529</v>
      </c>
      <c r="L4339" s="444">
        <f t="shared" ca="1" si="164"/>
        <v>-51992751805770.914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-51992751805770.914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-216636465857.37881</v>
      </c>
      <c r="L4340" s="444">
        <f t="shared" ca="1" si="164"/>
        <v>-52209388271628.289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-52209388271628.289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-217539117798.4512</v>
      </c>
      <c r="L4341" s="444">
        <f t="shared" ca="1" si="164"/>
        <v>-52426927389426.742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-52426927389426.742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-218445530789.27808</v>
      </c>
      <c r="L4342" s="444">
        <f t="shared" ca="1" si="164"/>
        <v>-52645372920216.023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-52645372920216.023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-219355720500.90009</v>
      </c>
      <c r="L4343" s="444">
        <f t="shared" ref="L4343:L4597" ca="1" si="169">I4343-J4343+K4343</f>
        <v>-52864728640716.922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-52864728640716.922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-220269702669.65384</v>
      </c>
      <c r="L4344" s="444">
        <f t="shared" ca="1" si="169"/>
        <v>-53084998343386.578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-53084998343386.578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-221187493097.44406</v>
      </c>
      <c r="L4345" s="444">
        <f t="shared" ca="1" si="169"/>
        <v>-53306185836484.023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-53306185836484.023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-222109107652.01675</v>
      </c>
      <c r="L4346" s="444">
        <f t="shared" ca="1" si="169"/>
        <v>-53528294944136.039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-53528294944136.039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-223034562267.23349</v>
      </c>
      <c r="L4347" s="444">
        <f t="shared" ca="1" si="169"/>
        <v>-53751329506403.273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-53751329506403.273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-223963872943.34695</v>
      </c>
      <c r="L4348" s="444">
        <f t="shared" ca="1" si="169"/>
        <v>-53975293379346.617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-53975293379346.617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-224897055747.27756</v>
      </c>
      <c r="L4349" s="444">
        <f t="shared" ca="1" si="169"/>
        <v>-54200190435093.898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-54200190435093.898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-225834126812.89124</v>
      </c>
      <c r="L4350" s="444">
        <f t="shared" ca="1" si="169"/>
        <v>-54426024561906.789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-54426024561906.789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-226775102341.27829</v>
      </c>
      <c r="L4351" s="444">
        <f t="shared" ca="1" si="169"/>
        <v>-54652799664248.07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-54652799664248.07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-227719998601.03363</v>
      </c>
      <c r="L4352" s="444">
        <f t="shared" ca="1" si="169"/>
        <v>-54880519662849.102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-54880519662849.102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-228668831928.53793</v>
      </c>
      <c r="L4353" s="444">
        <f t="shared" ca="1" si="169"/>
        <v>-55109188494777.641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-55109188494777.641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-229621618728.24017</v>
      </c>
      <c r="L4354" s="444">
        <f t="shared" ca="1" si="169"/>
        <v>-55338810113505.883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-55338810113505.883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-230578375472.94119</v>
      </c>
      <c r="L4355" s="444">
        <f t="shared" ca="1" si="169"/>
        <v>-55569388488978.82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-55569388488978.82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-231539118704.0784</v>
      </c>
      <c r="L4356" s="444">
        <f t="shared" ca="1" si="169"/>
        <v>-55800927607682.898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-55800927607682.898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-232503865032.01208</v>
      </c>
      <c r="L4357" s="444">
        <f t="shared" ca="1" si="169"/>
        <v>-56033431472714.914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-56033431472714.914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-233472631136.3121</v>
      </c>
      <c r="L4358" s="444">
        <f t="shared" ca="1" si="169"/>
        <v>-56266904103851.227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-56266904103851.227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-234445433766.04675</v>
      </c>
      <c r="L4359" s="444">
        <f t="shared" ca="1" si="169"/>
        <v>-56501349537617.273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-56501349537617.273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-235422289740.07196</v>
      </c>
      <c r="L4360" s="444">
        <f t="shared" ca="1" si="169"/>
        <v>-56736771827357.344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-56736771827357.344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-236403215947.32224</v>
      </c>
      <c r="L4361" s="444">
        <f t="shared" ca="1" si="169"/>
        <v>-56973175043304.664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-56973175043304.664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-237388229347.10275</v>
      </c>
      <c r="L4362" s="444">
        <f t="shared" ca="1" si="169"/>
        <v>-57210563272651.766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-57210563272651.766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-238377346969.38235</v>
      </c>
      <c r="L4363" s="444">
        <f t="shared" ca="1" si="169"/>
        <v>-57448940619621.148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-57448940619621.148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-239370585915.0881</v>
      </c>
      <c r="L4364" s="444">
        <f t="shared" ca="1" si="169"/>
        <v>-57688311205536.234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-57688311205536.234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-240367963356.40097</v>
      </c>
      <c r="L4365" s="444">
        <f t="shared" ca="1" si="169"/>
        <v>-57928679168892.633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-57928679168892.633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-241369496537.05264</v>
      </c>
      <c r="L4366" s="444">
        <f t="shared" ca="1" si="169"/>
        <v>-58170048665429.688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-58170048665429.688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-242375202772.62369</v>
      </c>
      <c r="L4367" s="444">
        <f t="shared" ca="1" si="169"/>
        <v>-58412423868202.313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-58412423868202.313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-243385099450.84296</v>
      </c>
      <c r="L4368" s="444">
        <f t="shared" ca="1" si="169"/>
        <v>-58655808967653.156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-58655808967653.156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-244399204031.88818</v>
      </c>
      <c r="L4369" s="444">
        <f t="shared" ca="1" si="169"/>
        <v>-58900208171685.047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-58900208171685.047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-245417534048.68765</v>
      </c>
      <c r="L4370" s="444">
        <f t="shared" ca="1" si="169"/>
        <v>-59145625705733.734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-59145625705733.734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-246440107107.22388</v>
      </c>
      <c r="L4371" s="444">
        <f t="shared" ca="1" si="169"/>
        <v>-59392065812840.961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-59392065812840.961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-247466940886.83734</v>
      </c>
      <c r="L4372" s="444">
        <f t="shared" ca="1" si="169"/>
        <v>-59639532753727.797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-59639532753727.797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-248498053140.5325</v>
      </c>
      <c r="L4373" s="444">
        <f t="shared" ca="1" si="169"/>
        <v>-59888030806868.328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-59888030806868.328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-249533461695.2847</v>
      </c>
      <c r="L4374" s="444">
        <f t="shared" ca="1" si="169"/>
        <v>-60137564268563.609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-60137564268563.609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-250573184452.34839</v>
      </c>
      <c r="L4375" s="444">
        <f t="shared" ca="1" si="169"/>
        <v>-60388137453015.961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-60388137453015.961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-251617239387.5665</v>
      </c>
      <c r="L4376" s="444">
        <f t="shared" ca="1" si="169"/>
        <v>-60639754692403.531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-60639754692403.531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-252665644551.68134</v>
      </c>
      <c r="L4377" s="444">
        <f t="shared" ca="1" si="169"/>
        <v>-60892420336955.211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-60892420336955.211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-253718418070.64673</v>
      </c>
      <c r="L4378" s="444">
        <f t="shared" ca="1" si="169"/>
        <v>-61146138755025.859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-61146138755025.859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-254775578145.94107</v>
      </c>
      <c r="L4379" s="444">
        <f t="shared" ca="1" si="169"/>
        <v>-61400914333171.797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-61400914333171.797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-255837143054.88251</v>
      </c>
      <c r="L4380" s="444">
        <f t="shared" ca="1" si="169"/>
        <v>-61656751476226.68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-61656751476226.68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-256903131150.94452</v>
      </c>
      <c r="L4381" s="444">
        <f t="shared" ca="1" si="169"/>
        <v>-61913654607377.625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-61913654607377.625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-257973560864.07343</v>
      </c>
      <c r="L4382" s="444">
        <f t="shared" ca="1" si="169"/>
        <v>-62171628168241.695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-62171628168241.695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-259048450701.00705</v>
      </c>
      <c r="L4383" s="444">
        <f t="shared" ca="1" si="169"/>
        <v>-62430676618942.703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-62430676618942.703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-260127819245.59457</v>
      </c>
      <c r="L4384" s="444">
        <f t="shared" ca="1" si="169"/>
        <v>-62690804438188.297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-62690804438188.297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-261211685159.11792</v>
      </c>
      <c r="L4385" s="444">
        <f t="shared" ca="1" si="169"/>
        <v>-62952016123347.414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-62952016123347.414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-262300067180.61423</v>
      </c>
      <c r="L4386" s="444">
        <f t="shared" ca="1" si="169"/>
        <v>-63214316190528.031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-63214316190528.031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-263392984127.20013</v>
      </c>
      <c r="L4387" s="444">
        <f t="shared" ca="1" si="169"/>
        <v>-63477709174655.234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-63477709174655.234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-264490454894.39676</v>
      </c>
      <c r="L4388" s="444">
        <f t="shared" ca="1" si="169"/>
        <v>-63742199629549.633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-63742199629549.633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-265592498456.45679</v>
      </c>
      <c r="L4389" s="444">
        <f t="shared" ca="1" si="169"/>
        <v>-64007792128006.086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-64007792128006.086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-266699133866.69202</v>
      </c>
      <c r="L4390" s="444">
        <f t="shared" ca="1" si="169"/>
        <v>-64274491261872.781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-64274491261872.781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-267810380257.80325</v>
      </c>
      <c r="L4391" s="444">
        <f t="shared" ca="1" si="169"/>
        <v>-64542301642130.586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-64542301642130.586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-268926256842.21072</v>
      </c>
      <c r="L4392" s="444">
        <f t="shared" ca="1" si="169"/>
        <v>-64811227898972.797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-64811227898972.797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-270046782912.38666</v>
      </c>
      <c r="L4393" s="444">
        <f t="shared" ca="1" si="169"/>
        <v>-65081274681885.18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-65081274681885.18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-271171977841.18823</v>
      </c>
      <c r="L4394" s="444">
        <f t="shared" ca="1" si="169"/>
        <v>-65352446659726.367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-65352446659726.367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-272301861082.19321</v>
      </c>
      <c r="L4395" s="444">
        <f t="shared" ca="1" si="169"/>
        <v>-65624748520808.563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-65624748520808.563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-273436452170.03568</v>
      </c>
      <c r="L4396" s="444">
        <f t="shared" ca="1" si="169"/>
        <v>-65898184972978.602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-65898184972978.602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-274575770720.74417</v>
      </c>
      <c r="L4397" s="444">
        <f t="shared" ca="1" si="169"/>
        <v>-66172760743699.344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-66172760743699.344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-275719836432.08057</v>
      </c>
      <c r="L4398" s="444">
        <f t="shared" ca="1" si="169"/>
        <v>-66448480580131.422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-66448480580131.422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-276868669083.88092</v>
      </c>
      <c r="L4399" s="444">
        <f t="shared" ca="1" si="169"/>
        <v>-66725349249215.305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-66725349249215.305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-278022288538.39709</v>
      </c>
      <c r="L4400" s="444">
        <f t="shared" ca="1" si="169"/>
        <v>-67003371537753.703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-67003371537753.703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-279180714740.64044</v>
      </c>
      <c r="L4401" s="444">
        <f t="shared" ca="1" si="169"/>
        <v>-67282552252494.344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-67282552252494.344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-280343967718.72644</v>
      </c>
      <c r="L4402" s="444">
        <f t="shared" ca="1" si="169"/>
        <v>-67562896220213.07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-67562896220213.07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-281512067584.22113</v>
      </c>
      <c r="L4403" s="444">
        <f t="shared" ca="1" si="169"/>
        <v>-67844408287797.289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-67844408287797.289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-282685034532.48865</v>
      </c>
      <c r="L4404" s="444">
        <f t="shared" ca="1" si="169"/>
        <v>-68127093322329.781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-68127093322329.781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-283862888843.04071</v>
      </c>
      <c r="L4405" s="444">
        <f t="shared" ca="1" si="169"/>
        <v>-68410956211172.82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-68410956211172.82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-285045650879.88672</v>
      </c>
      <c r="L4406" s="444">
        <f t="shared" ca="1" si="169"/>
        <v>-68696001862052.703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-68696001862052.703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-286233341091.88629</v>
      </c>
      <c r="L4407" s="444">
        <f t="shared" ca="1" si="169"/>
        <v>-68982235203144.586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-68982235203144.586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-287425980013.10242</v>
      </c>
      <c r="L4408" s="444">
        <f t="shared" ca="1" si="169"/>
        <v>-69269661183157.688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-69269661183157.688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-288623588263.15704</v>
      </c>
      <c r="L4409" s="444">
        <f t="shared" ca="1" si="169"/>
        <v>-69558284771420.844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-69558284771420.844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-289826186547.58685</v>
      </c>
      <c r="L4410" s="444">
        <f t="shared" ca="1" si="169"/>
        <v>-69848110957968.43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-69848110957968.43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-291033795658.20178</v>
      </c>
      <c r="L4411" s="444">
        <f t="shared" ca="1" si="169"/>
        <v>-70139144753626.633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-70139144753626.633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-292246436473.44427</v>
      </c>
      <c r="L4412" s="444">
        <f t="shared" ca="1" si="169"/>
        <v>-70431391190100.078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-70431391190100.078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-293464129958.75031</v>
      </c>
      <c r="L4413" s="444">
        <f t="shared" ca="1" si="169"/>
        <v>-70724855320058.828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-70724855320058.828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-294686897166.9118</v>
      </c>
      <c r="L4414" s="444">
        <f t="shared" ca="1" si="169"/>
        <v>-71019542217225.734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-71019542217225.734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-295914759238.44055</v>
      </c>
      <c r="L4415" s="444">
        <f t="shared" ca="1" si="169"/>
        <v>-71315456976464.172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-71315456976464.172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-297147737401.93402</v>
      </c>
      <c r="L4416" s="444">
        <f t="shared" ca="1" si="169"/>
        <v>-71612604713866.109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-71612604713866.109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-298385852974.44214</v>
      </c>
      <c r="L4417" s="444">
        <f t="shared" ca="1" si="169"/>
        <v>-71910990566840.547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-71910990566840.547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-299629127361.83563</v>
      </c>
      <c r="L4418" s="444">
        <f t="shared" ca="1" si="169"/>
        <v>-72210619694202.375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-72210619694202.375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-300877582059.17657</v>
      </c>
      <c r="L4419" s="444">
        <f t="shared" ca="1" si="169"/>
        <v>-72511497276261.547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-72511497276261.547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-302131238651.08978</v>
      </c>
      <c r="L4420" s="444">
        <f t="shared" ca="1" si="169"/>
        <v>-72813628514912.641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-72813628514912.641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-303390118812.13599</v>
      </c>
      <c r="L4421" s="444">
        <f t="shared" ca="1" si="169"/>
        <v>-73117018633724.781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-73117018633724.781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-304654244307.18658</v>
      </c>
      <c r="L4422" s="444">
        <f t="shared" ca="1" si="169"/>
        <v>-73421672878031.969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-73421672878031.969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-305923636991.79987</v>
      </c>
      <c r="L4423" s="444">
        <f t="shared" ca="1" si="169"/>
        <v>-73727596515023.766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-73727596515023.766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-307198318812.599</v>
      </c>
      <c r="L4424" s="444">
        <f t="shared" ca="1" si="169"/>
        <v>-74034794833836.359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-74034794833836.359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-308478311807.65149</v>
      </c>
      <c r="L4425" s="444">
        <f t="shared" ca="1" si="169"/>
        <v>-74343273145644.016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-74343273145644.016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-309763638106.85004</v>
      </c>
      <c r="L4426" s="444">
        <f t="shared" ca="1" si="169"/>
        <v>-74653036783750.859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-74653036783750.859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-311054319932.29523</v>
      </c>
      <c r="L4427" s="444">
        <f t="shared" ca="1" si="169"/>
        <v>-74964091103683.156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-74964091103683.156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-312350379598.67981</v>
      </c>
      <c r="L4428" s="444">
        <f t="shared" ca="1" si="169"/>
        <v>-75276441483281.844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-75276441483281.844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-313651839513.67432</v>
      </c>
      <c r="L4429" s="444">
        <f t="shared" ca="1" si="169"/>
        <v>-75590093322795.516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-75590093322795.516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-314958722178.31464</v>
      </c>
      <c r="L4430" s="444">
        <f t="shared" ca="1" si="169"/>
        <v>-75905052044973.828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-75905052044973.828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-316271050187.39093</v>
      </c>
      <c r="L4431" s="444">
        <f t="shared" ca="1" si="169"/>
        <v>-76221323095161.219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-76221323095161.219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-317588846229.83838</v>
      </c>
      <c r="L4432" s="444">
        <f t="shared" ca="1" si="169"/>
        <v>-76538911941391.063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-76538911941391.063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-318912133089.12939</v>
      </c>
      <c r="L4433" s="444">
        <f t="shared" ca="1" si="169"/>
        <v>-76857824074480.188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-76857824074480.188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-320240933643.66742</v>
      </c>
      <c r="L4434" s="444">
        <f t="shared" ca="1" si="169"/>
        <v>-77178065008123.859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-77178065008123.859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-321575270867.18274</v>
      </c>
      <c r="L4435" s="444">
        <f t="shared" ca="1" si="169"/>
        <v>-77499640278991.047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-77499640278991.047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-322915167829.12933</v>
      </c>
      <c r="L4436" s="444">
        <f t="shared" ca="1" si="169"/>
        <v>-77822555446820.172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-77822555446820.172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-324260647695.08405</v>
      </c>
      <c r="L4437" s="444">
        <f t="shared" ca="1" si="169"/>
        <v>-78146816094515.25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-78146816094515.25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-325611733727.14685</v>
      </c>
      <c r="L4438" s="444">
        <f t="shared" ca="1" si="169"/>
        <v>-78472427828242.391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-78472427828242.391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-326968449284.34326</v>
      </c>
      <c r="L4439" s="444">
        <f t="shared" ca="1" si="169"/>
        <v>-78799396277526.734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-78799396277526.734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-328330817823.02808</v>
      </c>
      <c r="L4440" s="444">
        <f t="shared" ca="1" si="169"/>
        <v>-79127727095349.766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-79127727095349.766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-329698862897.29071</v>
      </c>
      <c r="L4441" s="444">
        <f t="shared" ca="1" si="169"/>
        <v>-79457425958247.063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-79457425958247.063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-331072608159.36273</v>
      </c>
      <c r="L4442" s="444">
        <f t="shared" ca="1" si="169"/>
        <v>-79788498566406.422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-79788498566406.422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-332452077360.02673</v>
      </c>
      <c r="L4443" s="444">
        <f t="shared" ca="1" si="169"/>
        <v>-80120950643766.453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-80120950643766.453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-333837294349.02686</v>
      </c>
      <c r="L4444" s="444">
        <f t="shared" ca="1" si="169"/>
        <v>-80454787938115.484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-80454787938115.484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-335228283075.4812</v>
      </c>
      <c r="L4445" s="444">
        <f t="shared" ca="1" si="169"/>
        <v>-80790016221190.969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-80790016221190.969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-336625067588.29572</v>
      </c>
      <c r="L4446" s="444">
        <f t="shared" ca="1" si="169"/>
        <v>-81126641288779.266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-81126641288779.266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-338027672036.58026</v>
      </c>
      <c r="L4447" s="444">
        <f t="shared" ca="1" si="169"/>
        <v>-81464668960815.844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-81464668960815.844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-339436120670.06604</v>
      </c>
      <c r="L4448" s="444">
        <f t="shared" ca="1" si="169"/>
        <v>-81804105081485.906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-81804105081485.906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-340850437839.5246</v>
      </c>
      <c r="L4449" s="444">
        <f t="shared" ca="1" si="169"/>
        <v>-82144955519325.438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-82144955519325.438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-342270647997.18933</v>
      </c>
      <c r="L4450" s="444">
        <f t="shared" ca="1" si="169"/>
        <v>-82487226167322.625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-82487226167322.625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-343696775697.17761</v>
      </c>
      <c r="L4451" s="444">
        <f t="shared" ca="1" si="169"/>
        <v>-82830922943019.797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-82830922943019.797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-345128845595.91583</v>
      </c>
      <c r="L4452" s="444">
        <f t="shared" ca="1" si="169"/>
        <v>-83176051788615.719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-83176051788615.719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-346566882452.56549</v>
      </c>
      <c r="L4453" s="444">
        <f t="shared" ca="1" si="169"/>
        <v>-83522618671068.281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-83522618671068.281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-348010911129.45117</v>
      </c>
      <c r="L4454" s="444">
        <f t="shared" ca="1" si="169"/>
        <v>-83870629582197.734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-83870629582197.734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-349460956592.49054</v>
      </c>
      <c r="L4455" s="444">
        <f t="shared" ca="1" si="169"/>
        <v>-84220090538790.219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-84220090538790.219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-350917043911.62592</v>
      </c>
      <c r="L4456" s="444">
        <f t="shared" ca="1" si="169"/>
        <v>-84571007582701.844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-84571007582701.844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-352379198261.25769</v>
      </c>
      <c r="L4457" s="444">
        <f t="shared" ca="1" si="169"/>
        <v>-84923386780963.094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-84923386780963.094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-353847444920.67957</v>
      </c>
      <c r="L4458" s="444">
        <f t="shared" ca="1" si="169"/>
        <v>-85277234225883.766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-85277234225883.766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-355321809274.51569</v>
      </c>
      <c r="L4459" s="444">
        <f t="shared" ca="1" si="169"/>
        <v>-85632556035158.281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-85632556035158.281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-356802316813.15948</v>
      </c>
      <c r="L4460" s="444">
        <f t="shared" ca="1" si="169"/>
        <v>-85989358351971.438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-85989358351971.438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-358288993133.21429</v>
      </c>
      <c r="L4461" s="444">
        <f t="shared" ca="1" si="169"/>
        <v>-86347647345104.656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-86347647345104.656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-359781863937.93604</v>
      </c>
      <c r="L4462" s="444">
        <f t="shared" ca="1" si="169"/>
        <v>-86707429209042.594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-86707429209042.594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-361280955037.67749</v>
      </c>
      <c r="L4463" s="444">
        <f t="shared" ca="1" si="169"/>
        <v>-87068710164080.266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-87068710164080.266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-362786292350.33441</v>
      </c>
      <c r="L4464" s="444">
        <f t="shared" ca="1" si="169"/>
        <v>-87431496456430.594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-87431496456430.594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-364297901901.79413</v>
      </c>
      <c r="L4465" s="444">
        <f t="shared" ca="1" si="169"/>
        <v>-87795794358332.391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-87795794358332.391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-365815809826.38495</v>
      </c>
      <c r="L4466" s="444">
        <f t="shared" ca="1" si="169"/>
        <v>-88161610168158.781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-88161610168158.781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-367340042367.32825</v>
      </c>
      <c r="L4467" s="444">
        <f t="shared" ca="1" si="169"/>
        <v>-88528950210526.109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-88528950210526.109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-368870625877.19214</v>
      </c>
      <c r="L4468" s="444">
        <f t="shared" ca="1" si="169"/>
        <v>-88897820836403.297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-88897820836403.297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-370407586818.34705</v>
      </c>
      <c r="L4469" s="444">
        <f t="shared" ca="1" si="169"/>
        <v>-89268228423221.641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-89268228423221.641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-371950951763.42352</v>
      </c>
      <c r="L4470" s="444">
        <f t="shared" ca="1" si="169"/>
        <v>-89640179374985.063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-89640179374985.063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-373500747395.77112</v>
      </c>
      <c r="L4471" s="444">
        <f t="shared" ca="1" si="169"/>
        <v>-90013680122380.828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-90013680122380.828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-375057000509.9201</v>
      </c>
      <c r="L4472" s="444">
        <f t="shared" ca="1" si="169"/>
        <v>-90388737122890.75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-90388737122890.75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-376619738012.0448</v>
      </c>
      <c r="L4473" s="444">
        <f t="shared" ca="1" si="169"/>
        <v>-90765356860902.797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-90765356860902.797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-378188986920.42834</v>
      </c>
      <c r="L4474" s="444">
        <f t="shared" ca="1" si="169"/>
        <v>-91143545847823.219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-91143545847823.219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-379764774365.93005</v>
      </c>
      <c r="L4475" s="444">
        <f t="shared" ca="1" si="169"/>
        <v>-91523310622189.156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-91523310622189.156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-381347127592.45483</v>
      </c>
      <c r="L4476" s="444">
        <f t="shared" ca="1" si="169"/>
        <v>-91904657749781.609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-91904657749781.609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-382936073957.42334</v>
      </c>
      <c r="L4477" s="444">
        <f t="shared" ca="1" si="169"/>
        <v>-92287593823739.031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-92287593823739.031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-384531640932.24597</v>
      </c>
      <c r="L4478" s="444">
        <f t="shared" ca="1" si="169"/>
        <v>-92672125464671.281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-92672125464671.281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-386133856102.797</v>
      </c>
      <c r="L4479" s="444">
        <f t="shared" ca="1" si="169"/>
        <v>-93058259320774.078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-93058259320774.078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-387742747169.89197</v>
      </c>
      <c r="L4480" s="444">
        <f t="shared" ca="1" si="169"/>
        <v>-93446002067943.969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-93446002067943.969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-389358341949.76654</v>
      </c>
      <c r="L4481" s="444">
        <f t="shared" ca="1" si="169"/>
        <v>-93835360409893.734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-93835360409893.734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-390980668374.55725</v>
      </c>
      <c r="L4482" s="444">
        <f t="shared" ca="1" si="169"/>
        <v>-94226341078268.297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-94226341078268.297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-392609754492.78455</v>
      </c>
      <c r="L4483" s="444">
        <f t="shared" ca="1" si="169"/>
        <v>-94618950832761.078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-94618950832761.078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-394245628469.83783</v>
      </c>
      <c r="L4484" s="444">
        <f t="shared" ca="1" si="169"/>
        <v>-95013196461230.922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-95013196461230.922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-395888318588.46216</v>
      </c>
      <c r="L4485" s="444">
        <f t="shared" ca="1" si="169"/>
        <v>-95409084779819.391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-95409084779819.391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-397537853249.24744</v>
      </c>
      <c r="L4486" s="444">
        <f t="shared" ca="1" si="169"/>
        <v>-95806622633068.641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-95806622633068.641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-399194260971.11932</v>
      </c>
      <c r="L4487" s="444">
        <f t="shared" ca="1" si="169"/>
        <v>-96205816894039.766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-96205816894039.766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-400857570391.83234</v>
      </c>
      <c r="L4488" s="444">
        <f t="shared" ca="1" si="169"/>
        <v>-96606674464431.594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-96606674464431.594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-402527810268.46497</v>
      </c>
      <c r="L4489" s="444">
        <f t="shared" ca="1" si="169"/>
        <v>-97009202274700.063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-97009202274700.063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-404205009477.91693</v>
      </c>
      <c r="L4490" s="444">
        <f t="shared" ca="1" si="169"/>
        <v>-97413407284177.984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-97413407284177.984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-405889197017.40826</v>
      </c>
      <c r="L4491" s="444">
        <f t="shared" ca="1" si="169"/>
        <v>-97819296481195.391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-97819296481195.391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-407580402004.98077</v>
      </c>
      <c r="L4492" s="444">
        <f t="shared" ca="1" si="169"/>
        <v>-98226876883200.375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-98226876883200.375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-409278653680.00159</v>
      </c>
      <c r="L4493" s="444">
        <f t="shared" ca="1" si="169"/>
        <v>-98636155536880.375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-98636155536880.375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-410983981403.66821</v>
      </c>
      <c r="L4494" s="444">
        <f t="shared" ca="1" si="169"/>
        <v>-99047139518284.047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-99047139518284.047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-412696414659.51685</v>
      </c>
      <c r="L4495" s="444">
        <f t="shared" ca="1" si="169"/>
        <v>-99459835932943.563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-99459835932943.563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-414415983053.93152</v>
      </c>
      <c r="L4496" s="444">
        <f t="shared" ca="1" si="169"/>
        <v>-99874251915997.5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-99874251915997.5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-416142716316.65625</v>
      </c>
      <c r="L4497" s="444">
        <f t="shared" ca="1" si="169"/>
        <v>-100290394632314.16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-100290394632314.16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-417876644301.30896</v>
      </c>
      <c r="L4498" s="444">
        <f t="shared" ca="1" si="169"/>
        <v>-100708271276615.47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-100708271276615.47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-419617796985.89777</v>
      </c>
      <c r="L4499" s="444">
        <f t="shared" ca="1" si="169"/>
        <v>-101127889073601.36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-101127889073601.36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-421366204473.33899</v>
      </c>
      <c r="L4500" s="444">
        <f t="shared" ca="1" si="169"/>
        <v>-101549255278074.7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-101549255278074.7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-423121896991.97791</v>
      </c>
      <c r="L4501" s="444">
        <f t="shared" ca="1" si="169"/>
        <v>-101972377175066.69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-101972377175066.69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-424884904896.11121</v>
      </c>
      <c r="L4502" s="444">
        <f t="shared" ca="1" si="169"/>
        <v>-102397262079962.8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-102397262079962.8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-426655258666.51166</v>
      </c>
      <c r="L4503" s="444">
        <f t="shared" ca="1" si="169"/>
        <v>-102823917338629.31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-102823917338629.31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-428432988910.95544</v>
      </c>
      <c r="L4504" s="444">
        <f t="shared" ca="1" si="169"/>
        <v>-103252350327540.27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-103252350327540.27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-430218126364.7511</v>
      </c>
      <c r="L4505" s="444">
        <f t="shared" ca="1" si="169"/>
        <v>-103682568453905.02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-103682568453905.02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-432010701891.27087</v>
      </c>
      <c r="L4506" s="444">
        <f t="shared" ca="1" si="169"/>
        <v>-104114579155796.28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-104114579155796.28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-433810746482.4845</v>
      </c>
      <c r="L4507" s="444">
        <f t="shared" ca="1" si="169"/>
        <v>-104548389902278.77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-104548389902278.77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-435618291259.49487</v>
      </c>
      <c r="L4508" s="444">
        <f t="shared" ca="1" si="169"/>
        <v>-104984008193538.27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-104984008193538.27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-437433367473.07611</v>
      </c>
      <c r="L4509" s="444">
        <f t="shared" ca="1" si="169"/>
        <v>-105421441561011.34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-105421441561011.34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-439256006504.21393</v>
      </c>
      <c r="L4510" s="444">
        <f t="shared" ca="1" si="169"/>
        <v>-105860697567515.56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-105860697567515.56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-441086239864.64819</v>
      </c>
      <c r="L4511" s="444">
        <f t="shared" ca="1" si="169"/>
        <v>-106301783807380.2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-106301783807380.2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-442924099197.41748</v>
      </c>
      <c r="L4512" s="444">
        <f t="shared" ca="1" si="169"/>
        <v>-106744707906577.63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-106744707906577.63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-444769616277.40674</v>
      </c>
      <c r="L4513" s="444">
        <f t="shared" ca="1" si="169"/>
        <v>-107189477522855.03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-107189477522855.03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-446622823011.89594</v>
      </c>
      <c r="L4514" s="444">
        <f t="shared" ca="1" si="169"/>
        <v>-107636100345866.92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-107636100345866.92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-448483751441.11218</v>
      </c>
      <c r="L4515" s="444">
        <f t="shared" ca="1" si="169"/>
        <v>-108084584097308.03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-108084584097308.03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-450352433738.78345</v>
      </c>
      <c r="L4516" s="444">
        <f t="shared" ca="1" si="169"/>
        <v>-108534936531046.81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-108534936531046.81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-452228902212.69507</v>
      </c>
      <c r="L4517" s="444">
        <f t="shared" ca="1" si="169"/>
        <v>-108987165433259.5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-108987165433259.5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-454113189305.24792</v>
      </c>
      <c r="L4518" s="444">
        <f t="shared" ca="1" si="169"/>
        <v>-109441278622564.75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-109441278622564.75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-456005327594.01978</v>
      </c>
      <c r="L4519" s="444">
        <f t="shared" ca="1" si="169"/>
        <v>-109897283950158.77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-109897283950158.77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-457905349792.32813</v>
      </c>
      <c r="L4520" s="444">
        <f t="shared" ca="1" si="169"/>
        <v>-110355189299951.09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-110355189299951.09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-459813288749.7962</v>
      </c>
      <c r="L4521" s="444">
        <f t="shared" ca="1" si="169"/>
        <v>-110815002588700.89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-110815002588700.89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-461729177452.92041</v>
      </c>
      <c r="L4522" s="444">
        <f t="shared" ca="1" si="169"/>
        <v>-111276731766153.81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-111276731766153.81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-463653049025.64087</v>
      </c>
      <c r="L4523" s="444">
        <f t="shared" ca="1" si="169"/>
        <v>-111740384815179.45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-111740384815179.45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-465584936729.91437</v>
      </c>
      <c r="L4524" s="444">
        <f t="shared" ca="1" si="169"/>
        <v>-112205969751909.38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-112205969751909.38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-467524873966.28906</v>
      </c>
      <c r="L4525" s="444">
        <f t="shared" ca="1" si="169"/>
        <v>-112673494625875.66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-112673494625875.66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-469472894274.48193</v>
      </c>
      <c r="L4526" s="444">
        <f t="shared" ca="1" si="169"/>
        <v>-113142967520150.14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-113142967520150.14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-471429031333.95892</v>
      </c>
      <c r="L4527" s="444">
        <f t="shared" ca="1" si="169"/>
        <v>-113614396551484.09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-113614396551484.09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-473393318964.51697</v>
      </c>
      <c r="L4528" s="444">
        <f t="shared" ca="1" si="169"/>
        <v>-114087789870448.61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-114087789870448.61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-475365791126.8692</v>
      </c>
      <c r="L4529" s="444">
        <f t="shared" ca="1" si="169"/>
        <v>-114563155661575.48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-114563155661575.48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-477346481923.2312</v>
      </c>
      <c r="L4530" s="444">
        <f t="shared" ca="1" si="169"/>
        <v>-115040502143498.72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-115040502143498.72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-479335425597.91138</v>
      </c>
      <c r="L4531" s="444">
        <f t="shared" ca="1" si="169"/>
        <v>-115519837569096.63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-115519837569096.63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-481332656537.90259</v>
      </c>
      <c r="L4532" s="444">
        <f t="shared" ca="1" si="169"/>
        <v>-116001170225634.53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-116001170225634.53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-483338209273.47723</v>
      </c>
      <c r="L4533" s="444">
        <f t="shared" ca="1" si="169"/>
        <v>-116484508434908.02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-116484508434908.02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-485352118478.78339</v>
      </c>
      <c r="L4534" s="444">
        <f t="shared" ca="1" si="169"/>
        <v>-116969860553386.8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-116969860553386.8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-487374418972.44501</v>
      </c>
      <c r="L4535" s="444">
        <f t="shared" ca="1" si="169"/>
        <v>-117457234972359.23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-117457234972359.23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-489405145718.16345</v>
      </c>
      <c r="L4536" s="444">
        <f t="shared" ca="1" si="169"/>
        <v>-117946640118077.39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-117946640118077.39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-491444333825.32239</v>
      </c>
      <c r="L4537" s="444">
        <f t="shared" ca="1" si="169"/>
        <v>-118438084451902.72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-118438084451902.72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-493492018549.59467</v>
      </c>
      <c r="L4538" s="444">
        <f t="shared" ca="1" si="169"/>
        <v>-118931576470452.31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-118931576470452.31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-495548235293.55121</v>
      </c>
      <c r="L4539" s="444">
        <f t="shared" ca="1" si="169"/>
        <v>-119427124705745.86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-119427124705745.86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-497613019607.27441</v>
      </c>
      <c r="L4540" s="444">
        <f t="shared" ca="1" si="169"/>
        <v>-119924737725353.14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-119924737725353.14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-499686407188.9715</v>
      </c>
      <c r="L4541" s="444">
        <f t="shared" ca="1" si="169"/>
        <v>-120424424132542.11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-120424424132542.11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-501768433885.5921</v>
      </c>
      <c r="L4542" s="444">
        <f t="shared" ca="1" si="169"/>
        <v>-120926192566427.7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-120926192566427.7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-503859135693.44873</v>
      </c>
      <c r="L4543" s="444">
        <f t="shared" ca="1" si="169"/>
        <v>-121430051702121.16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-121430051702121.16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-505958548758.83813</v>
      </c>
      <c r="L4544" s="444">
        <f t="shared" ca="1" si="169"/>
        <v>-121936010250880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-121936010250880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-508066709378.66656</v>
      </c>
      <c r="L4545" s="444">
        <f t="shared" ca="1" si="169"/>
        <v>-122444076960258.67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-122444076960258.67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-510183654001.07782</v>
      </c>
      <c r="L4546" s="444">
        <f t="shared" ca="1" si="169"/>
        <v>-122954260614259.75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-122954260614259.75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-512309419226.08228</v>
      </c>
      <c r="L4547" s="444">
        <f t="shared" ca="1" si="169"/>
        <v>-123466570033485.83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-123466570033485.83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-514444041806.19092</v>
      </c>
      <c r="L4548" s="444">
        <f t="shared" ca="1" si="169"/>
        <v>-123981014075292.02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-123981014075292.02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-516587558647.05005</v>
      </c>
      <c r="L4549" s="444">
        <f t="shared" ca="1" si="169"/>
        <v>-124497601633939.06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-124497601633939.06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-518740006808.07935</v>
      </c>
      <c r="L4550" s="444">
        <f t="shared" ca="1" si="169"/>
        <v>-125016341640747.14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-125016341640747.14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-520901423503.1131</v>
      </c>
      <c r="L4551" s="444">
        <f t="shared" ca="1" si="169"/>
        <v>-125537243064250.25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-125537243064250.25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-523071846101.04272</v>
      </c>
      <c r="L4552" s="444">
        <f t="shared" ca="1" si="169"/>
        <v>-126060314910351.3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-126060314910351.3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-525251312126.46368</v>
      </c>
      <c r="L4553" s="444">
        <f t="shared" ca="1" si="169"/>
        <v>-126585566222477.77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-126585566222477.77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-527439859260.32404</v>
      </c>
      <c r="L4554" s="444">
        <f t="shared" ca="1" si="169"/>
        <v>-127113006081738.09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-127113006081738.09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-529637525340.57544</v>
      </c>
      <c r="L4555" s="444">
        <f t="shared" ca="1" si="169"/>
        <v>-127642643607078.67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-127642643607078.67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-531844348362.82782</v>
      </c>
      <c r="L4556" s="444">
        <f t="shared" ca="1" si="169"/>
        <v>-128174487955441.5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-128174487955441.5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-534060366481.00629</v>
      </c>
      <c r="L4557" s="444">
        <f t="shared" ca="1" si="169"/>
        <v>-128708548321922.5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-128708548321922.5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-536285618008.0105</v>
      </c>
      <c r="L4558" s="444">
        <f t="shared" ca="1" si="169"/>
        <v>-129244833939930.52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-129244833939930.52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-538520141416.37714</v>
      </c>
      <c r="L4559" s="444">
        <f t="shared" ca="1" si="169"/>
        <v>-129783354081346.89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-129783354081346.89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-540763975338.94537</v>
      </c>
      <c r="L4560" s="444">
        <f t="shared" ca="1" si="169"/>
        <v>-130324118056685.84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-130324118056685.84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-543017158569.52435</v>
      </c>
      <c r="L4561" s="444">
        <f t="shared" ca="1" si="169"/>
        <v>-130867135215255.38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-130867135215255.38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-545279730063.56403</v>
      </c>
      <c r="L4562" s="444">
        <f t="shared" ca="1" si="169"/>
        <v>-131412414945318.94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-131412414945318.94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-547551728938.82892</v>
      </c>
      <c r="L4563" s="444">
        <f t="shared" ca="1" si="169"/>
        <v>-131959966674257.77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-131959966674257.77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-549833194476.07397</v>
      </c>
      <c r="L4564" s="444">
        <f t="shared" ca="1" si="169"/>
        <v>-132509799868733.84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-132509799868733.84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-552124166119.72437</v>
      </c>
      <c r="L4565" s="444">
        <f t="shared" ca="1" si="169"/>
        <v>-133061924034853.56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-133061924034853.56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-554424683478.55652</v>
      </c>
      <c r="L4566" s="444">
        <f t="shared" ca="1" si="169"/>
        <v>-133616348718332.13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-133616348718332.13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-556734786326.38391</v>
      </c>
      <c r="L4567" s="444">
        <f t="shared" ca="1" si="169"/>
        <v>-134173083504658.52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-134173083504658.52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-559054514602.74377</v>
      </c>
      <c r="L4568" s="444">
        <f t="shared" ca="1" si="169"/>
        <v>-134732138019261.27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-134732138019261.27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-561383908413.58862</v>
      </c>
      <c r="L4569" s="444">
        <f t="shared" ca="1" si="169"/>
        <v>-135293521927674.86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-135293521927674.86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-563723008031.97852</v>
      </c>
      <c r="L4570" s="444">
        <f t="shared" ca="1" si="169"/>
        <v>-135857244935706.84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-135857244935706.84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-566071853898.77856</v>
      </c>
      <c r="L4571" s="444">
        <f t="shared" ca="1" si="169"/>
        <v>-136423316789605.63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-136423316789605.63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-568430486623.35681</v>
      </c>
      <c r="L4572" s="444">
        <f t="shared" ca="1" si="169"/>
        <v>-136991747276228.98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-136991747276228.98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-570798946984.28748</v>
      </c>
      <c r="L4573" s="444">
        <f t="shared" ca="1" si="169"/>
        <v>-137562546223213.27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-137562546223213.27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-573177275930.0553</v>
      </c>
      <c r="L4574" s="444">
        <f t="shared" ca="1" si="169"/>
        <v>-138135723499143.33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-138135723499143.33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-575565514579.76392</v>
      </c>
      <c r="L4575" s="444">
        <f t="shared" ca="1" si="169"/>
        <v>-138711289013723.09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-138711289013723.09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-577963704223.84619</v>
      </c>
      <c r="L4576" s="444">
        <f t="shared" ca="1" si="169"/>
        <v>-139289252717946.94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-139289252717946.94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-580371886324.77893</v>
      </c>
      <c r="L4577" s="444">
        <f t="shared" ca="1" si="169"/>
        <v>-139869624604271.72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-139869624604271.72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-582790102517.79883</v>
      </c>
      <c r="L4578" s="444">
        <f t="shared" ca="1" si="169"/>
        <v>-140452414706789.52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-140452414706789.52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-585218394611.62292</v>
      </c>
      <c r="L4579" s="444">
        <f t="shared" ca="1" si="169"/>
        <v>-141037633101401.13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-141037633101401.13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-587656804589.17139</v>
      </c>
      <c r="L4580" s="444">
        <f t="shared" ca="1" si="169"/>
        <v>-141625289905990.28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-141625289905990.28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-590105374608.29285</v>
      </c>
      <c r="L4581" s="444">
        <f t="shared" ca="1" si="169"/>
        <v>-142215395280598.56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-142215395280598.56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-592564147002.49402</v>
      </c>
      <c r="L4582" s="444">
        <f t="shared" ca="1" si="169"/>
        <v>-142807959427601.06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-142807959427601.06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-595033164281.67114</v>
      </c>
      <c r="L4583" s="444">
        <f t="shared" ca="1" si="169"/>
        <v>-143402992591882.72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-143402992591882.72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-597512469132.8446</v>
      </c>
      <c r="L4584" s="444">
        <f t="shared" ca="1" si="169"/>
        <v>-144000505061015.56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-144000505061015.56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-600002104420.89819</v>
      </c>
      <c r="L4585" s="444">
        <f t="shared" ca="1" si="169"/>
        <v>-144600507165436.47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-144600507165436.47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-602502113189.3186</v>
      </c>
      <c r="L4586" s="444">
        <f t="shared" ca="1" si="169"/>
        <v>-145203009278625.78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-145203009278625.78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-605012538660.9408</v>
      </c>
      <c r="L4587" s="444">
        <f t="shared" ca="1" si="169"/>
        <v>-145808021817286.72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-145808021817286.72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-607533424238.6947</v>
      </c>
      <c r="L4588" s="444">
        <f t="shared" ca="1" si="169"/>
        <v>-146415555241525.41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-146415555241525.41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-610064813506.35583</v>
      </c>
      <c r="L4589" s="444">
        <f t="shared" ca="1" si="169"/>
        <v>-147025620055031.75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-147025620055031.75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-612606750229.29895</v>
      </c>
      <c r="L4590" s="444">
        <f t="shared" ca="1" si="169"/>
        <v>-147638226805261.06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-147638226805261.06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-615159278355.25439</v>
      </c>
      <c r="L4591" s="444">
        <f t="shared" ca="1" si="169"/>
        <v>-148253386083616.31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-148253386083616.31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-617722442015.06799</v>
      </c>
      <c r="L4592" s="444">
        <f t="shared" ca="1" si="169"/>
        <v>-148871108525631.38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-148871108525631.38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-620296285523.46411</v>
      </c>
      <c r="L4593" s="444">
        <f t="shared" ca="1" si="169"/>
        <v>-149491404811154.84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-149491404811154.84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-622880853379.81189</v>
      </c>
      <c r="L4594" s="444">
        <f t="shared" ca="1" si="169"/>
        <v>-150114285664534.66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-150114285664534.66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-625476190268.89441</v>
      </c>
      <c r="L4595" s="444">
        <f t="shared" ca="1" si="169"/>
        <v>-150739761854803.56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-150739761854803.56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-628082341061.68152</v>
      </c>
      <c r="L4596" s="444">
        <f t="shared" ca="1" si="169"/>
        <v>-151367844195865.25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-151367844195865.25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-630699350816.10522</v>
      </c>
      <c r="L4597" s="444">
        <f t="shared" ca="1" si="169"/>
        <v>-151998543546681.34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-151998543546681.34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-633327264777.83887</v>
      </c>
      <c r="L4598" s="444">
        <f t="shared" ref="L4598:L4852" ca="1" si="174">I4598-J4598+K4598</f>
        <v>-152631870811459.19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-152631870811459.19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-635966128381.07996</v>
      </c>
      <c r="L4599" s="444">
        <f t="shared" ca="1" si="174"/>
        <v>-153267836939840.28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-153267836939840.28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-638615987249.33447</v>
      </c>
      <c r="L4600" s="444">
        <f t="shared" ca="1" si="174"/>
        <v>-153906452927089.63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-153906452927089.63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-641276887196.20679</v>
      </c>
      <c r="L4601" s="444">
        <f t="shared" ca="1" si="174"/>
        <v>-154547729814285.84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-154547729814285.84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-643948874226.19104</v>
      </c>
      <c r="L4602" s="444">
        <f t="shared" ca="1" si="174"/>
        <v>-155191678688512.03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-155191678688512.03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-646631994535.4668</v>
      </c>
      <c r="L4603" s="444">
        <f t="shared" ca="1" si="174"/>
        <v>-155838310683047.5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-155838310683047.5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-649326294512.69788</v>
      </c>
      <c r="L4604" s="444">
        <f t="shared" ca="1" si="174"/>
        <v>-156487636977560.19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-156487636977560.19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-652031820739.83411</v>
      </c>
      <c r="L4605" s="444">
        <f t="shared" ca="1" si="174"/>
        <v>-157139668798300.03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-157139668798300.03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-654748619992.91675</v>
      </c>
      <c r="L4606" s="444">
        <f t="shared" ca="1" si="174"/>
        <v>-157794417418292.94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-157794417418292.94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-657476739242.88721</v>
      </c>
      <c r="L4607" s="444">
        <f t="shared" ca="1" si="174"/>
        <v>-158451894157535.81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-158451894157535.81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-660216225656.39917</v>
      </c>
      <c r="L4608" s="444">
        <f t="shared" ca="1" si="174"/>
        <v>-159112110383192.22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-159112110383192.22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-662967126596.63428</v>
      </c>
      <c r="L4609" s="444">
        <f t="shared" ca="1" si="174"/>
        <v>-159775077509788.84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-159775077509788.84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-665729489624.12012</v>
      </c>
      <c r="L4610" s="444">
        <f t="shared" ca="1" si="174"/>
        <v>-160440806999412.97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-160440806999412.97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-668503362497.55408</v>
      </c>
      <c r="L4611" s="444">
        <f t="shared" ca="1" si="174"/>
        <v>-161109310361910.53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-161109310361910.53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-671288793174.6272</v>
      </c>
      <c r="L4612" s="444">
        <f t="shared" ca="1" si="174"/>
        <v>-161780599155085.16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-161780599155085.16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-674085829812.85486</v>
      </c>
      <c r="L4613" s="444">
        <f t="shared" ca="1" si="174"/>
        <v>-162454684984898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-162454684984898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-676894520770.40833</v>
      </c>
      <c r="L4614" s="444">
        <f t="shared" ca="1" si="174"/>
        <v>-163131579505668.41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-163131579505668.41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-679714914606.95166</v>
      </c>
      <c r="L4615" s="444">
        <f t="shared" ca="1" si="174"/>
        <v>-163811294420275.34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-163811294420275.34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-682547060084.48059</v>
      </c>
      <c r="L4616" s="444">
        <f t="shared" ca="1" si="174"/>
        <v>-164493841480359.81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-164493841480359.81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-685391006168.16589</v>
      </c>
      <c r="L4617" s="444">
        <f t="shared" ca="1" si="174"/>
        <v>-165179232486527.97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-165179232486527.97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-688246802027.19983</v>
      </c>
      <c r="L4618" s="444">
        <f t="shared" ca="1" si="174"/>
        <v>-165867479288555.16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-165867479288555.16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-691114497035.64648</v>
      </c>
      <c r="L4619" s="444">
        <f t="shared" ca="1" si="174"/>
        <v>-166558593785590.81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-166558593785590.81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-693994140773.29504</v>
      </c>
      <c r="L4620" s="444">
        <f t="shared" ca="1" si="174"/>
        <v>-167252587926364.09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-167252587926364.09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-696885783026.51709</v>
      </c>
      <c r="L4621" s="444">
        <f t="shared" ca="1" si="174"/>
        <v>-167949473709390.63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-167949473709390.63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-699789473789.12756</v>
      </c>
      <c r="L4622" s="444">
        <f t="shared" ca="1" si="174"/>
        <v>-168649263183179.75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-168649263183179.75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-702705263263.2489</v>
      </c>
      <c r="L4623" s="444">
        <f t="shared" ca="1" si="174"/>
        <v>-169351968446443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-169351968446443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-705633201860.1792</v>
      </c>
      <c r="L4624" s="444">
        <f t="shared" ca="1" si="174"/>
        <v>-170057601648303.19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-170057601648303.19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-708573340201.26331</v>
      </c>
      <c r="L4625" s="444">
        <f t="shared" ca="1" si="174"/>
        <v>-170766174988504.44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-170766174988504.44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-711525729118.76843</v>
      </c>
      <c r="L4626" s="444">
        <f t="shared" ca="1" si="174"/>
        <v>-171477700717623.22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-171477700717623.22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-714490419656.76343</v>
      </c>
      <c r="L4627" s="444">
        <f t="shared" ca="1" si="174"/>
        <v>-172192191137279.97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-172192191137279.97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-717467463071.99988</v>
      </c>
      <c r="L4628" s="444">
        <f t="shared" ca="1" si="174"/>
        <v>-172909658600351.97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-172909658600351.97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-720456910834.7998</v>
      </c>
      <c r="L4629" s="444">
        <f t="shared" ca="1" si="174"/>
        <v>-173630115511186.78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-173630115511186.78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-723458814629.94495</v>
      </c>
      <c r="L4630" s="444">
        <f t="shared" ca="1" si="174"/>
        <v>-174353574325816.72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-174353574325816.72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-726473226357.5697</v>
      </c>
      <c r="L4631" s="444">
        <f t="shared" ca="1" si="174"/>
        <v>-175080047552174.28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-175080047552174.28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-729500198134.05945</v>
      </c>
      <c r="L4632" s="444">
        <f t="shared" ca="1" si="174"/>
        <v>-175809547750308.34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-175809547750308.34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-732539782292.95142</v>
      </c>
      <c r="L4633" s="444">
        <f t="shared" ca="1" si="174"/>
        <v>-176542087532601.28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-176542087532601.28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-735592031385.83862</v>
      </c>
      <c r="L4634" s="444">
        <f t="shared" ca="1" si="174"/>
        <v>-177277679563987.13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-177277679563987.13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-738656998183.27966</v>
      </c>
      <c r="L4635" s="444">
        <f t="shared" ca="1" si="174"/>
        <v>-178016336562170.41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-178016336562170.41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-741734735675.70996</v>
      </c>
      <c r="L4636" s="444">
        <f t="shared" ca="1" si="174"/>
        <v>-178758071297846.13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-178758071297846.13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-744825297074.35889</v>
      </c>
      <c r="L4637" s="444">
        <f t="shared" ca="1" si="174"/>
        <v>-179502896594920.47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-179502896594920.47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-747928735812.16858</v>
      </c>
      <c r="L4638" s="444">
        <f t="shared" ca="1" si="174"/>
        <v>-180250825330732.63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-180250825330732.63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-751045105544.71924</v>
      </c>
      <c r="L4639" s="444">
        <f t="shared" ca="1" si="174"/>
        <v>-181001870436277.34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-181001870436277.34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-754174460151.15564</v>
      </c>
      <c r="L4640" s="444">
        <f t="shared" ca="1" si="174"/>
        <v>-181756044896428.5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-181756044896428.5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-757316853735.11877</v>
      </c>
      <c r="L4641" s="444">
        <f t="shared" ca="1" si="174"/>
        <v>-182513361750163.63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-182513361750163.63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-760472340625.68176</v>
      </c>
      <c r="L4642" s="444">
        <f t="shared" ca="1" si="174"/>
        <v>-183273834090789.31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-183273834090789.31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-763640975378.28882</v>
      </c>
      <c r="L4643" s="444">
        <f t="shared" ca="1" si="174"/>
        <v>-184037475066167.59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-184037475066167.59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-766822812775.69824</v>
      </c>
      <c r="L4644" s="444">
        <f t="shared" ca="1" si="174"/>
        <v>-184804297878943.28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-184804297878943.28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-770017907828.9303</v>
      </c>
      <c r="L4645" s="444">
        <f t="shared" ca="1" si="174"/>
        <v>-185574315786772.22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-185574315786772.22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-773226315778.21753</v>
      </c>
      <c r="L4646" s="444">
        <f t="shared" ca="1" si="174"/>
        <v>-186347542102550.44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-186347542102550.44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-776448092093.96021</v>
      </c>
      <c r="L4647" s="444">
        <f t="shared" ca="1" si="174"/>
        <v>-187123990194644.41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-187123990194644.41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-779683292477.68506</v>
      </c>
      <c r="L4648" s="444">
        <f t="shared" ca="1" si="174"/>
        <v>-187903673487122.09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-187903673487122.09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-782931972863.00867</v>
      </c>
      <c r="L4649" s="444">
        <f t="shared" ca="1" si="174"/>
        <v>-188686605459985.09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-188686605459985.09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-786194189416.60449</v>
      </c>
      <c r="L4650" s="444">
        <f t="shared" ca="1" si="174"/>
        <v>-189472799649401.69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-189472799649401.69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-789469998539.17371</v>
      </c>
      <c r="L4651" s="444">
        <f t="shared" ca="1" si="174"/>
        <v>-190262269647940.88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-190262269647940.88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-792759456866.42029</v>
      </c>
      <c r="L4652" s="444">
        <f t="shared" ca="1" si="174"/>
        <v>-191055029104807.28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-191055029104807.28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-796062621270.03027</v>
      </c>
      <c r="L4653" s="444">
        <f t="shared" ca="1" si="174"/>
        <v>-191851091726077.31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-191851091726077.31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-799379548858.65552</v>
      </c>
      <c r="L4654" s="444">
        <f t="shared" ca="1" si="174"/>
        <v>-192650471274935.97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-192650471274935.97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-802710296978.8999</v>
      </c>
      <c r="L4655" s="444">
        <f t="shared" ca="1" si="174"/>
        <v>-193453181571914.88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-193453181571914.88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-806054923216.31201</v>
      </c>
      <c r="L4656" s="444">
        <f t="shared" ca="1" si="174"/>
        <v>-194259236495131.19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-194259236495131.19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-809413485396.37988</v>
      </c>
      <c r="L4657" s="444">
        <f t="shared" ca="1" si="174"/>
        <v>-195068649980527.56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-195068649980527.56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-812786041585.53149</v>
      </c>
      <c r="L4658" s="444">
        <f t="shared" ca="1" si="174"/>
        <v>-195881436022113.09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-195881436022113.09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-816172650092.13794</v>
      </c>
      <c r="L4659" s="444">
        <f t="shared" ca="1" si="174"/>
        <v>-196697608672205.22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-196697608672205.22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-819573369467.52173</v>
      </c>
      <c r="L4660" s="444">
        <f t="shared" ca="1" si="174"/>
        <v>-197517182041672.75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-197517182041672.75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-822988258506.96973</v>
      </c>
      <c r="L4661" s="444">
        <f t="shared" ca="1" si="174"/>
        <v>-198340170300179.72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-198340170300179.72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-826417376250.74878</v>
      </c>
      <c r="L4662" s="444">
        <f t="shared" ca="1" si="174"/>
        <v>-199166587676430.47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-199166587676430.47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-829860781985.12695</v>
      </c>
      <c r="L4663" s="444">
        <f t="shared" ca="1" si="174"/>
        <v>-199996448458415.59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-199996448458415.59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-833318535243.39832</v>
      </c>
      <c r="L4664" s="444">
        <f t="shared" ca="1" si="174"/>
        <v>-200829766993659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-200829766993659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-836790695806.91248</v>
      </c>
      <c r="L4665" s="444">
        <f t="shared" ca="1" si="174"/>
        <v>-201666557689465.91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-201666557689465.91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-840277323706.10791</v>
      </c>
      <c r="L4666" s="444">
        <f t="shared" ca="1" si="174"/>
        <v>-202506835013172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-202506835013172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-843778479221.55005</v>
      </c>
      <c r="L4667" s="444">
        <f t="shared" ca="1" si="174"/>
        <v>-203350613492393.56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-203350613492393.56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-847294222884.97314</v>
      </c>
      <c r="L4668" s="444">
        <f t="shared" ca="1" si="174"/>
        <v>-204197907715278.53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-204197907715278.53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-850824615480.32715</v>
      </c>
      <c r="L4669" s="444">
        <f t="shared" ca="1" si="174"/>
        <v>-205048732330758.84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-205048732330758.84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-854369718044.82849</v>
      </c>
      <c r="L4670" s="444">
        <f t="shared" ca="1" si="174"/>
        <v>-205903102048803.69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-205903102048803.69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-857929591870.01538</v>
      </c>
      <c r="L4671" s="444">
        <f t="shared" ca="1" si="174"/>
        <v>-206761031640673.69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-206761031640673.69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-861504298502.80701</v>
      </c>
      <c r="L4672" s="444">
        <f t="shared" ca="1" si="174"/>
        <v>-207622535939176.5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-207622535939176.5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-865093899746.56873</v>
      </c>
      <c r="L4673" s="444">
        <f t="shared" ca="1" si="174"/>
        <v>-208487629838923.06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-208487629838923.06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-868698457662.17944</v>
      </c>
      <c r="L4674" s="444">
        <f t="shared" ca="1" si="174"/>
        <v>-209356328296585.25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-209356328296585.25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-872318034569.10522</v>
      </c>
      <c r="L4675" s="444">
        <f t="shared" ca="1" si="174"/>
        <v>-210228646331154.34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-210228646331154.34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-875952693046.47644</v>
      </c>
      <c r="L4676" s="444">
        <f t="shared" ca="1" si="174"/>
        <v>-211104599024200.81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-211104599024200.81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-879602495934.17004</v>
      </c>
      <c r="L4677" s="444">
        <f t="shared" ca="1" si="174"/>
        <v>-211984201520134.97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-211984201520134.97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-883267506333.89563</v>
      </c>
      <c r="L4678" s="444">
        <f t="shared" ca="1" si="174"/>
        <v>-212867469026468.88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-212867469026468.88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-886947787610.28699</v>
      </c>
      <c r="L4679" s="444">
        <f t="shared" ca="1" si="174"/>
        <v>-213754416814079.16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-213754416814079.16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-890643403391.99646</v>
      </c>
      <c r="L4680" s="444">
        <f t="shared" ca="1" si="174"/>
        <v>-214645060217471.16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-214645060217471.16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-894354417572.79651</v>
      </c>
      <c r="L4681" s="444">
        <f t="shared" ca="1" si="174"/>
        <v>-215539414635043.94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-215539414635043.94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-898080894312.68311</v>
      </c>
      <c r="L4682" s="444">
        <f t="shared" ca="1" si="174"/>
        <v>-216437495529356.63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-216437495529356.63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-901822898038.98596</v>
      </c>
      <c r="L4683" s="444">
        <f t="shared" ca="1" si="174"/>
        <v>-217339318427395.63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-217339318427395.63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-905580493447.48181</v>
      </c>
      <c r="L4684" s="444">
        <f t="shared" ca="1" si="174"/>
        <v>-218244898920843.09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-218244898920843.09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-909353745503.51282</v>
      </c>
      <c r="L4685" s="444">
        <f t="shared" ca="1" si="174"/>
        <v>-219154252666346.59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-219154252666346.59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-913142719443.11084</v>
      </c>
      <c r="L4686" s="444">
        <f t="shared" ca="1" si="174"/>
        <v>-220067395385789.72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-220067395385789.72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-916947480774.12378</v>
      </c>
      <c r="L4687" s="444">
        <f t="shared" ca="1" si="174"/>
        <v>-220984342866563.84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-220984342866563.84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-920768095277.34949</v>
      </c>
      <c r="L4688" s="444">
        <f t="shared" ca="1" si="174"/>
        <v>-221905110961841.19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-221905110961841.19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-924604629007.67163</v>
      </c>
      <c r="L4689" s="444">
        <f t="shared" ca="1" si="174"/>
        <v>-222829715590848.84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-222829715590848.84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-928457148295.20361</v>
      </c>
      <c r="L4690" s="444">
        <f t="shared" ca="1" si="174"/>
        <v>-223758172739144.06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-223758172739144.06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-932325719746.43359</v>
      </c>
      <c r="L4691" s="444">
        <f t="shared" ca="1" si="174"/>
        <v>-224690498458890.5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-224690498458890.5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-936210410245.37708</v>
      </c>
      <c r="L4692" s="444">
        <f t="shared" ca="1" si="174"/>
        <v>-225626708869135.88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-225626708869135.88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-940111286954.73279</v>
      </c>
      <c r="L4693" s="444">
        <f t="shared" ca="1" si="174"/>
        <v>-226566820156090.59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-226566820156090.59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-944028417317.04407</v>
      </c>
      <c r="L4694" s="444">
        <f t="shared" ca="1" si="174"/>
        <v>-227510848573407.63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-227510848573407.63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-947961869055.86511</v>
      </c>
      <c r="L4695" s="444">
        <f t="shared" ca="1" si="174"/>
        <v>-228458810442463.5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-228458810442463.5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-951911710176.93127</v>
      </c>
      <c r="L4696" s="444">
        <f t="shared" ca="1" si="174"/>
        <v>-229410722152640.44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-229410722152640.44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-955878008969.33508</v>
      </c>
      <c r="L4697" s="444">
        <f t="shared" ca="1" si="174"/>
        <v>-230366600161609.78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-230366600161609.78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-959860834006.70752</v>
      </c>
      <c r="L4698" s="444">
        <f t="shared" ca="1" si="174"/>
        <v>-231326460995616.5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-231326460995616.5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-963860254148.4021</v>
      </c>
      <c r="L4699" s="444">
        <f t="shared" ca="1" si="174"/>
        <v>-232290321249764.91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-232290321249764.91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-967876338540.68713</v>
      </c>
      <c r="L4700" s="444">
        <f t="shared" ca="1" si="174"/>
        <v>-233258197588305.59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-233258197588305.59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-971909156617.93994</v>
      </c>
      <c r="L4701" s="444">
        <f t="shared" ca="1" si="174"/>
        <v>-234230106744923.53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-234230106744923.53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-975958778103.84802</v>
      </c>
      <c r="L4702" s="444">
        <f t="shared" ca="1" si="174"/>
        <v>-235206065523027.38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-235206065523027.38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-980025273012.61389</v>
      </c>
      <c r="L4703" s="444">
        <f t="shared" ca="1" si="174"/>
        <v>-236186090796040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-236186090796040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-984108711650.16663</v>
      </c>
      <c r="L4704" s="444">
        <f t="shared" ca="1" si="174"/>
        <v>-237170199507690.16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-237170199507690.16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-988209164615.37561</v>
      </c>
      <c r="L4705" s="444">
        <f t="shared" ca="1" si="174"/>
        <v>-238158408672305.53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-238158408672305.53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-992326702801.27307</v>
      </c>
      <c r="L4706" s="444">
        <f t="shared" ca="1" si="174"/>
        <v>-239150735375106.81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-239150735375106.81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-996461397396.27832</v>
      </c>
      <c r="L4707" s="444">
        <f t="shared" ca="1" si="174"/>
        <v>-240147196772503.09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-240147196772503.09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-1000613319885.4296</v>
      </c>
      <c r="L4708" s="444">
        <f t="shared" ca="1" si="174"/>
        <v>-241147810092388.53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-241147810092388.53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-1004782542051.6188</v>
      </c>
      <c r="L4709" s="444">
        <f t="shared" ca="1" si="174"/>
        <v>-242152592634440.16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-242152592634440.16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-1008969135976.8339</v>
      </c>
      <c r="L4710" s="444">
        <f t="shared" ca="1" si="174"/>
        <v>-243161561770417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-243161561770417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-1013173174043.4043</v>
      </c>
      <c r="L4711" s="444">
        <f t="shared" ca="1" si="174"/>
        <v>-244174734944460.41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-244174734944460.41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-1017394728935.2517</v>
      </c>
      <c r="L4712" s="444">
        <f t="shared" ca="1" si="174"/>
        <v>-245192129673395.66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-245192129673395.66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-1021633873639.1484</v>
      </c>
      <c r="L4713" s="444">
        <f t="shared" ca="1" si="174"/>
        <v>-246213763547034.81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-246213763547034.81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-1025890681445.9783</v>
      </c>
      <c r="L4714" s="444">
        <f t="shared" ca="1" si="174"/>
        <v>-247239654228480.78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-247239654228480.78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-1030165225952.0033</v>
      </c>
      <c r="L4715" s="444">
        <f t="shared" ca="1" si="174"/>
        <v>-248269819454432.78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-248269819454432.78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-1034457581060.1365</v>
      </c>
      <c r="L4716" s="444">
        <f t="shared" ca="1" si="174"/>
        <v>-249304277035492.91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-249304277035492.91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-1038767820981.2206</v>
      </c>
      <c r="L4717" s="444">
        <f t="shared" ca="1" si="174"/>
        <v>-250343044856474.13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-250343044856474.13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-1043096020235.3087</v>
      </c>
      <c r="L4718" s="444">
        <f t="shared" ca="1" si="174"/>
        <v>-251386140876709.44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-251386140876709.44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-1047442253652.9558</v>
      </c>
      <c r="L4719" s="444">
        <f t="shared" ca="1" si="174"/>
        <v>-252433583130362.41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-252433583130362.41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-1051806596376.51</v>
      </c>
      <c r="L4720" s="444">
        <f t="shared" ca="1" si="174"/>
        <v>-253485389726738.91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-253485389726738.91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-1056189123861.412</v>
      </c>
      <c r="L4721" s="444">
        <f t="shared" ca="1" si="174"/>
        <v>-254541578850600.31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-254541578850600.31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-1060589911877.5015</v>
      </c>
      <c r="L4722" s="444">
        <f t="shared" ca="1" si="174"/>
        <v>-255602168762477.81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-255602168762477.81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-1065009036510.3242</v>
      </c>
      <c r="L4723" s="444">
        <f t="shared" ca="1" si="174"/>
        <v>-256667177798988.13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-256667177798988.13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-1069446574162.4503</v>
      </c>
      <c r="L4724" s="444">
        <f t="shared" ca="1" si="174"/>
        <v>-257736624373150.56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-257736624373150.56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-1073902601554.7939</v>
      </c>
      <c r="L4725" s="444">
        <f t="shared" ca="1" si="174"/>
        <v>-258810526974705.34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-258810526974705.34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-1078377195727.9388</v>
      </c>
      <c r="L4726" s="444">
        <f t="shared" ca="1" si="174"/>
        <v>-259888904170433.28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-259888904170433.28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-1082870434043.472</v>
      </c>
      <c r="L4727" s="444">
        <f t="shared" ca="1" si="174"/>
        <v>-260971774604476.75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-260971774604476.75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-1087382394185.3198</v>
      </c>
      <c r="L4728" s="444">
        <f t="shared" ca="1" si="174"/>
        <v>-262059156998662.06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-262059156998662.06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-1091913154161.092</v>
      </c>
      <c r="L4729" s="444">
        <f t="shared" ca="1" si="174"/>
        <v>-263151070152823.16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-263151070152823.16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-1096462792303.4299</v>
      </c>
      <c r="L4730" s="444">
        <f t="shared" ca="1" si="174"/>
        <v>-264247532945126.59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-264247532945126.59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-1101031387271.3608</v>
      </c>
      <c r="L4731" s="444">
        <f t="shared" ca="1" si="174"/>
        <v>-265348564332397.97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-265348564332397.97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-1105619018051.6582</v>
      </c>
      <c r="L4732" s="444">
        <f t="shared" ca="1" si="174"/>
        <v>-266454183350449.63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-266454183350449.63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-1110225763960.2065</v>
      </c>
      <c r="L4733" s="444">
        <f t="shared" ca="1" si="174"/>
        <v>-267564409114409.84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-267564409114409.84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-1114851704643.3743</v>
      </c>
      <c r="L4734" s="444">
        <f t="shared" ca="1" si="174"/>
        <v>-268679260819053.22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-268679260819053.22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-1119496920079.3884</v>
      </c>
      <c r="L4735" s="444">
        <f t="shared" ca="1" si="174"/>
        <v>-269798757739132.59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-269798757739132.59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-1124161490579.7192</v>
      </c>
      <c r="L4736" s="444">
        <f t="shared" ca="1" si="174"/>
        <v>-270922919229712.31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-270922919229712.31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-1128845496790.4678</v>
      </c>
      <c r="L4737" s="444">
        <f t="shared" ca="1" si="174"/>
        <v>-272051764726502.78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-272051764726502.78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-1133549019693.7615</v>
      </c>
      <c r="L4738" s="444">
        <f t="shared" ca="1" si="174"/>
        <v>-273185313746196.53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-273185313746196.53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-1138272140609.1523</v>
      </c>
      <c r="L4739" s="444">
        <f t="shared" ca="1" si="174"/>
        <v>-274323585886805.69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-274323585886805.69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-1143014941195.0237</v>
      </c>
      <c r="L4740" s="444">
        <f t="shared" ca="1" si="174"/>
        <v>-275466600828000.72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-275466600828000.72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-1147777503450.0029</v>
      </c>
      <c r="L4741" s="444">
        <f t="shared" ca="1" si="174"/>
        <v>-276614378331450.72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-276614378331450.72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-1152559909714.3779</v>
      </c>
      <c r="L4742" s="444">
        <f t="shared" ca="1" si="174"/>
        <v>-277766938241165.09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-277766938241165.09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-1157362242671.5212</v>
      </c>
      <c r="L4743" s="444">
        <f t="shared" ca="1" si="174"/>
        <v>-278924300483836.63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-278924300483836.63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-1162184585349.3193</v>
      </c>
      <c r="L4744" s="444">
        <f t="shared" ca="1" si="174"/>
        <v>-280086485069185.94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-280086485069185.94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-1167027021121.6079</v>
      </c>
      <c r="L4745" s="444">
        <f t="shared" ca="1" si="174"/>
        <v>-281253512090307.53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-281253512090307.53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-1171889633709.6147</v>
      </c>
      <c r="L4746" s="444">
        <f t="shared" ca="1" si="174"/>
        <v>-282425401724017.13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-282425401724017.13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-1176772507183.4048</v>
      </c>
      <c r="L4747" s="444">
        <f t="shared" ca="1" si="174"/>
        <v>-283602174231200.5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-283602174231200.5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-1181675725963.3354</v>
      </c>
      <c r="L4748" s="444">
        <f t="shared" ca="1" si="174"/>
        <v>-284783849957163.81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-284783849957163.81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-1186599374821.5159</v>
      </c>
      <c r="L4749" s="444">
        <f t="shared" ca="1" si="174"/>
        <v>-285970449331985.31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-285970449331985.31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-1191543538883.2722</v>
      </c>
      <c r="L4750" s="444">
        <f t="shared" ca="1" si="174"/>
        <v>-287161992870868.56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-287161992870868.56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-1196508303628.6189</v>
      </c>
      <c r="L4751" s="444">
        <f t="shared" ca="1" si="174"/>
        <v>-288358501174497.19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-288358501174497.19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-1201493754893.7383</v>
      </c>
      <c r="L4752" s="444">
        <f t="shared" ca="1" si="174"/>
        <v>-289559994929390.94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-289559994929390.94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-1206499978872.4622</v>
      </c>
      <c r="L4753" s="444">
        <f t="shared" ca="1" si="174"/>
        <v>-290766494908263.38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-290766494908263.38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-1211527062117.7642</v>
      </c>
      <c r="L4754" s="444">
        <f t="shared" ca="1" si="174"/>
        <v>-291978021970381.13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-291978021970381.13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-1216575091543.2546</v>
      </c>
      <c r="L4755" s="444">
        <f t="shared" ca="1" si="174"/>
        <v>-293194597061924.38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-293194597061924.38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-1221644154424.6848</v>
      </c>
      <c r="L4756" s="444">
        <f t="shared" ca="1" si="174"/>
        <v>-294416241216349.06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-294416241216349.06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-1226734338401.4543</v>
      </c>
      <c r="L4757" s="444">
        <f t="shared" ca="1" si="174"/>
        <v>-295642975554750.5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-295642975554750.5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-1231845731478.127</v>
      </c>
      <c r="L4758" s="444">
        <f t="shared" ca="1" si="174"/>
        <v>-296874821286228.63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-296874821286228.63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-1236978422025.9526</v>
      </c>
      <c r="L4759" s="444">
        <f t="shared" ca="1" si="174"/>
        <v>-298111799708254.56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-298111799708254.56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-1242132498784.394</v>
      </c>
      <c r="L4760" s="444">
        <f t="shared" ca="1" si="174"/>
        <v>-299353932207038.94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-299353932207038.94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-1247308050862.6621</v>
      </c>
      <c r="L4761" s="444">
        <f t="shared" ca="1" si="174"/>
        <v>-300601240257901.63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-300601240257901.63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-1252505167741.2568</v>
      </c>
      <c r="L4762" s="444">
        <f t="shared" ca="1" si="174"/>
        <v>-301853745425642.88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-301853745425642.88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-1257723939273.512</v>
      </c>
      <c r="L4763" s="444">
        <f t="shared" ca="1" si="174"/>
        <v>-303111469364916.38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-303111469364916.38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-1262964455687.1516</v>
      </c>
      <c r="L4764" s="444">
        <f t="shared" ca="1" si="174"/>
        <v>-304374433820603.5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-304374433820603.5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-1268226807585.8479</v>
      </c>
      <c r="L4765" s="444">
        <f t="shared" ca="1" si="174"/>
        <v>-305642660628189.38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-305642660628189.38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-1273511085950.7891</v>
      </c>
      <c r="L4766" s="444">
        <f t="shared" ca="1" si="174"/>
        <v>-306916171714140.19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-306916171714140.19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-1278817382142.2507</v>
      </c>
      <c r="L4767" s="444">
        <f t="shared" ca="1" si="174"/>
        <v>-308194989096282.44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-308194989096282.44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-1284145787901.1768</v>
      </c>
      <c r="L4768" s="444">
        <f t="shared" ca="1" si="174"/>
        <v>-309479134884183.63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-309479134884183.63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-1289496395350.7651</v>
      </c>
      <c r="L4769" s="444">
        <f t="shared" ca="1" si="174"/>
        <v>-310768631279534.38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-310768631279534.38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-1294869296998.0598</v>
      </c>
      <c r="L4770" s="444">
        <f t="shared" ca="1" si="174"/>
        <v>-312063500576532.44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-312063500576532.44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-1300264585735.5518</v>
      </c>
      <c r="L4771" s="444">
        <f t="shared" ca="1" si="174"/>
        <v>-313363765162268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-313363765162268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-1305682354842.7832</v>
      </c>
      <c r="L4772" s="444">
        <f t="shared" ca="1" si="174"/>
        <v>-314669447517110.81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-314669447517110.81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-1311122697987.9617</v>
      </c>
      <c r="L4773" s="444">
        <f t="shared" ca="1" si="174"/>
        <v>-315980570215098.75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-315980570215098.75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-1316585709229.5781</v>
      </c>
      <c r="L4774" s="444">
        <f t="shared" ca="1" si="174"/>
        <v>-317297155924328.31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-317297155924328.31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-1322071483018.0347</v>
      </c>
      <c r="L4775" s="444">
        <f t="shared" ca="1" si="174"/>
        <v>-318619227407346.38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-318619227407346.38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-1327580114197.2766</v>
      </c>
      <c r="L4776" s="444">
        <f t="shared" ca="1" si="174"/>
        <v>-319946807521543.63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-319946807521543.63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-1333111698006.4316</v>
      </c>
      <c r="L4777" s="444">
        <f t="shared" ca="1" si="174"/>
        <v>-321279919219550.06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-321279919219550.06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-1338666330081.4585</v>
      </c>
      <c r="L4778" s="444">
        <f t="shared" ca="1" si="174"/>
        <v>-322618585549631.5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-322618585549631.5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-1344244106456.7979</v>
      </c>
      <c r="L4779" s="444">
        <f t="shared" ca="1" si="174"/>
        <v>-323962829656088.31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-323962829656088.31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-1349845123567.0347</v>
      </c>
      <c r="L4780" s="444">
        <f t="shared" ca="1" si="174"/>
        <v>-325312674779655.38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-325312674779655.38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-1355469478248.564</v>
      </c>
      <c r="L4781" s="444">
        <f t="shared" ca="1" si="174"/>
        <v>-326668144257903.94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-326668144257903.94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-1361117267741.2664</v>
      </c>
      <c r="L4782" s="444">
        <f t="shared" ca="1" si="174"/>
        <v>-328029261525645.19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-328029261525645.19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-1366788589690.1882</v>
      </c>
      <c r="L4783" s="444">
        <f t="shared" ca="1" si="174"/>
        <v>-329396050115335.38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-329396050115335.38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-1372483542147.2307</v>
      </c>
      <c r="L4784" s="444">
        <f t="shared" ca="1" si="174"/>
        <v>-330768533657482.63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-330768533657482.63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-1378202223572.8442</v>
      </c>
      <c r="L4785" s="444">
        <f t="shared" ca="1" si="174"/>
        <v>-332146735881055.5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-332146735881055.5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-1383944732837.7312</v>
      </c>
      <c r="L4786" s="444">
        <f t="shared" ca="1" si="174"/>
        <v>-333530680613893.25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-333530680613893.25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-1389711169224.5552</v>
      </c>
      <c r="L4787" s="444">
        <f t="shared" ca="1" si="174"/>
        <v>-334920391783117.81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-334920391783117.81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-1395501632429.6575</v>
      </c>
      <c r="L4788" s="444">
        <f t="shared" ca="1" si="174"/>
        <v>-336315893415547.5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-336315893415547.5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-1401316222564.7813</v>
      </c>
      <c r="L4789" s="444">
        <f t="shared" ca="1" si="174"/>
        <v>-337717209638112.25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-337717209638112.25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-1407155040158.801</v>
      </c>
      <c r="L4790" s="444">
        <f t="shared" ca="1" si="174"/>
        <v>-339124364678271.06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-339124364678271.06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-1413018186159.4626</v>
      </c>
      <c r="L4791" s="444">
        <f t="shared" ca="1" si="174"/>
        <v>-340537382864430.5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-340537382864430.5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-1418905761935.127</v>
      </c>
      <c r="L4792" s="444">
        <f t="shared" ca="1" si="174"/>
        <v>-341956288626365.63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-341956288626365.63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-1424817869276.5234</v>
      </c>
      <c r="L4793" s="444">
        <f t="shared" ca="1" si="174"/>
        <v>-343381106495642.13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-343381106495642.13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-1430754610398.5088</v>
      </c>
      <c r="L4794" s="444">
        <f t="shared" ca="1" si="174"/>
        <v>-344811861106040.63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-344811861106040.63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-1436716087941.8359</v>
      </c>
      <c r="L4795" s="444">
        <f t="shared" ca="1" si="174"/>
        <v>-346248577193982.44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-346248577193982.44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-1442702404974.9268</v>
      </c>
      <c r="L4796" s="444">
        <f t="shared" ca="1" si="174"/>
        <v>-347691279598957.38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-347691279598957.38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-1448713664995.6558</v>
      </c>
      <c r="L4797" s="444">
        <f t="shared" ca="1" si="174"/>
        <v>-349139993263953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-349139993263953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-1454749971933.1375</v>
      </c>
      <c r="L4798" s="444">
        <f t="shared" ca="1" si="174"/>
        <v>-350594743235886.13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-350594743235886.13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-1460811430149.5254</v>
      </c>
      <c r="L4799" s="444">
        <f t="shared" ca="1" si="174"/>
        <v>-352055554666035.63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-352055554666035.63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-1466898144441.8152</v>
      </c>
      <c r="L4800" s="444">
        <f t="shared" ca="1" si="174"/>
        <v>-353522452810477.44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-353522452810477.44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-1473010220043.656</v>
      </c>
      <c r="L4801" s="444">
        <f t="shared" ca="1" si="174"/>
        <v>-354995463030521.06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-354995463030521.06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-1479147762627.1711</v>
      </c>
      <c r="L4802" s="444">
        <f t="shared" ca="1" si="174"/>
        <v>-356474610793148.25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-356474610793148.25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-1485310878304.7844</v>
      </c>
      <c r="L4803" s="444">
        <f t="shared" ca="1" si="174"/>
        <v>-357959921671453.06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-357959921671453.06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-1491499673631.0544</v>
      </c>
      <c r="L4804" s="444">
        <f t="shared" ca="1" si="174"/>
        <v>-359451421345084.13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-359451421345084.13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-1497714255604.5171</v>
      </c>
      <c r="L4805" s="444">
        <f t="shared" ca="1" si="174"/>
        <v>-360949135600688.63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-360949135600688.63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-1503954731669.5359</v>
      </c>
      <c r="L4806" s="444">
        <f t="shared" ca="1" si="174"/>
        <v>-362453090332358.19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-362453090332358.19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-1510221209718.1592</v>
      </c>
      <c r="L4807" s="444">
        <f t="shared" ca="1" si="174"/>
        <v>-363963311542076.38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-363963311542076.38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-1516513798091.9849</v>
      </c>
      <c r="L4808" s="444">
        <f t="shared" ca="1" si="174"/>
        <v>-365479825340168.38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-365479825340168.38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-1522832605584.0349</v>
      </c>
      <c r="L4809" s="444">
        <f t="shared" ca="1" si="174"/>
        <v>-367002657945752.44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-367002657945752.44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-1529177741440.6353</v>
      </c>
      <c r="L4810" s="444">
        <f t="shared" ca="1" si="174"/>
        <v>-368531835687193.06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-368531835687193.06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-1535549315363.3044</v>
      </c>
      <c r="L4811" s="444">
        <f t="shared" ca="1" si="174"/>
        <v>-370067385002556.38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-370067385002556.38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-1541947437510.6516</v>
      </c>
      <c r="L4812" s="444">
        <f t="shared" ca="1" si="174"/>
        <v>-371609332440067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-371609332440067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-1548372218500.2791</v>
      </c>
      <c r="L4813" s="444">
        <f t="shared" ca="1" si="174"/>
        <v>-373157704658567.25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-373157704658567.25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-1554823769410.6968</v>
      </c>
      <c r="L4814" s="444">
        <f t="shared" ca="1" si="174"/>
        <v>-374712528427977.94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-374712528427977.94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-1561302201783.2415</v>
      </c>
      <c r="L4815" s="444">
        <f t="shared" ca="1" si="174"/>
        <v>-376273830629761.19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-376273830629761.19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-1567807627624.0049</v>
      </c>
      <c r="L4816" s="444">
        <f t="shared" ca="1" si="174"/>
        <v>-377841638257385.19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-377841638257385.19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-1574340159405.7715</v>
      </c>
      <c r="L4817" s="444">
        <f t="shared" ca="1" si="174"/>
        <v>-379415978416790.94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-379415978416790.94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-1580899910069.9622</v>
      </c>
      <c r="L4818" s="444">
        <f t="shared" ca="1" si="174"/>
        <v>-380996878326860.88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-380996878326860.88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-1587486993028.5869</v>
      </c>
      <c r="L4819" s="444">
        <f t="shared" ca="1" si="174"/>
        <v>-382584365319889.44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-382584365319889.44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-1594101522166.2061</v>
      </c>
      <c r="L4820" s="444">
        <f t="shared" ca="1" si="174"/>
        <v>-384178466842055.63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-384178466842055.63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-1600743611841.8984</v>
      </c>
      <c r="L4821" s="444">
        <f t="shared" ca="1" si="174"/>
        <v>-385779210453897.5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-385779210453897.5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-1607413376891.2395</v>
      </c>
      <c r="L4822" s="444">
        <f t="shared" ca="1" si="174"/>
        <v>-387386623830788.75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-387386623830788.75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-1614110932628.2864</v>
      </c>
      <c r="L4823" s="444">
        <f t="shared" ca="1" si="174"/>
        <v>-389000734763417.06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-389000734763417.06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-1620836394847.571</v>
      </c>
      <c r="L4824" s="444">
        <f t="shared" ca="1" si="174"/>
        <v>-390621571158264.63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-390621571158264.63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-1627589879826.1025</v>
      </c>
      <c r="L4825" s="444">
        <f t="shared" ca="1" si="174"/>
        <v>-392249161038090.75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-392249161038090.75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-1634371504325.3782</v>
      </c>
      <c r="L4826" s="444">
        <f t="shared" ca="1" si="174"/>
        <v>-393883532542416.13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-393883532542416.13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-1641181385593.4004</v>
      </c>
      <c r="L4827" s="444">
        <f t="shared" ca="1" si="174"/>
        <v>-395524713928009.5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-395524713928009.5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-1648019641366.7063</v>
      </c>
      <c r="L4828" s="444">
        <f t="shared" ca="1" si="174"/>
        <v>-397172733569376.19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-397172733569376.19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-1654886389872.4009</v>
      </c>
      <c r="L4829" s="444">
        <f t="shared" ca="1" si="174"/>
        <v>-398827619959248.56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-398827619959248.56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-1661781749830.2024</v>
      </c>
      <c r="L4830" s="444">
        <f t="shared" ca="1" si="174"/>
        <v>-400489401709078.75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-400489401709078.75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-1668705840454.4949</v>
      </c>
      <c r="L4831" s="444">
        <f t="shared" ca="1" si="174"/>
        <v>-402158107549533.25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-402158107549533.25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-1675658781456.3884</v>
      </c>
      <c r="L4832" s="444">
        <f t="shared" ca="1" si="174"/>
        <v>-403833766330989.63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-403833766330989.63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-1682640693045.79</v>
      </c>
      <c r="L4833" s="444">
        <f t="shared" ca="1" si="174"/>
        <v>-405516407024035.44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-405516407024035.44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-1689651695933.481</v>
      </c>
      <c r="L4834" s="444">
        <f t="shared" ca="1" si="174"/>
        <v>-407206058719968.94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-407206058719968.94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-1696691911333.2039</v>
      </c>
      <c r="L4835" s="444">
        <f t="shared" ca="1" si="174"/>
        <v>-408902750631302.13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-408902750631302.13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-1703761460963.7588</v>
      </c>
      <c r="L4836" s="444">
        <f t="shared" ca="1" si="174"/>
        <v>-410606512092265.88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-410606512092265.88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-1710860467051.1079</v>
      </c>
      <c r="L4837" s="444">
        <f t="shared" ca="1" si="174"/>
        <v>-412317372559317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-412317372559317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-1717989052330.4875</v>
      </c>
      <c r="L4838" s="444">
        <f t="shared" ca="1" si="174"/>
        <v>-414035361611647.5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-414035361611647.5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-1725147340048.5313</v>
      </c>
      <c r="L4839" s="444">
        <f t="shared" ca="1" si="174"/>
        <v>-415760508951696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-415760508951696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-1732335453965.3999</v>
      </c>
      <c r="L4840" s="444">
        <f t="shared" ca="1" si="174"/>
        <v>-417492844405661.38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-417492844405661.38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-1739553518356.9224</v>
      </c>
      <c r="L4841" s="444">
        <f t="shared" ca="1" si="174"/>
        <v>-419232397924018.31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-419232397924018.31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-1746801658016.7429</v>
      </c>
      <c r="L4842" s="444">
        <f t="shared" ca="1" si="174"/>
        <v>-420979199582035.06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-420979199582035.06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-1754079998258.4795</v>
      </c>
      <c r="L4843" s="444">
        <f t="shared" ca="1" si="174"/>
        <v>-422733279580293.56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-422733279580293.56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-1761388664917.8899</v>
      </c>
      <c r="L4844" s="444">
        <f t="shared" ca="1" si="174"/>
        <v>-424494668245211.44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-424494668245211.44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-1768727784355.0476</v>
      </c>
      <c r="L4845" s="444">
        <f t="shared" ca="1" si="174"/>
        <v>-426263396029566.5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-426263396029566.5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-1776097483456.5271</v>
      </c>
      <c r="L4846" s="444">
        <f t="shared" ca="1" si="174"/>
        <v>-428039493513023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-428039493513023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-1783497889637.5957</v>
      </c>
      <c r="L4847" s="444">
        <f t="shared" ca="1" si="174"/>
        <v>-429822991402660.63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-429822991402660.63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-1790929130844.4192</v>
      </c>
      <c r="L4848" s="444">
        <f t="shared" ca="1" si="174"/>
        <v>-431613920533505.06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-431613920533505.06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-1798391335556.271</v>
      </c>
      <c r="L4849" s="444">
        <f t="shared" ca="1" si="174"/>
        <v>-433412311869061.31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-433412311869061.31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-1805884632787.7554</v>
      </c>
      <c r="L4850" s="444">
        <f t="shared" ca="1" si="174"/>
        <v>-435218196501849.06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-435218196501849.06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-1813409152091.0378</v>
      </c>
      <c r="L4851" s="444">
        <f t="shared" ca="1" si="174"/>
        <v>-437031605653940.13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-437031605653940.13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-1820965023558.0837</v>
      </c>
      <c r="L4852" s="444">
        <f t="shared" ca="1" si="174"/>
        <v>-438852570677498.19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-438852570677498.19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-1828552377822.9092</v>
      </c>
      <c r="L4853" s="444">
        <f t="shared" ref="L4853:L5107" ca="1" si="179">I4853-J4853+K4853</f>
        <v>-440681123055321.13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-440681123055321.13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-1836171346063.8376</v>
      </c>
      <c r="L4854" s="444">
        <f t="shared" ca="1" si="179"/>
        <v>-442517294401384.94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-442517294401384.94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-1843822060005.7705</v>
      </c>
      <c r="L4855" s="444">
        <f t="shared" ca="1" si="179"/>
        <v>-444361116461390.69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-444361116461390.69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-1851504651922.4612</v>
      </c>
      <c r="L4856" s="444">
        <f t="shared" ca="1" si="179"/>
        <v>-446212621113313.13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-446212621113313.13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-1859219254638.8044</v>
      </c>
      <c r="L4857" s="444">
        <f t="shared" ca="1" si="179"/>
        <v>-448071840367951.94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-448071840367951.94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-1866966001533.1333</v>
      </c>
      <c r="L4858" s="444">
        <f t="shared" ca="1" si="179"/>
        <v>-449938806369485.06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-449938806369485.06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-1874745026539.5212</v>
      </c>
      <c r="L4859" s="444">
        <f t="shared" ca="1" si="179"/>
        <v>-451813551396024.56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-451813551396024.56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-1882556464150.1025</v>
      </c>
      <c r="L4860" s="444">
        <f t="shared" ca="1" si="179"/>
        <v>-453696107860174.69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-453696107860174.69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-1890400449417.3945</v>
      </c>
      <c r="L4861" s="444">
        <f t="shared" ca="1" si="179"/>
        <v>-455586508309592.06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-455586508309592.06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-1898277117956.6335</v>
      </c>
      <c r="L4862" s="444">
        <f t="shared" ca="1" si="179"/>
        <v>-457484785427548.69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-457484785427548.69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-1906186605948.1194</v>
      </c>
      <c r="L4863" s="444">
        <f t="shared" ca="1" si="179"/>
        <v>-459390972033496.81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-459390972033496.81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-1914129050139.5701</v>
      </c>
      <c r="L4864" s="444">
        <f t="shared" ca="1" si="179"/>
        <v>-461305101083636.38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-461305101083636.38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-1922104587848.4849</v>
      </c>
      <c r="L4865" s="444">
        <f t="shared" ca="1" si="179"/>
        <v>-463227205671484.88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-463227205671484.88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-1930113356964.5203</v>
      </c>
      <c r="L4866" s="444">
        <f t="shared" ca="1" si="179"/>
        <v>-465157319028449.38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-465157319028449.38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-1938155495951.8723</v>
      </c>
      <c r="L4867" s="444">
        <f t="shared" ca="1" si="179"/>
        <v>-467095474524401.25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-467095474524401.25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-1946231143851.6719</v>
      </c>
      <c r="L4868" s="444">
        <f t="shared" ca="1" si="179"/>
        <v>-469041705668252.94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-469041705668252.94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-1954340440284.3872</v>
      </c>
      <c r="L4869" s="444">
        <f t="shared" ca="1" si="179"/>
        <v>-470996046108537.31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-470996046108537.31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-1962483525452.2388</v>
      </c>
      <c r="L4870" s="444">
        <f t="shared" ca="1" si="179"/>
        <v>-472958529633989.56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-472958529633989.56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-1970660540141.623</v>
      </c>
      <c r="L4871" s="444">
        <f t="shared" ca="1" si="179"/>
        <v>-474929190174131.19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-474929190174131.19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-1978871625725.5466</v>
      </c>
      <c r="L4872" s="444">
        <f t="shared" ca="1" si="179"/>
        <v>-476908061799856.75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-476908061799856.75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-1987116924166.0698</v>
      </c>
      <c r="L4873" s="444">
        <f t="shared" ca="1" si="179"/>
        <v>-478895178724022.81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-478895178724022.81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-1995396578016.7617</v>
      </c>
      <c r="L4874" s="444">
        <f t="shared" ca="1" si="179"/>
        <v>-480890575302039.56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-480890575302039.56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-2003710730425.1648</v>
      </c>
      <c r="L4875" s="444">
        <f t="shared" ca="1" si="179"/>
        <v>-482894286032464.75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-482894286032464.75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-2012059525135.27</v>
      </c>
      <c r="L4876" s="444">
        <f t="shared" ca="1" si="179"/>
        <v>-484906345557600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-484906345557600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-2020443106490</v>
      </c>
      <c r="L4877" s="444">
        <f t="shared" ca="1" si="179"/>
        <v>-486926788664090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-486926788664090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-2028861619433.7083</v>
      </c>
      <c r="L4878" s="444">
        <f t="shared" ca="1" si="179"/>
        <v>-488955650283523.69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-488955650283523.69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-2037315209514.6819</v>
      </c>
      <c r="L4879" s="444">
        <f t="shared" ca="1" si="179"/>
        <v>-490992965493038.38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-490992965493038.38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-2045804022887.6599</v>
      </c>
      <c r="L4880" s="444">
        <f t="shared" ca="1" si="179"/>
        <v>-493038769515926.06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-493038769515926.06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-2054328206316.3586</v>
      </c>
      <c r="L4881" s="444">
        <f t="shared" ca="1" si="179"/>
        <v>-495093097722242.44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-495093097722242.44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-2062887907176.0105</v>
      </c>
      <c r="L4882" s="444">
        <f t="shared" ca="1" si="179"/>
        <v>-497155985629418.44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-497155985629418.44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-2071483273455.9102</v>
      </c>
      <c r="L4883" s="444">
        <f t="shared" ca="1" si="179"/>
        <v>-499227468902874.38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-499227468902874.38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-2080114453761.9766</v>
      </c>
      <c r="L4884" s="444">
        <f t="shared" ca="1" si="179"/>
        <v>-501307583356636.38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-501307583356636.38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-2088781597319.3181</v>
      </c>
      <c r="L4885" s="444">
        <f t="shared" ca="1" si="179"/>
        <v>-503396364953955.69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-503396364953955.69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-2097484853974.8154</v>
      </c>
      <c r="L4886" s="444">
        <f t="shared" ca="1" si="179"/>
        <v>-505493849807930.5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-505493849807930.5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-2106224374199.7104</v>
      </c>
      <c r="L4887" s="444">
        <f t="shared" ca="1" si="179"/>
        <v>-507600074182130.19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-507600074182130.19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-2115000309092.209</v>
      </c>
      <c r="L4888" s="444">
        <f t="shared" ca="1" si="179"/>
        <v>-509715074491222.38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-509715074491222.38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-2123812810380.0933</v>
      </c>
      <c r="L4889" s="444">
        <f t="shared" ca="1" si="179"/>
        <v>-511838887301602.44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-511838887301602.44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-2132662030423.3435</v>
      </c>
      <c r="L4890" s="444">
        <f t="shared" ca="1" si="179"/>
        <v>-513971549332025.75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-513971549332025.75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-2141548122216.7742</v>
      </c>
      <c r="L4891" s="444">
        <f t="shared" ca="1" si="179"/>
        <v>-516113097454242.5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-516113097454242.5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-2150471239392.677</v>
      </c>
      <c r="L4892" s="444">
        <f t="shared" ca="1" si="179"/>
        <v>-518263568693635.19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-518263568693635.19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-2159431536223.48</v>
      </c>
      <c r="L4893" s="444">
        <f t="shared" ca="1" si="179"/>
        <v>-520423000229858.69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-520423000229858.69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-2168429167624.4111</v>
      </c>
      <c r="L4894" s="444">
        <f t="shared" ca="1" si="179"/>
        <v>-522591429397483.13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-522591429397483.13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-2177464289156.1797</v>
      </c>
      <c r="L4895" s="444">
        <f t="shared" ca="1" si="179"/>
        <v>-524768893686639.31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-524768893686639.31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-2186537057027.6638</v>
      </c>
      <c r="L4896" s="444">
        <f t="shared" ca="1" si="179"/>
        <v>-526955430743667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-526955430743667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-2195647628098.6125</v>
      </c>
      <c r="L4897" s="444">
        <f t="shared" ca="1" si="179"/>
        <v>-529151078371765.63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-529151078371765.63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-2204796159882.3569</v>
      </c>
      <c r="L4898" s="444">
        <f t="shared" ca="1" si="179"/>
        <v>-531355874531648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-531355874531648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-2213982810548.5332</v>
      </c>
      <c r="L4899" s="444">
        <f t="shared" ca="1" si="179"/>
        <v>-533569857342196.56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-533569857342196.56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-2223207738925.8193</v>
      </c>
      <c r="L4900" s="444">
        <f t="shared" ca="1" si="179"/>
        <v>-535793065081122.38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-535793065081122.38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-2232471104504.6768</v>
      </c>
      <c r="L4901" s="444">
        <f t="shared" ca="1" si="179"/>
        <v>-538025536185627.06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-538025536185627.06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-2241773067440.1128</v>
      </c>
      <c r="L4902" s="444">
        <f t="shared" ca="1" si="179"/>
        <v>-540267309253067.19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-540267309253067.19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-2251113788554.4468</v>
      </c>
      <c r="L4903" s="444">
        <f t="shared" ca="1" si="179"/>
        <v>-542518423041621.63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-542518423041621.63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-2260493429340.0898</v>
      </c>
      <c r="L4904" s="444">
        <f t="shared" ca="1" si="179"/>
        <v>-544778916470961.69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-544778916470961.69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-2269912151962.3403</v>
      </c>
      <c r="L4905" s="444">
        <f t="shared" ca="1" si="179"/>
        <v>-547048828622924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-547048828622924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-2279370119262.1831</v>
      </c>
      <c r="L4906" s="444">
        <f t="shared" ca="1" si="179"/>
        <v>-549328198742186.19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-549328198742186.19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-2288867494759.1089</v>
      </c>
      <c r="L4907" s="444">
        <f t="shared" ca="1" si="179"/>
        <v>-551617066236945.31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-551617066236945.31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-2298404442653.9385</v>
      </c>
      <c r="L4908" s="444">
        <f t="shared" ca="1" si="179"/>
        <v>-553915470679599.25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-553915470679599.25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-2307981127831.6636</v>
      </c>
      <c r="L4909" s="444">
        <f t="shared" ca="1" si="179"/>
        <v>-556223451807430.94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-556223451807430.94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-2317597715864.2954</v>
      </c>
      <c r="L4910" s="444">
        <f t="shared" ca="1" si="179"/>
        <v>-558541049523295.25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-558541049523295.25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-2327254373013.73</v>
      </c>
      <c r="L4911" s="444">
        <f t="shared" ca="1" si="179"/>
        <v>-560868303896309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-560868303896309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-2336951266234.6206</v>
      </c>
      <c r="L4912" s="444">
        <f t="shared" ca="1" si="179"/>
        <v>-563205255162543.63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-563205255162543.63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-2346688563177.2651</v>
      </c>
      <c r="L4913" s="444">
        <f t="shared" ca="1" si="179"/>
        <v>-565551943725720.88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-565551943725720.88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-2356466432190.5034</v>
      </c>
      <c r="L4914" s="444">
        <f t="shared" ca="1" si="179"/>
        <v>-567908410157911.38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-567908410157911.38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-2366285042324.6309</v>
      </c>
      <c r="L4915" s="444">
        <f t="shared" ca="1" si="179"/>
        <v>-570274695200236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-570274695200236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-2376144563334.3164</v>
      </c>
      <c r="L4916" s="444">
        <f t="shared" ca="1" si="179"/>
        <v>-572650839763570.38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-572650839763570.38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-2386045165681.543</v>
      </c>
      <c r="L4917" s="444">
        <f t="shared" ca="1" si="179"/>
        <v>-575036884929251.88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-575036884929251.88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-2395987020538.5493</v>
      </c>
      <c r="L4918" s="444">
        <f t="shared" ca="1" si="179"/>
        <v>-577432871949790.38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-577432871949790.38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-2405970299790.793</v>
      </c>
      <c r="L4919" s="444">
        <f t="shared" ca="1" si="179"/>
        <v>-579838842249581.13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-579838842249581.13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-2415995176039.9214</v>
      </c>
      <c r="L4920" s="444">
        <f t="shared" ca="1" si="179"/>
        <v>-582254837425621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-582254837425621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-2426061822606.7539</v>
      </c>
      <c r="L4921" s="444">
        <f t="shared" ca="1" si="179"/>
        <v>-584680899248227.75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-584680899248227.75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-2436170413534.2822</v>
      </c>
      <c r="L4922" s="444">
        <f t="shared" ca="1" si="179"/>
        <v>-587117069661762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-587117069661762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-2446321123590.6748</v>
      </c>
      <c r="L4923" s="444">
        <f t="shared" ca="1" si="179"/>
        <v>-589563390785352.63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-589563390785352.63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-2456514128272.3027</v>
      </c>
      <c r="L4924" s="444">
        <f t="shared" ca="1" si="179"/>
        <v>-592019904913624.88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-592019904913624.88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-2466749603806.7705</v>
      </c>
      <c r="L4925" s="444">
        <f t="shared" ca="1" si="179"/>
        <v>-594486654517431.63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-594486654517431.63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-2477027727155.9648</v>
      </c>
      <c r="L4926" s="444">
        <f t="shared" ca="1" si="179"/>
        <v>-596963682244587.63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-596963682244587.63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-2487348676019.1152</v>
      </c>
      <c r="L4927" s="444">
        <f t="shared" ca="1" si="179"/>
        <v>-599451030920606.75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-599451030920606.75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-2497712628835.8613</v>
      </c>
      <c r="L4928" s="444">
        <f t="shared" ca="1" si="179"/>
        <v>-601948743549442.63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-601948743549442.63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-2508119764789.3442</v>
      </c>
      <c r="L4929" s="444">
        <f t="shared" ca="1" si="179"/>
        <v>-604456863314232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-604456863314232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-2518570263809.2998</v>
      </c>
      <c r="L4930" s="444">
        <f t="shared" ca="1" si="179"/>
        <v>-606975433578041.25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-606975433578041.25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-2529064306575.1719</v>
      </c>
      <c r="L4931" s="444">
        <f t="shared" ca="1" si="179"/>
        <v>-609504497884616.38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-609504497884616.38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-2539602074519.2349</v>
      </c>
      <c r="L4932" s="444">
        <f t="shared" ca="1" si="179"/>
        <v>-612044099959135.63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-612044099959135.63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-2550183749829.7319</v>
      </c>
      <c r="L4933" s="444">
        <f t="shared" ca="1" si="179"/>
        <v>-614594283708965.38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-614594283708965.38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-2560809515454.0225</v>
      </c>
      <c r="L4934" s="444">
        <f t="shared" ca="1" si="179"/>
        <v>-617155093224419.38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-617155093224419.38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-2571479555101.7476</v>
      </c>
      <c r="L4935" s="444">
        <f t="shared" ca="1" si="179"/>
        <v>-619726572779521.13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-619726572779521.13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-2582194053248.0049</v>
      </c>
      <c r="L4936" s="444">
        <f t="shared" ca="1" si="179"/>
        <v>-622308766832769.13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-622308766832769.13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-2592953195136.5381</v>
      </c>
      <c r="L4937" s="444">
        <f t="shared" ca="1" si="179"/>
        <v>-624901720027905.63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-624901720027905.63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-2603757166782.9399</v>
      </c>
      <c r="L4938" s="444">
        <f t="shared" ca="1" si="179"/>
        <v>-627505477194688.63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-627505477194688.63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-2614606154977.8691</v>
      </c>
      <c r="L4939" s="444">
        <f t="shared" ca="1" si="179"/>
        <v>-630120083349666.5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-630120083349666.5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-2625500347290.2769</v>
      </c>
      <c r="L4940" s="444">
        <f t="shared" ca="1" si="179"/>
        <v>-632745583696956.75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-632745583696956.75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-2636439932070.6533</v>
      </c>
      <c r="L4941" s="444">
        <f t="shared" ca="1" si="179"/>
        <v>-635382023629027.38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-635382023629027.38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-2647425098454.2808</v>
      </c>
      <c r="L4942" s="444">
        <f t="shared" ca="1" si="179"/>
        <v>-638029448727481.63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-638029448727481.63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-2658456036364.5068</v>
      </c>
      <c r="L4943" s="444">
        <f t="shared" ca="1" si="179"/>
        <v>-640687904763846.13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-640687904763846.13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-2669532936516.0254</v>
      </c>
      <c r="L4944" s="444">
        <f t="shared" ca="1" si="179"/>
        <v>-643357437700362.13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-643357437700362.13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-2680655990418.1753</v>
      </c>
      <c r="L4945" s="444">
        <f t="shared" ca="1" si="179"/>
        <v>-646038093690780.25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-646038093690780.25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-2691825390378.251</v>
      </c>
      <c r="L4946" s="444">
        <f t="shared" ca="1" si="179"/>
        <v>-648729919081158.5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-648729919081158.5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-2703041329504.8271</v>
      </c>
      <c r="L4947" s="444">
        <f t="shared" ca="1" si="179"/>
        <v>-651432960410663.38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-651432960410663.38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-2714304001711.0972</v>
      </c>
      <c r="L4948" s="444">
        <f t="shared" ca="1" si="179"/>
        <v>-654147264412374.5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-654147264412374.5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-2725613601718.2271</v>
      </c>
      <c r="L4949" s="444">
        <f t="shared" ca="1" si="179"/>
        <v>-656872878014092.75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-656872878014092.75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-2736970325058.7197</v>
      </c>
      <c r="L4950" s="444">
        <f t="shared" ca="1" si="179"/>
        <v>-659609848339151.5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-659609848339151.5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-2748374368079.7979</v>
      </c>
      <c r="L4951" s="444">
        <f t="shared" ca="1" si="179"/>
        <v>-662358222707231.25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-662358222707231.25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-2759825927946.7969</v>
      </c>
      <c r="L4952" s="444">
        <f t="shared" ca="1" si="179"/>
        <v>-665118048635178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-665118048635178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-2771325202646.5752</v>
      </c>
      <c r="L4953" s="444">
        <f t="shared" ca="1" si="179"/>
        <v>-667889373837824.63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-667889373837824.63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-2782872390990.936</v>
      </c>
      <c r="L4954" s="444">
        <f t="shared" ca="1" si="179"/>
        <v>-670672246228815.5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-670672246228815.5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-2794467692620.0645</v>
      </c>
      <c r="L4955" s="444">
        <f t="shared" ca="1" si="179"/>
        <v>-673466713921435.63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-673466713921435.63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-2806111308005.9819</v>
      </c>
      <c r="L4956" s="444">
        <f t="shared" ca="1" si="179"/>
        <v>-676272825229441.63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-676272825229441.63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-2817803438456.0068</v>
      </c>
      <c r="L4957" s="444">
        <f t="shared" ca="1" si="179"/>
        <v>-679090628667897.63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-679090628667897.63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-2829544286116.2402</v>
      </c>
      <c r="L4958" s="444">
        <f t="shared" ca="1" si="179"/>
        <v>-681920172954013.88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-681920172954013.88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-2841334053975.0576</v>
      </c>
      <c r="L4959" s="444">
        <f t="shared" ca="1" si="179"/>
        <v>-684761507007988.88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-684761507007988.88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-2853172945866.6201</v>
      </c>
      <c r="L4960" s="444">
        <f t="shared" ca="1" si="179"/>
        <v>-687614679953855.5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-687614679953855.5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-2865061166474.3979</v>
      </c>
      <c r="L4961" s="444">
        <f t="shared" ca="1" si="179"/>
        <v>-690479741120329.88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-690479741120329.88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-2876998921334.708</v>
      </c>
      <c r="L4962" s="444">
        <f t="shared" ca="1" si="179"/>
        <v>-693356740041664.63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-693356740041664.63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-2888986416840.269</v>
      </c>
      <c r="L4963" s="444">
        <f t="shared" ca="1" si="179"/>
        <v>-696245726458504.88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-696245726458504.88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-2901023860243.7705</v>
      </c>
      <c r="L4964" s="444">
        <f t="shared" ca="1" si="179"/>
        <v>-699146750318748.63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-699146750318748.63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-2913111459661.4526</v>
      </c>
      <c r="L4965" s="444">
        <f t="shared" ca="1" si="179"/>
        <v>-702059861778410.13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-702059861778410.13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-2925249424076.709</v>
      </c>
      <c r="L4966" s="444">
        <f t="shared" ca="1" si="179"/>
        <v>-704985111202486.88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-704985111202486.88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-2937437963343.6953</v>
      </c>
      <c r="L4967" s="444">
        <f t="shared" ca="1" si="179"/>
        <v>-707922549165830.63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-707922549165830.63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-2949677288190.9609</v>
      </c>
      <c r="L4968" s="444">
        <f t="shared" ca="1" si="179"/>
        <v>-710872226454021.63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-710872226454021.63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-2961967610225.0898</v>
      </c>
      <c r="L4969" s="444">
        <f t="shared" ca="1" si="179"/>
        <v>-713834194064246.75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-713834194064246.75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-2974309141934.3613</v>
      </c>
      <c r="L4970" s="444">
        <f t="shared" ca="1" si="179"/>
        <v>-716808503206181.13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-716808503206181.13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-2986702096692.4214</v>
      </c>
      <c r="L4971" s="444">
        <f t="shared" ca="1" si="179"/>
        <v>-719795205302873.5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-719795205302873.5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-2999146688761.9727</v>
      </c>
      <c r="L4972" s="444">
        <f t="shared" ca="1" si="179"/>
        <v>-722794351991635.5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-722794351991635.5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-3011643133298.4814</v>
      </c>
      <c r="L4973" s="444">
        <f t="shared" ca="1" si="179"/>
        <v>-725805995124934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-725805995124934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-3024191646353.8916</v>
      </c>
      <c r="L4974" s="444">
        <f t="shared" ca="1" si="179"/>
        <v>-728830186771287.88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-728830186771287.88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-3036792444880.3662</v>
      </c>
      <c r="L4975" s="444">
        <f t="shared" ca="1" si="179"/>
        <v>-731866979216168.25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-731866979216168.25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-3049445746734.0342</v>
      </c>
      <c r="L4976" s="444">
        <f t="shared" ca="1" si="179"/>
        <v>-734916424962902.25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-734916424962902.25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-3062151770678.7593</v>
      </c>
      <c r="L4977" s="444">
        <f t="shared" ca="1" si="179"/>
        <v>-737978576733581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-737978576733581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-3074910736389.9209</v>
      </c>
      <c r="L4978" s="444">
        <f t="shared" ca="1" si="179"/>
        <v>-741053487469970.88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-741053487469970.88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-3087722864458.2119</v>
      </c>
      <c r="L4979" s="444">
        <f t="shared" ca="1" si="179"/>
        <v>-744141210334429.13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-744141210334429.13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-3100588376393.4546</v>
      </c>
      <c r="L4980" s="444">
        <f t="shared" ca="1" si="179"/>
        <v>-747241798710822.63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-747241798710822.63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-3113507494628.4277</v>
      </c>
      <c r="L4981" s="444">
        <f t="shared" ca="1" si="179"/>
        <v>-750355306205451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-750355306205451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-3126480442522.7124</v>
      </c>
      <c r="L4982" s="444">
        <f t="shared" ca="1" si="179"/>
        <v>-753481786647973.75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-753481786647973.75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-3139507444366.5571</v>
      </c>
      <c r="L4983" s="444">
        <f t="shared" ca="1" si="179"/>
        <v>-756621294092340.25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-756621294092340.25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-3152588725384.751</v>
      </c>
      <c r="L4984" s="444">
        <f t="shared" ca="1" si="179"/>
        <v>-759773882817725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-759773882817725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-3165724511740.521</v>
      </c>
      <c r="L4985" s="444">
        <f t="shared" ca="1" si="179"/>
        <v>-762939607329465.5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-762939607329465.5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-3178915030539.4395</v>
      </c>
      <c r="L4986" s="444">
        <f t="shared" ca="1" si="179"/>
        <v>-766118522360005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-766118522360005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-3192160509833.354</v>
      </c>
      <c r="L4987" s="444">
        <f t="shared" ca="1" si="179"/>
        <v>-769310682869838.38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-769310682869838.38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-3205461178624.3267</v>
      </c>
      <c r="L4988" s="444">
        <f t="shared" ca="1" si="179"/>
        <v>-772516144048462.75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-772516144048462.75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-3218817266868.5947</v>
      </c>
      <c r="L4989" s="444">
        <f t="shared" ca="1" si="179"/>
        <v>-775734961315331.38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-775734961315331.38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-3232229005480.5474</v>
      </c>
      <c r="L4990" s="444">
        <f t="shared" ca="1" si="179"/>
        <v>-778967190320811.88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-778967190320811.88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-3245696626336.7163</v>
      </c>
      <c r="L4991" s="444">
        <f t="shared" ca="1" si="179"/>
        <v>-782212886947148.63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-782212886947148.63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-3259220362279.7861</v>
      </c>
      <c r="L4992" s="444">
        <f t="shared" ca="1" si="179"/>
        <v>-785472107309428.38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-785472107309428.38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-3272800447122.6182</v>
      </c>
      <c r="L4993" s="444">
        <f t="shared" ca="1" si="179"/>
        <v>-788744907756551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-788744907756551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-3286437115652.2959</v>
      </c>
      <c r="L4994" s="444">
        <f t="shared" ca="1" si="179"/>
        <v>-792031344872203.25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-792031344872203.25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-3300130603634.1802</v>
      </c>
      <c r="L4995" s="444">
        <f t="shared" ca="1" si="179"/>
        <v>-795331475475837.38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-795331475475837.38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-3313881147815.9893</v>
      </c>
      <c r="L4996" s="444">
        <f t="shared" ca="1" si="179"/>
        <v>-798645356623653.38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-798645356623653.38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-3327688985931.8892</v>
      </c>
      <c r="L4997" s="444">
        <f t="shared" ca="1" si="179"/>
        <v>-801973045609585.25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-801973045609585.25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-3341554356706.605</v>
      </c>
      <c r="L4998" s="444">
        <f t="shared" ca="1" si="179"/>
        <v>-805314599966291.88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-805314599966291.88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-3355477499859.5493</v>
      </c>
      <c r="L4999" s="444">
        <f t="shared" ca="1" si="179"/>
        <v>-808670077466151.38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-808670077466151.38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-3369458656108.9639</v>
      </c>
      <c r="L5000" s="444">
        <f t="shared" ca="1" si="179"/>
        <v>-812039536122260.38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-812039536122260.38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-3383498067176.085</v>
      </c>
      <c r="L5001" s="444">
        <f t="shared" ca="1" si="179"/>
        <v>-815423034189436.5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-815423034189436.5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-3397595975789.3188</v>
      </c>
      <c r="L5002" s="444">
        <f t="shared" ca="1" si="179"/>
        <v>-818820630165225.88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-818820630165225.88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-3411752625688.4409</v>
      </c>
      <c r="L5003" s="444">
        <f t="shared" ca="1" si="179"/>
        <v>-822232382790914.38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-822232382790914.38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-3425968261628.8101</v>
      </c>
      <c r="L5004" s="444">
        <f t="shared" ca="1" si="179"/>
        <v>-825658351052543.13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-825658351052543.13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-3440243129385.5962</v>
      </c>
      <c r="L5005" s="444">
        <f t="shared" ca="1" si="179"/>
        <v>-829098594181928.75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-829098594181928.75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-3454577475758.0366</v>
      </c>
      <c r="L5006" s="444">
        <f t="shared" ca="1" si="179"/>
        <v>-832553171657686.75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-832553171657686.75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-3468971548573.6948</v>
      </c>
      <c r="L5007" s="444">
        <f t="shared" ca="1" si="179"/>
        <v>-836022143206260.5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-836022143206260.5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-3483425596692.752</v>
      </c>
      <c r="L5008" s="444">
        <f t="shared" ca="1" si="179"/>
        <v>-839505568802953.25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-839505568802953.25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-3497939870012.3052</v>
      </c>
      <c r="L5009" s="444">
        <f t="shared" ca="1" si="179"/>
        <v>-843003508672965.5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-843003508672965.5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-3512514619470.6895</v>
      </c>
      <c r="L5010" s="444">
        <f t="shared" ca="1" si="179"/>
        <v>-846516023292436.25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-846516023292436.25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-3527150097051.8179</v>
      </c>
      <c r="L5011" s="444">
        <f t="shared" ca="1" si="179"/>
        <v>-850043173389488.13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-850043173389488.13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-3541846555789.5337</v>
      </c>
      <c r="L5012" s="444">
        <f t="shared" ca="1" si="179"/>
        <v>-853585019945277.63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-853585019945277.63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-3556604249771.9902</v>
      </c>
      <c r="L5013" s="444">
        <f t="shared" ca="1" si="179"/>
        <v>-857141624195049.63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-857141624195049.63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-3571423434146.04</v>
      </c>
      <c r="L5014" s="444">
        <f t="shared" ca="1" si="179"/>
        <v>-860713047629195.63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-860713047629195.63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-3586304365121.6484</v>
      </c>
      <c r="L5015" s="444">
        <f t="shared" ca="1" si="179"/>
        <v>-864299351994317.25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-864299351994317.25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-3601247299976.3218</v>
      </c>
      <c r="L5016" s="444">
        <f t="shared" ca="1" si="179"/>
        <v>-867900599294293.63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-867900599294293.63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-3616252497059.5566</v>
      </c>
      <c r="L5017" s="444">
        <f t="shared" ca="1" si="179"/>
        <v>-871516851791353.13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-871516851791353.13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-3631320215797.3047</v>
      </c>
      <c r="L5018" s="444">
        <f t="shared" ca="1" si="179"/>
        <v>-875148172007150.38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-875148172007150.38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-3646450716696.46</v>
      </c>
      <c r="L5019" s="444">
        <f t="shared" ca="1" si="179"/>
        <v>-878794622723846.88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-878794622723846.88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-3661644261349.3618</v>
      </c>
      <c r="L5020" s="444">
        <f t="shared" ca="1" si="179"/>
        <v>-882456266985196.25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-882456266985196.25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-3676901112438.3169</v>
      </c>
      <c r="L5021" s="444">
        <f t="shared" ca="1" si="179"/>
        <v>-886133168097634.63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-886133168097634.63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-3692221533740.144</v>
      </c>
      <c r="L5022" s="444">
        <f t="shared" ca="1" si="179"/>
        <v>-889825389631374.75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-889825389631374.75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-3707605790130.728</v>
      </c>
      <c r="L5023" s="444">
        <f t="shared" ca="1" si="179"/>
        <v>-893532995421505.5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-893532995421505.5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-3723054147589.606</v>
      </c>
      <c r="L5024" s="444">
        <f t="shared" ca="1" si="179"/>
        <v>-897256049569095.13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-897256049569095.13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-3738566873204.563</v>
      </c>
      <c r="L5025" s="444">
        <f t="shared" ca="1" si="179"/>
        <v>-900994616442299.75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-900994616442299.75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-3754144235176.249</v>
      </c>
      <c r="L5026" s="444">
        <f t="shared" ca="1" si="179"/>
        <v>-904748760677476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-904748760677476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-3769786502822.8164</v>
      </c>
      <c r="L5027" s="444">
        <f t="shared" ca="1" si="179"/>
        <v>-908518547180298.88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-908518547180298.88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-3785493946584.5786</v>
      </c>
      <c r="L5028" s="444">
        <f t="shared" ca="1" si="179"/>
        <v>-912304041126883.5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-912304041126883.5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-3801266838028.6812</v>
      </c>
      <c r="L5029" s="444">
        <f t="shared" ca="1" si="179"/>
        <v>-916105307964912.13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-916105307964912.13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-3817105449853.8003</v>
      </c>
      <c r="L5030" s="444">
        <f t="shared" ca="1" si="179"/>
        <v>-919922413414765.88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-919922413414765.88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-3833010055894.8579</v>
      </c>
      <c r="L5031" s="444">
        <f t="shared" ca="1" si="179"/>
        <v>-923755423470660.75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-923755423470660.75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-3848980931127.7529</v>
      </c>
      <c r="L5032" s="444">
        <f t="shared" ca="1" si="179"/>
        <v>-927604404401788.5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-927604404401788.5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-3865018351674.1182</v>
      </c>
      <c r="L5033" s="444">
        <f t="shared" ca="1" si="179"/>
        <v>-931469422753462.63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-931469422753462.63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-3881122594806.0938</v>
      </c>
      <c r="L5034" s="444">
        <f t="shared" ca="1" si="179"/>
        <v>-935350545348268.75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-935350545348268.75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-3897293938951.1196</v>
      </c>
      <c r="L5035" s="444">
        <f t="shared" ca="1" si="179"/>
        <v>-939247839287219.88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-939247839287219.88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-3913532663696.75</v>
      </c>
      <c r="L5036" s="444">
        <f t="shared" ca="1" si="179"/>
        <v>-943161371950916.63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-943161371950916.63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-3929839049795.4858</v>
      </c>
      <c r="L5037" s="444">
        <f t="shared" ca="1" si="179"/>
        <v>-947091211000712.13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-947091211000712.13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-3946213379169.6343</v>
      </c>
      <c r="L5038" s="444">
        <f t="shared" ca="1" si="179"/>
        <v>-951037424379881.75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-951037424379881.75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-3962655934916.1738</v>
      </c>
      <c r="L5039" s="444">
        <f t="shared" ca="1" si="179"/>
        <v>-955000080314797.88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-955000080314797.88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-3979167001311.6577</v>
      </c>
      <c r="L5040" s="444">
        <f t="shared" ca="1" si="179"/>
        <v>-958979247316109.5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-958979247316109.5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-3995746863817.1235</v>
      </c>
      <c r="L5041" s="444">
        <f t="shared" ca="1" si="179"/>
        <v>-962974994179926.63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-962974994179926.63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-4012395809083.0278</v>
      </c>
      <c r="L5042" s="444">
        <f t="shared" ca="1" si="179"/>
        <v>-966987389989009.63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-966987389989009.63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-4029114124954.2065</v>
      </c>
      <c r="L5043" s="444">
        <f t="shared" ca="1" si="179"/>
        <v>-971016504113963.88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-971016504113963.88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-4045902100474.8496</v>
      </c>
      <c r="L5044" s="444">
        <f t="shared" ca="1" si="179"/>
        <v>-975062406214438.75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-975062406214438.75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-4062760025893.4946</v>
      </c>
      <c r="L5045" s="444">
        <f t="shared" ca="1" si="179"/>
        <v>-979125166240332.25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-979125166240332.25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-4079688192668.0513</v>
      </c>
      <c r="L5046" s="444">
        <f t="shared" ca="1" si="179"/>
        <v>-983204854433000.25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-983204854433000.25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-4096686893470.835</v>
      </c>
      <c r="L5047" s="444">
        <f t="shared" ca="1" si="179"/>
        <v>-987301541326471.13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-987301541326471.13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-4113756422193.6294</v>
      </c>
      <c r="L5048" s="444">
        <f t="shared" ca="1" si="179"/>
        <v>-991415297748664.75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-991415297748664.75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-4130897073952.7695</v>
      </c>
      <c r="L5049" s="444">
        <f t="shared" ca="1" si="179"/>
        <v>-995546194822617.5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-995546194822617.5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-4148109145094.2402</v>
      </c>
      <c r="L5050" s="444">
        <f t="shared" ca="1" si="179"/>
        <v>-999694303967711.75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-999694303967711.75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-4165392933198.7983</v>
      </c>
      <c r="L5051" s="444">
        <f t="shared" ca="1" si="179"/>
        <v>-1003859696900910.5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-1003859696900910.5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-4182748737087.127</v>
      </c>
      <c r="L5052" s="444">
        <f t="shared" ca="1" si="179"/>
        <v>-1008042445637997.6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-1008042445637997.6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-4200176856824.9902</v>
      </c>
      <c r="L5053" s="444">
        <f t="shared" ca="1" si="179"/>
        <v>-1012242622494822.6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-1012242622494822.6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-4217677593728.4277</v>
      </c>
      <c r="L5054" s="444">
        <f t="shared" ca="1" si="179"/>
        <v>-1016460300088551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-1016460300088551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-4235251250368.9624</v>
      </c>
      <c r="L5055" s="444">
        <f t="shared" ca="1" si="179"/>
        <v>-1020695551338920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-1020695551338920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-4252898130578.834</v>
      </c>
      <c r="L5056" s="444">
        <f t="shared" ca="1" si="179"/>
        <v>-1024948449469498.9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-1024948449469498.9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-4270618539456.2451</v>
      </c>
      <c r="L5057" s="444">
        <f t="shared" ca="1" si="179"/>
        <v>-1029219068008955.1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-1029219068008955.1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-4288412783370.6465</v>
      </c>
      <c r="L5058" s="444">
        <f t="shared" ca="1" si="179"/>
        <v>-1033507480792325.8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-1033507480792325.8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-4306281169968.0239</v>
      </c>
      <c r="L5059" s="444">
        <f t="shared" ca="1" si="179"/>
        <v>-1037813761962293.8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-1037813761962293.8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-4324224008176.2231</v>
      </c>
      <c r="L5060" s="444">
        <f t="shared" ca="1" si="179"/>
        <v>-1042137985970470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-1042137985970470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-4342241608210.291</v>
      </c>
      <c r="L5061" s="444">
        <f t="shared" ca="1" si="179"/>
        <v>-1046480227578680.3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-1046480227578680.3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-4360334281577.834</v>
      </c>
      <c r="L5062" s="444">
        <f t="shared" ca="1" si="179"/>
        <v>-1050840561860258.1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-1050840561860258.1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-4378502341084.4087</v>
      </c>
      <c r="L5063" s="444">
        <f t="shared" ca="1" si="179"/>
        <v>-1055219064201342.5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-1055219064201342.5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-4396746100838.9272</v>
      </c>
      <c r="L5064" s="444">
        <f t="shared" ca="1" si="179"/>
        <v>-1059615810302181.4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-1059615810302181.4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-4415065876259.0889</v>
      </c>
      <c r="L5065" s="444">
        <f t="shared" ca="1" si="179"/>
        <v>-1064030876178440.5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-1064030876178440.5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-4433461984076.835</v>
      </c>
      <c r="L5066" s="444">
        <f t="shared" ca="1" si="179"/>
        <v>-1068464338162517.4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-1068464338162517.4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-4451934742343.8223</v>
      </c>
      <c r="L5067" s="444">
        <f t="shared" ca="1" si="179"/>
        <v>-1072916272904861.3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-1072916272904861.3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-4470484470436.9219</v>
      </c>
      <c r="L5068" s="444">
        <f t="shared" ca="1" si="179"/>
        <v>-1077386757375298.1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-1077386757375298.1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-4489111489063.7422</v>
      </c>
      <c r="L5069" s="444">
        <f t="shared" ca="1" si="179"/>
        <v>-1081875868864361.9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-1081875868864361.9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-4507816120268.1748</v>
      </c>
      <c r="L5070" s="444">
        <f t="shared" ca="1" si="179"/>
        <v>-1086383684984630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-1086383684984630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-4526598687435.958</v>
      </c>
      <c r="L5071" s="444">
        <f t="shared" ca="1" si="179"/>
        <v>-1090910283672066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-1090910283672066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-4545459515300.2754</v>
      </c>
      <c r="L5072" s="444">
        <f t="shared" ca="1" si="179"/>
        <v>-1095455743187366.3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-1095455743187366.3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-4564398929947.3594</v>
      </c>
      <c r="L5073" s="444">
        <f t="shared" ca="1" si="179"/>
        <v>-1100020142117313.6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-1100020142117313.6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-4583417258822.1396</v>
      </c>
      <c r="L5074" s="444">
        <f t="shared" ca="1" si="179"/>
        <v>-1104603559376135.8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-1104603559376135.8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-4602514830733.8994</v>
      </c>
      <c r="L5075" s="444">
        <f t="shared" ca="1" si="179"/>
        <v>-1109206074206869.6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-1109206074206869.6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-4621691975861.957</v>
      </c>
      <c r="L5076" s="444">
        <f t="shared" ca="1" si="179"/>
        <v>-1113827766182731.6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-1113827766182731.6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-4640949025761.3818</v>
      </c>
      <c r="L5077" s="444">
        <f t="shared" ca="1" si="179"/>
        <v>-1118468715208493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-1118468715208493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-4660286313368.7217</v>
      </c>
      <c r="L5078" s="444">
        <f t="shared" ca="1" si="179"/>
        <v>-1123129001521861.8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-1123129001521861.8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-4679704173007.7568</v>
      </c>
      <c r="L5079" s="444">
        <f t="shared" ca="1" si="179"/>
        <v>-1127808705694869.5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-1127808705694869.5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-4699202940395.2891</v>
      </c>
      <c r="L5080" s="444">
        <f t="shared" ca="1" si="179"/>
        <v>-1132507908635264.8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-1132507908635264.8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-4718782952646.9365</v>
      </c>
      <c r="L5081" s="444">
        <f t="shared" ca="1" si="179"/>
        <v>-1137226691587911.8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-1137226691587911.8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-4738444548282.9658</v>
      </c>
      <c r="L5082" s="444">
        <f t="shared" ca="1" si="179"/>
        <v>-1141965136136194.8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-1141965136136194.8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-4758188067234.1445</v>
      </c>
      <c r="L5083" s="444">
        <f t="shared" ca="1" si="179"/>
        <v>-1146723324203429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-1146723324203429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-4778013850847.6211</v>
      </c>
      <c r="L5084" s="444">
        <f t="shared" ca="1" si="179"/>
        <v>-1151501338054276.5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-1151501338054276.5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-4797922241892.8184</v>
      </c>
      <c r="L5085" s="444">
        <f t="shared" ca="1" si="179"/>
        <v>-1156299260296169.3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-1156299260296169.3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-4817913584567.3721</v>
      </c>
      <c r="L5086" s="444">
        <f t="shared" ca="1" si="179"/>
        <v>-1161117173880736.5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-1161117173880736.5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-4837988224503.0684</v>
      </c>
      <c r="L5087" s="444">
        <f t="shared" ca="1" si="179"/>
        <v>-1165955162105239.5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-1165955162105239.5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-4858146508771.8311</v>
      </c>
      <c r="L5088" s="444">
        <f t="shared" ca="1" si="179"/>
        <v>-1170813308614011.3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-1170813308614011.3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-4878388785891.7139</v>
      </c>
      <c r="L5089" s="444">
        <f t="shared" ca="1" si="179"/>
        <v>-1175691697399903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-1175691697399903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-4898715405832.9287</v>
      </c>
      <c r="L5090" s="444">
        <f t="shared" ca="1" si="179"/>
        <v>-1180590412805736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-1180590412805736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-4919126720023.9004</v>
      </c>
      <c r="L5091" s="444">
        <f t="shared" ca="1" si="179"/>
        <v>-1185509539525760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-1185509539525760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-4939623081357.333</v>
      </c>
      <c r="L5092" s="444">
        <f t="shared" ca="1" si="179"/>
        <v>-1190449162607117.3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-1190449162607117.3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-4960204844196.3223</v>
      </c>
      <c r="L5093" s="444">
        <f t="shared" ca="1" si="179"/>
        <v>-1195409367451313.5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-1195409367451313.5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-4980872364380.4727</v>
      </c>
      <c r="L5094" s="444">
        <f t="shared" ca="1" si="179"/>
        <v>-1200390239815694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-1200390239815694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-5001625999232.0586</v>
      </c>
      <c r="L5095" s="444">
        <f t="shared" ca="1" si="179"/>
        <v>-1205391865814926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-1205391865814926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-5022466107562.1914</v>
      </c>
      <c r="L5096" s="444">
        <f t="shared" ca="1" si="179"/>
        <v>-1210414331922488.3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-1210414331922488.3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-5043393049677.0342</v>
      </c>
      <c r="L5097" s="444">
        <f t="shared" ca="1" si="179"/>
        <v>-1215457724972165.3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-1215457724972165.3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-5064407187384.0215</v>
      </c>
      <c r="L5098" s="444">
        <f t="shared" ca="1" si="179"/>
        <v>-1220522132159549.3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-1220522132159549.3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-5085508883998.1221</v>
      </c>
      <c r="L5099" s="444">
        <f t="shared" ca="1" si="179"/>
        <v>-1225607641043547.3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-1225607641043547.3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-5106698504348.1133</v>
      </c>
      <c r="L5100" s="444">
        <f t="shared" ca="1" si="179"/>
        <v>-1230714339547895.3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-1230714339547895.3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-5127976414782.8965</v>
      </c>
      <c r="L5101" s="444">
        <f t="shared" ca="1" si="179"/>
        <v>-1235842315962678.3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-1235842315962678.3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-5149342983177.8262</v>
      </c>
      <c r="L5102" s="444">
        <f t="shared" ca="1" si="179"/>
        <v>-1240991658945856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-1240991658945856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-5170798578941.0664</v>
      </c>
      <c r="L5103" s="444">
        <f t="shared" ca="1" si="179"/>
        <v>-1246162457524797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-1246162457524797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-5192343573019.9873</v>
      </c>
      <c r="L5104" s="444">
        <f t="shared" ca="1" si="179"/>
        <v>-1251354801097817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-1251354801097817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-5213978337907.5703</v>
      </c>
      <c r="L5105" s="444">
        <f t="shared" ca="1" si="179"/>
        <v>-1256568779435724.5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-1256568779435724.5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-5235703247648.8516</v>
      </c>
      <c r="L5106" s="444">
        <f t="shared" ca="1" si="179"/>
        <v>-1261804482683373.3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-1261804482683373.3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-5257518677847.3887</v>
      </c>
      <c r="L5107" s="444">
        <f t="shared" ca="1" si="179"/>
        <v>-1267062001361220.8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-1267062001361220.8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-5279425005671.7529</v>
      </c>
      <c r="L5108" s="444">
        <f t="shared" ref="L5108:L5362" ca="1" si="184">I5108-J5108+K5108</f>
        <v>-1272341426366892.5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-1272341426366892.5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-5301422609862.0518</v>
      </c>
      <c r="L5109" s="444">
        <f t="shared" ca="1" si="184"/>
        <v>-1277642848976754.5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-1277642848976754.5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-5323511870736.4766</v>
      </c>
      <c r="L5110" s="444">
        <f t="shared" ca="1" si="184"/>
        <v>-1282966360847491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-1282966360847491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-5345693170197.8789</v>
      </c>
      <c r="L5111" s="444">
        <f t="shared" ca="1" si="184"/>
        <v>-1288312054017689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-1288312054017689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-5367966891740.3711</v>
      </c>
      <c r="L5112" s="444">
        <f t="shared" ca="1" si="184"/>
        <v>-1293680020909429.3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-1293680020909429.3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-5390333420455.9551</v>
      </c>
      <c r="L5113" s="444">
        <f t="shared" ca="1" si="184"/>
        <v>-1299070354329885.3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-1299070354329885.3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-5412793143041.1885</v>
      </c>
      <c r="L5114" s="444">
        <f t="shared" ca="1" si="184"/>
        <v>-1304483147472926.5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-1304483147472926.5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-5435346447803.8604</v>
      </c>
      <c r="L5115" s="444">
        <f t="shared" ca="1" si="184"/>
        <v>-1309918493920730.3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-1309918493920730.3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-5457993724669.709</v>
      </c>
      <c r="L5116" s="444">
        <f t="shared" ca="1" si="184"/>
        <v>-1315376487645400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-1315376487645400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-5480735365189.167</v>
      </c>
      <c r="L5117" s="444">
        <f t="shared" ca="1" si="184"/>
        <v>-1320857223010589.3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-1320857223010589.3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-5503571762544.1221</v>
      </c>
      <c r="L5118" s="444">
        <f t="shared" ca="1" si="184"/>
        <v>-1326360794773133.3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-1326360794773133.3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-5526503311554.7217</v>
      </c>
      <c r="L5119" s="444">
        <f t="shared" ca="1" si="184"/>
        <v>-1331887298084688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-1331887298084688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-5549530408686.2002</v>
      </c>
      <c r="L5120" s="444">
        <f t="shared" ca="1" si="184"/>
        <v>-1337436828493374.3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-1337436828493374.3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-5572653452055.7256</v>
      </c>
      <c r="L5121" s="444">
        <f t="shared" ca="1" si="184"/>
        <v>-1343009481945430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-1343009481945430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-5595872841439.292</v>
      </c>
      <c r="L5122" s="444">
        <f t="shared" ca="1" si="184"/>
        <v>-1348605354786869.3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-1348605354786869.3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-5619188978278.6221</v>
      </c>
      <c r="L5123" s="444">
        <f t="shared" ca="1" si="184"/>
        <v>-1354224543765147.8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-1354224543765147.8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-5642602265688.1152</v>
      </c>
      <c r="L5124" s="444">
        <f t="shared" ca="1" si="184"/>
        <v>-1359867146030835.8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-1359867146030835.8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-5666113108461.8154</v>
      </c>
      <c r="L5125" s="444">
        <f t="shared" ca="1" si="184"/>
        <v>-1365533259139297.5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-1365533259139297.5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-5689721913080.4063</v>
      </c>
      <c r="L5126" s="444">
        <f t="shared" ca="1" si="184"/>
        <v>-1371222981052378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-1371222981052378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-5713429087718.2412</v>
      </c>
      <c r="L5127" s="444">
        <f t="shared" ca="1" si="184"/>
        <v>-1376936410140096.3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-1376936410140096.3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-5737235042250.4014</v>
      </c>
      <c r="L5128" s="444">
        <f t="shared" ca="1" si="184"/>
        <v>-1382673645182346.8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-1382673645182346.8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-5761140188259.7783</v>
      </c>
      <c r="L5129" s="444">
        <f t="shared" ca="1" si="184"/>
        <v>-1388434785370606.5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-1388434785370606.5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-5785144939044.1934</v>
      </c>
      <c r="L5130" s="444">
        <f t="shared" ca="1" si="184"/>
        <v>-1394219930309650.8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-1394219930309650.8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-5809249709623.5449</v>
      </c>
      <c r="L5131" s="444">
        <f t="shared" ca="1" si="184"/>
        <v>-1400029180019274.3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-1400029180019274.3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-5833454916746.9756</v>
      </c>
      <c r="L5132" s="444">
        <f t="shared" ca="1" si="184"/>
        <v>-1405862634936021.3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-1405862634936021.3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-5857760978900.0889</v>
      </c>
      <c r="L5133" s="444">
        <f t="shared" ca="1" si="184"/>
        <v>-1411720395914921.3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-1411720395914921.3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-5882168316312.1719</v>
      </c>
      <c r="L5134" s="444">
        <f t="shared" ca="1" si="184"/>
        <v>-1417602564231233.5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-1417602564231233.5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-5906677350963.4727</v>
      </c>
      <c r="L5135" s="444">
        <f t="shared" ca="1" si="184"/>
        <v>-1423509241582197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-1423509241582197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-5931288506592.4873</v>
      </c>
      <c r="L5136" s="444">
        <f t="shared" ca="1" si="184"/>
        <v>-1429440530088789.5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-1429440530088789.5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-5956002208703.2891</v>
      </c>
      <c r="L5137" s="444">
        <f t="shared" ca="1" si="184"/>
        <v>-1435396532297492.8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-1435396532297492.8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-5980818884572.8867</v>
      </c>
      <c r="L5138" s="444">
        <f t="shared" ca="1" si="184"/>
        <v>-1441377351182065.8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-1441377351182065.8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-6005738963258.6074</v>
      </c>
      <c r="L5139" s="444">
        <f t="shared" ca="1" si="184"/>
        <v>-1447383090145324.3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-1447383090145324.3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-6030762875605.5176</v>
      </c>
      <c r="L5140" s="444">
        <f t="shared" ca="1" si="184"/>
        <v>-1453413853020929.8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-1453413853020929.8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-6055891054253.874</v>
      </c>
      <c r="L5141" s="444">
        <f t="shared" ca="1" si="184"/>
        <v>-1459469744075183.5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-1459469744075183.5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-6081123933646.5977</v>
      </c>
      <c r="L5142" s="444">
        <f t="shared" ca="1" si="184"/>
        <v>-1465550868008830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-1465550868008830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-6106461950036.792</v>
      </c>
      <c r="L5143" s="444">
        <f t="shared" ca="1" si="184"/>
        <v>-1471657329958866.8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-1471657329958866.8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-6131905541495.2783</v>
      </c>
      <c r="L5144" s="444">
        <f t="shared" ca="1" si="184"/>
        <v>-1477789235500362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-1477789235500362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-6157455147918.1748</v>
      </c>
      <c r="L5145" s="444">
        <f t="shared" ca="1" si="184"/>
        <v>-1483946690648280.3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-1483946690648280.3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-6183111211034.501</v>
      </c>
      <c r="L5146" s="444">
        <f t="shared" ca="1" si="184"/>
        <v>-1490129801859314.8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-1490129801859314.8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-6208874174413.8115</v>
      </c>
      <c r="L5147" s="444">
        <f t="shared" ca="1" si="184"/>
        <v>-1496338676033728.5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-1496338676033728.5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-6234744483473.8691</v>
      </c>
      <c r="L5148" s="444">
        <f t="shared" ca="1" si="184"/>
        <v>-1502573420517202.3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-1502573420517202.3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-6260722585488.3428</v>
      </c>
      <c r="L5149" s="444">
        <f t="shared" ca="1" si="184"/>
        <v>-1508834143102690.5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-1508834143102690.5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-6286808929594.5439</v>
      </c>
      <c r="L5150" s="444">
        <f t="shared" ca="1" si="184"/>
        <v>-1515120952032285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-1515120952032285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-6313003966801.1875</v>
      </c>
      <c r="L5151" s="444">
        <f t="shared" ca="1" si="184"/>
        <v>-1521433955999086.3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-1521433955999086.3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-6339308149996.1924</v>
      </c>
      <c r="L5152" s="444">
        <f t="shared" ca="1" si="184"/>
        <v>-1527773264149082.5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-1527773264149082.5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-6365721933954.5107</v>
      </c>
      <c r="L5153" s="444">
        <f t="shared" ca="1" si="184"/>
        <v>-1534138986083037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-1534138986083037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-6392245775345.9873</v>
      </c>
      <c r="L5154" s="444">
        <f t="shared" ca="1" si="184"/>
        <v>-1540531231858383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-1540531231858383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-6418880132743.2627</v>
      </c>
      <c r="L5155" s="444">
        <f t="shared" ca="1" si="184"/>
        <v>-1546950111991126.3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-1546950111991126.3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-6445625466629.6924</v>
      </c>
      <c r="L5156" s="444">
        <f t="shared" ca="1" si="184"/>
        <v>-1553395737457756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-1553395737457756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-6472482239407.3164</v>
      </c>
      <c r="L5157" s="444">
        <f t="shared" ca="1" si="184"/>
        <v>-1559868219697163.3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-1559868219697163.3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-6499450915404.8467</v>
      </c>
      <c r="L5158" s="444">
        <f t="shared" ca="1" si="184"/>
        <v>-1566367670612568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-1566367670612568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-6526531960885.7002</v>
      </c>
      <c r="L5159" s="444">
        <f t="shared" ca="1" si="184"/>
        <v>-1572894202573453.8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-1572894202573453.8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-6553725844056.0576</v>
      </c>
      <c r="L5160" s="444">
        <f t="shared" ca="1" si="184"/>
        <v>-1579447928417509.8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-1579447928417509.8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-6581033035072.957</v>
      </c>
      <c r="L5161" s="444">
        <f t="shared" ca="1" si="184"/>
        <v>-1586028961452582.8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-1586028961452582.8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-6608454006052.4277</v>
      </c>
      <c r="L5162" s="444">
        <f t="shared" ca="1" si="184"/>
        <v>-1592637415458635.3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-1592637415458635.3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-6635989231077.6465</v>
      </c>
      <c r="L5163" s="444">
        <f t="shared" ca="1" si="184"/>
        <v>-1599273404689713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-1599273404689713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-6663639186207.1377</v>
      </c>
      <c r="L5164" s="444">
        <f t="shared" ca="1" si="184"/>
        <v>-1605937043875920.3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-1605937043875920.3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-6691404349483.001</v>
      </c>
      <c r="L5165" s="444">
        <f t="shared" ca="1" si="184"/>
        <v>-1612628448225403.3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-1612628448225403.3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-6719285200939.1797</v>
      </c>
      <c r="L5166" s="444">
        <f t="shared" ca="1" si="184"/>
        <v>-1619347733426342.5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-1619347733426342.5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-6747282222609.7607</v>
      </c>
      <c r="L5167" s="444">
        <f t="shared" ca="1" si="184"/>
        <v>-1626095015648952.3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-1626095015648952.3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-6775395898537.3008</v>
      </c>
      <c r="L5168" s="444">
        <f t="shared" ca="1" si="184"/>
        <v>-1632870411547489.5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-1632870411547489.5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-6803626714781.2061</v>
      </c>
      <c r="L5169" s="444">
        <f t="shared" ca="1" si="184"/>
        <v>-1639674038262270.8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-1639674038262270.8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-6831975159426.1279</v>
      </c>
      <c r="L5170" s="444">
        <f t="shared" ca="1" si="184"/>
        <v>-1646506013421697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-1646506013421697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-6860441722590.4043</v>
      </c>
      <c r="L5171" s="444">
        <f t="shared" ca="1" si="184"/>
        <v>-1653366455144287.5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-1653366455144287.5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-6889026896434.5313</v>
      </c>
      <c r="L5172" s="444">
        <f t="shared" ca="1" si="184"/>
        <v>-1660255482040722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-1660255482040722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-6917731175169.6748</v>
      </c>
      <c r="L5173" s="444">
        <f t="shared" ca="1" si="184"/>
        <v>-1667173213215891.8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-1667173213215891.8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-6946555055066.2158</v>
      </c>
      <c r="L5174" s="444">
        <f t="shared" ca="1" si="184"/>
        <v>-1674119768270958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-1674119768270958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-6975499034462.3252</v>
      </c>
      <c r="L5175" s="444">
        <f t="shared" ca="1" si="184"/>
        <v>-1681095267305420.3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-1681095267305420.3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-7004563613772.584</v>
      </c>
      <c r="L5176" s="444">
        <f t="shared" ca="1" si="184"/>
        <v>-1688099830919192.8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-1688099830919192.8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-7033749295496.6367</v>
      </c>
      <c r="L5177" s="444">
        <f t="shared" ca="1" si="184"/>
        <v>-1695133580214689.5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-1695133580214689.5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-7063056584227.873</v>
      </c>
      <c r="L5178" s="444">
        <f t="shared" ca="1" si="184"/>
        <v>-1702196636798917.3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-1702196636798917.3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-7092485986662.1553</v>
      </c>
      <c r="L5179" s="444">
        <f t="shared" ca="1" si="184"/>
        <v>-1709289122785579.5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-1709289122785579.5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-7122038011606.5811</v>
      </c>
      <c r="L5180" s="444">
        <f t="shared" ca="1" si="184"/>
        <v>-1716411160797186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-1716411160797186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-7151713169988.2744</v>
      </c>
      <c r="L5181" s="444">
        <f t="shared" ca="1" si="184"/>
        <v>-1723562873967174.3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-1723562873967174.3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-7181511974863.2256</v>
      </c>
      <c r="L5182" s="444">
        <f t="shared" ca="1" si="184"/>
        <v>-1730744385942037.5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-1730744385942037.5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-7211434941425.1563</v>
      </c>
      <c r="L5183" s="444">
        <f t="shared" ca="1" si="184"/>
        <v>-1737955820883462.8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-1737955820883462.8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-7241482587014.4277</v>
      </c>
      <c r="L5184" s="444">
        <f t="shared" ca="1" si="184"/>
        <v>-1745197303470477.3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-1745197303470477.3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-7271655431126.9883</v>
      </c>
      <c r="L5185" s="444">
        <f t="shared" ca="1" si="184"/>
        <v>-1752468958901604.3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-1752468958901604.3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-7301953995423.3506</v>
      </c>
      <c r="L5186" s="444">
        <f t="shared" ca="1" si="184"/>
        <v>-1759770912897027.5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-1759770912897027.5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-7332378803737.6143</v>
      </c>
      <c r="L5187" s="444">
        <f t="shared" ca="1" si="184"/>
        <v>-1767103291700765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-1767103291700765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-7362930382086.5205</v>
      </c>
      <c r="L5188" s="444">
        <f t="shared" ca="1" si="184"/>
        <v>-1774466222082851.5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-1774466222082851.5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-7393609258678.5469</v>
      </c>
      <c r="L5189" s="444">
        <f t="shared" ca="1" si="184"/>
        <v>-1781859831341530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-1781859831341530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-7424415963923.042</v>
      </c>
      <c r="L5190" s="444">
        <f t="shared" ca="1" si="184"/>
        <v>-1789284247305453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-1789284247305453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-7455351030439.3867</v>
      </c>
      <c r="L5191" s="444">
        <f t="shared" ca="1" si="184"/>
        <v>-1796739598335892.5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-1796739598335892.5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-7486414993066.2188</v>
      </c>
      <c r="L5192" s="444">
        <f t="shared" ca="1" si="184"/>
        <v>-1804226013328958.8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-1804226013328958.8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-7517608388870.6621</v>
      </c>
      <c r="L5193" s="444">
        <f t="shared" ca="1" si="184"/>
        <v>-1811743621717829.5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-1811743621717829.5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-7548931757157.623</v>
      </c>
      <c r="L5194" s="444">
        <f t="shared" ca="1" si="184"/>
        <v>-1819292553474987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-1819292553474987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-7580385639479.1113</v>
      </c>
      <c r="L5195" s="444">
        <f t="shared" ca="1" si="184"/>
        <v>-1826872939114466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-1826872939114466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-7611970579643.6084</v>
      </c>
      <c r="L5196" s="444">
        <f t="shared" ca="1" si="184"/>
        <v>-1834484909694109.5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-1834484909694109.5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-7643687123725.4551</v>
      </c>
      <c r="L5197" s="444">
        <f t="shared" ca="1" si="184"/>
        <v>-1842128596817835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-1842128596817835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-7675535820074.3135</v>
      </c>
      <c r="L5198" s="444">
        <f t="shared" ca="1" si="184"/>
        <v>-1849804132637909.3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-1849804132637909.3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-7707517219324.623</v>
      </c>
      <c r="L5199" s="444">
        <f t="shared" ca="1" si="184"/>
        <v>-1857511649857233.8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-1857511649857233.8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-7739631874405.1406</v>
      </c>
      <c r="L5200" s="444">
        <f t="shared" ca="1" si="184"/>
        <v>-1865251281731639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-1865251281731639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-7771880340548.4961</v>
      </c>
      <c r="L5201" s="444">
        <f t="shared" ca="1" si="184"/>
        <v>-1873023162072187.5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-1873023162072187.5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-7804263175300.7813</v>
      </c>
      <c r="L5202" s="444">
        <f t="shared" ca="1" si="184"/>
        <v>-1880827425247488.3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-1880827425247488.3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-7836780938531.2012</v>
      </c>
      <c r="L5203" s="444">
        <f t="shared" ca="1" si="184"/>
        <v>-1888664206186019.5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-1888664206186019.5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-7869434192441.748</v>
      </c>
      <c r="L5204" s="444">
        <f t="shared" ca="1" si="184"/>
        <v>-1896533640378461.3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-1896533640378461.3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-7902223501576.9219</v>
      </c>
      <c r="L5205" s="444">
        <f t="shared" ca="1" si="184"/>
        <v>-1904435863880038.3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-1904435863880038.3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-7935149432833.4922</v>
      </c>
      <c r="L5206" s="444">
        <f t="shared" ca="1" si="184"/>
        <v>-1912371013312871.8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-1912371013312871.8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-7968212555470.2988</v>
      </c>
      <c r="L5207" s="444">
        <f t="shared" ca="1" si="184"/>
        <v>-1920339225868342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-1920339225868342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-8001413441118.0928</v>
      </c>
      <c r="L5208" s="444">
        <f t="shared" ca="1" si="184"/>
        <v>-1928340639309460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-1928340639309460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-8034752663789.417</v>
      </c>
      <c r="L5209" s="444">
        <f t="shared" ca="1" si="184"/>
        <v>-1936375391973249.5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-1936375391973249.5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-8068230799888.54</v>
      </c>
      <c r="L5210" s="444">
        <f t="shared" ca="1" si="184"/>
        <v>-1944443622773138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-1944443622773138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-8101848428221.4082</v>
      </c>
      <c r="L5211" s="444">
        <f t="shared" ca="1" si="184"/>
        <v>-1952545471201359.5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-1952545471201359.5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-8135606130005.665</v>
      </c>
      <c r="L5212" s="444">
        <f t="shared" ca="1" si="184"/>
        <v>-1960681077331365.3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-1960681077331365.3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-8169504488880.6885</v>
      </c>
      <c r="L5213" s="444">
        <f t="shared" ca="1" si="184"/>
        <v>-1968850581820246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-1968850581820246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-8203544090917.6924</v>
      </c>
      <c r="L5214" s="444">
        <f t="shared" ca="1" si="184"/>
        <v>-1977054125911163.8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-1977054125911163.8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-8237725524629.8477</v>
      </c>
      <c r="L5215" s="444">
        <f t="shared" ca="1" si="184"/>
        <v>-1985291851435793.5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-1985291851435793.5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-8272049380982.4717</v>
      </c>
      <c r="L5216" s="444">
        <f t="shared" ca="1" si="184"/>
        <v>-1993563900816776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-1993563900816776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-8306516253403.2334</v>
      </c>
      <c r="L5217" s="444">
        <f t="shared" ca="1" si="184"/>
        <v>-2001870417070179.3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-2001870417070179.3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-8341126737792.4131</v>
      </c>
      <c r="L5218" s="444">
        <f t="shared" ca="1" si="184"/>
        <v>-2010211543807971.8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-2010211543807971.8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-8375881432533.2158</v>
      </c>
      <c r="L5219" s="444">
        <f t="shared" ca="1" si="184"/>
        <v>-2018587425240505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-2018587425240505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-8410780938502.1055</v>
      </c>
      <c r="L5220" s="444">
        <f t="shared" ca="1" si="184"/>
        <v>-2026998206179007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-2026998206179007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-8445825859079.1943</v>
      </c>
      <c r="L5221" s="444">
        <f t="shared" ca="1" si="184"/>
        <v>-2035444032038086.3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-2035444032038086.3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-8481016800158.6924</v>
      </c>
      <c r="L5222" s="444">
        <f t="shared" ca="1" si="184"/>
        <v>-2043925048838245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-2043925048838245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-8516354370159.3525</v>
      </c>
      <c r="L5223" s="444">
        <f t="shared" ca="1" si="184"/>
        <v>-2052441403208404.3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-2052441403208404.3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-8551839180035.0186</v>
      </c>
      <c r="L5224" s="444">
        <f t="shared" ca="1" si="184"/>
        <v>-2060993242388439.3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-2060993242388439.3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-8587471843285.1631</v>
      </c>
      <c r="L5225" s="444">
        <f t="shared" ca="1" si="184"/>
        <v>-2069580714231724.5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-2069580714231724.5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-8623252975965.5176</v>
      </c>
      <c r="L5226" s="444">
        <f t="shared" ca="1" si="184"/>
        <v>-2078203967207690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-2078203967207690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-8659183196698.708</v>
      </c>
      <c r="L5227" s="444">
        <f t="shared" ca="1" si="184"/>
        <v>-2086863150404388.8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-2086863150404388.8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-8695263126684.9521</v>
      </c>
      <c r="L5228" s="444">
        <f t="shared" ca="1" si="184"/>
        <v>-2095558413531073.8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-2095558413531073.8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-8731493389712.8076</v>
      </c>
      <c r="L5229" s="444">
        <f t="shared" ca="1" si="184"/>
        <v>-2104289906920786.5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-2104289906920786.5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-8767874612169.9443</v>
      </c>
      <c r="L5230" s="444">
        <f t="shared" ca="1" si="184"/>
        <v>-2113057781532956.5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-2113057781532956.5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-8804407423053.9844</v>
      </c>
      <c r="L5231" s="444">
        <f t="shared" ca="1" si="184"/>
        <v>-2121862188956010.5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-2121862188956010.5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-8841092453983.377</v>
      </c>
      <c r="L5232" s="444">
        <f t="shared" ca="1" si="184"/>
        <v>-2130703281409994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-2130703281409994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-8877930339208.3066</v>
      </c>
      <c r="L5233" s="444">
        <f t="shared" ca="1" si="184"/>
        <v>-2139581211749202.3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-2139581211749202.3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-8914921715621.6758</v>
      </c>
      <c r="L5234" s="444">
        <f t="shared" ca="1" si="184"/>
        <v>-2148496133464824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-2148496133464824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-8952067222770.0996</v>
      </c>
      <c r="L5235" s="444">
        <f t="shared" ca="1" si="184"/>
        <v>-2157448200687594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-2157448200687594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-8989367502864.9746</v>
      </c>
      <c r="L5236" s="444">
        <f t="shared" ca="1" si="184"/>
        <v>-2166437568190459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-2166437568190459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-9026823200793.5781</v>
      </c>
      <c r="L5237" s="444">
        <f t="shared" ca="1" si="184"/>
        <v>-2175464391391252.5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-2175464391391252.5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-9064434964130.2188</v>
      </c>
      <c r="L5238" s="444">
        <f t="shared" ca="1" si="184"/>
        <v>-2184528826355382.8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-2184528826355382.8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-9102203443147.4277</v>
      </c>
      <c r="L5239" s="444">
        <f t="shared" ca="1" si="184"/>
        <v>-2193631029798530.3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-2193631029798530.3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-9140129290827.209</v>
      </c>
      <c r="L5240" s="444">
        <f t="shared" ca="1" si="184"/>
        <v>-2202771159089357.5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-2202771159089357.5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-9178213162872.3223</v>
      </c>
      <c r="L5241" s="444">
        <f t="shared" ca="1" si="184"/>
        <v>-2211949372252229.8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-2211949372252229.8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-9216455717717.623</v>
      </c>
      <c r="L5242" s="444">
        <f t="shared" ca="1" si="184"/>
        <v>-2221165827969947.3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-2221165827969947.3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-9254857616541.4473</v>
      </c>
      <c r="L5243" s="444">
        <f t="shared" ca="1" si="184"/>
        <v>-2230420685586488.8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-2230420685586488.8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-9293419523277.0371</v>
      </c>
      <c r="L5244" s="444">
        <f t="shared" ca="1" si="184"/>
        <v>-2239714105109765.8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-2239714105109765.8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-9332142104624.0234</v>
      </c>
      <c r="L5245" s="444">
        <f t="shared" ca="1" si="184"/>
        <v>-2249046247214389.8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-2249046247214389.8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-9371026030059.957</v>
      </c>
      <c r="L5246" s="444">
        <f t="shared" ca="1" si="184"/>
        <v>-2258417273244449.5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-2258417273244449.5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-9410071971851.873</v>
      </c>
      <c r="L5247" s="444">
        <f t="shared" ca="1" si="184"/>
        <v>-2267827345216301.5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-2267827345216301.5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-9449280605067.9219</v>
      </c>
      <c r="L5248" s="444">
        <f t="shared" ca="1" si="184"/>
        <v>-2277276625821369.5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-2277276625821369.5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-9488652607589.0391</v>
      </c>
      <c r="L5249" s="444">
        <f t="shared" ca="1" si="184"/>
        <v>-2286765278428958.5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-2286765278428958.5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-9528188660120.6602</v>
      </c>
      <c r="L5250" s="444">
        <f t="shared" ca="1" si="184"/>
        <v>-2296293467089079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-2296293467089079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-9567889446204.4961</v>
      </c>
      <c r="L5251" s="444">
        <f t="shared" ca="1" si="184"/>
        <v>-2305861356535283.5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-2305861356535283.5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-9607755652230.3477</v>
      </c>
      <c r="L5252" s="444">
        <f t="shared" ca="1" si="184"/>
        <v>-2315469112187514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-2315469112187514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-9647787967447.9746</v>
      </c>
      <c r="L5253" s="444">
        <f t="shared" ca="1" si="184"/>
        <v>-2325116900154962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-2325116900154962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-9687987083979.0078</v>
      </c>
      <c r="L5254" s="444">
        <f t="shared" ca="1" si="184"/>
        <v>-2334804887238941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-2334804887238941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-9728353696828.9199</v>
      </c>
      <c r="L5255" s="444">
        <f t="shared" ca="1" si="184"/>
        <v>-2344533240935770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-2344533240935770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-9768888503899.041</v>
      </c>
      <c r="L5256" s="444">
        <f t="shared" ca="1" si="184"/>
        <v>-2354302129439669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-2354302129439669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-9809592205998.6211</v>
      </c>
      <c r="L5257" s="444">
        <f t="shared" ca="1" si="184"/>
        <v>-2364111721645667.5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-2364111721645667.5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-9850465506856.9473</v>
      </c>
      <c r="L5258" s="444">
        <f t="shared" ca="1" si="184"/>
        <v>-2373962187152524.5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-2373962187152524.5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-9891509113135.5195</v>
      </c>
      <c r="L5259" s="444">
        <f t="shared" ca="1" si="184"/>
        <v>-2383853696265660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-2383853696265660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-9932723734440.25</v>
      </c>
      <c r="L5260" s="444">
        <f t="shared" ca="1" si="184"/>
        <v>-2393786420000100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-2393786420000100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-9974110083333.75</v>
      </c>
      <c r="L5261" s="444">
        <f t="shared" ca="1" si="184"/>
        <v>-2403760530083434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-2403760530083434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-10015668875347.641</v>
      </c>
      <c r="L5262" s="444">
        <f t="shared" ca="1" si="184"/>
        <v>-2413776198958781.5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-2413776198958781.5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-10057400828994.922</v>
      </c>
      <c r="L5263" s="444">
        <f t="shared" ca="1" si="184"/>
        <v>-2423833599787776.5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-2423833599787776.5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-10099306665782.402</v>
      </c>
      <c r="L5264" s="444">
        <f t="shared" ca="1" si="184"/>
        <v>-2433932906453559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-2433932906453559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-10141387110223.162</v>
      </c>
      <c r="L5265" s="444">
        <f t="shared" ca="1" si="184"/>
        <v>-2444074293563782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-2444074293563782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-10183642889849.092</v>
      </c>
      <c r="L5266" s="444">
        <f t="shared" ca="1" si="184"/>
        <v>-2454257936453631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-2454257936453631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-10226074735223.463</v>
      </c>
      <c r="L5267" s="444">
        <f t="shared" ca="1" si="184"/>
        <v>-2464484011188854.5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-2464484011188854.5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-10268683379953.561</v>
      </c>
      <c r="L5268" s="444">
        <f t="shared" ca="1" si="184"/>
        <v>-2474752694568808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-2474752694568808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-10311469560703.367</v>
      </c>
      <c r="L5269" s="444">
        <f t="shared" ca="1" si="184"/>
        <v>-2485064164129511.5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-2485064164129511.5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-10354434017206.297</v>
      </c>
      <c r="L5270" s="444">
        <f t="shared" ca="1" si="184"/>
        <v>-2495418598146718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-2495418598146718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-10397577492277.992</v>
      </c>
      <c r="L5271" s="444">
        <f t="shared" ca="1" si="184"/>
        <v>-2505816175638996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-2505816175638996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-10440900731829.15</v>
      </c>
      <c r="L5272" s="444">
        <f t="shared" ca="1" si="184"/>
        <v>-2516257076370825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-2516257076370825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-10484404484878.438</v>
      </c>
      <c r="L5273" s="444">
        <f t="shared" ca="1" si="184"/>
        <v>-2526741480855703.5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-2526741480855703.5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-10528089503565.432</v>
      </c>
      <c r="L5274" s="444">
        <f t="shared" ca="1" si="184"/>
        <v>-2537269570359269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-2537269570359269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-10571956543163.621</v>
      </c>
      <c r="L5275" s="444">
        <f t="shared" ca="1" si="184"/>
        <v>-2547841526902432.5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-2547841526902432.5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-10616006362093.469</v>
      </c>
      <c r="L5276" s="444">
        <f t="shared" ca="1" si="184"/>
        <v>-2558457533264526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-2558457533264526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-10660239721935.525</v>
      </c>
      <c r="L5277" s="444">
        <f t="shared" ca="1" si="184"/>
        <v>-2569117772986461.5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-2569117772986461.5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-10704657387443.59</v>
      </c>
      <c r="L5278" s="444">
        <f t="shared" ca="1" si="184"/>
        <v>-2579822430373905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-2579822430373905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-10749260126557.938</v>
      </c>
      <c r="L5279" s="444">
        <f t="shared" ca="1" si="184"/>
        <v>-2590571690500463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-2590571690500463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-10794048710418.596</v>
      </c>
      <c r="L5280" s="444">
        <f t="shared" ca="1" si="184"/>
        <v>-2601365739210881.5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-2601365739210881.5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-10839023913378.672</v>
      </c>
      <c r="L5281" s="444">
        <f t="shared" ca="1" si="184"/>
        <v>-2612204763124260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-2612204763124260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-10884186513017.75</v>
      </c>
      <c r="L5282" s="444">
        <f t="shared" ca="1" si="184"/>
        <v>-2623088949637278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-2623088949637278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-10929537290155.324</v>
      </c>
      <c r="L5283" s="444">
        <f t="shared" ca="1" si="184"/>
        <v>-2634018486927433.5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-2634018486927433.5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-10975077028864.307</v>
      </c>
      <c r="L5284" s="444">
        <f t="shared" ca="1" si="184"/>
        <v>-2644993563956298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-2644993563956298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-11020806516484.574</v>
      </c>
      <c r="L5285" s="444">
        <f t="shared" ca="1" si="184"/>
        <v>-2656014370472782.5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-2656014370472782.5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-11066726543636.594</v>
      </c>
      <c r="L5286" s="444">
        <f t="shared" ca="1" si="184"/>
        <v>-2667081097016419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-2667081097016419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-11112837904235.078</v>
      </c>
      <c r="L5287" s="444">
        <f t="shared" ca="1" si="184"/>
        <v>-2678193934920654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-2678193934920654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-11159141395502.725</v>
      </c>
      <c r="L5288" s="444">
        <f t="shared" ca="1" si="184"/>
        <v>-2689353076316156.5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-2689353076316156.5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-11205637817983.984</v>
      </c>
      <c r="L5289" s="444">
        <f t="shared" ca="1" si="184"/>
        <v>-2700558714134140.5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-2700558714134140.5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-11252327975558.918</v>
      </c>
      <c r="L5290" s="444">
        <f t="shared" ca="1" si="184"/>
        <v>-2711811042109699.5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-2711811042109699.5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-11299212675457.082</v>
      </c>
      <c r="L5291" s="444">
        <f t="shared" ca="1" si="184"/>
        <v>-2723110254785156.5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-2723110254785156.5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-11346292728271.484</v>
      </c>
      <c r="L5292" s="444">
        <f t="shared" ca="1" si="184"/>
        <v>-2734456547513428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-2734456547513428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-11393568947972.617</v>
      </c>
      <c r="L5293" s="444">
        <f t="shared" ca="1" si="184"/>
        <v>-2745850116461400.5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-2745850116461400.5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-11441042151922.502</v>
      </c>
      <c r="L5294" s="444">
        <f t="shared" ca="1" si="184"/>
        <v>-2757291158613323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-2757291158613323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-11488713160888.846</v>
      </c>
      <c r="L5295" s="444">
        <f t="shared" ca="1" si="184"/>
        <v>-2768779871774212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-2768779871774212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-11536582799059.217</v>
      </c>
      <c r="L5296" s="444">
        <f t="shared" ca="1" si="184"/>
        <v>-2780316454573271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-2780316454573271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-11584651894055.295</v>
      </c>
      <c r="L5297" s="444">
        <f t="shared" ca="1" si="184"/>
        <v>-2791901106467326.5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-2791901106467326.5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-11632921276947.193</v>
      </c>
      <c r="L5298" s="444">
        <f t="shared" ca="1" si="184"/>
        <v>-2803534027744273.5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-2803534027744273.5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-11681391782267.807</v>
      </c>
      <c r="L5299" s="444">
        <f t="shared" ca="1" si="184"/>
        <v>-2815215419526541.5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-2815215419526541.5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-11730064248027.256</v>
      </c>
      <c r="L5300" s="444">
        <f t="shared" ca="1" si="184"/>
        <v>-2826945483774569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-2826945483774569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-11778939515727.371</v>
      </c>
      <c r="L5301" s="444">
        <f t="shared" ca="1" si="184"/>
        <v>-2838724423290296.5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-2838724423290296.5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-11828018430376.234</v>
      </c>
      <c r="L5302" s="444">
        <f t="shared" ca="1" si="184"/>
        <v>-2850552441720672.5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-2850552441720672.5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-11877301840502.803</v>
      </c>
      <c r="L5303" s="444">
        <f t="shared" ca="1" si="184"/>
        <v>-2862429743561175.5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-2862429743561175.5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-11926790598171.564</v>
      </c>
      <c r="L5304" s="444">
        <f t="shared" ca="1" si="184"/>
        <v>-2874356534159347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-2874356534159347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-11976485558997.279</v>
      </c>
      <c r="L5305" s="444">
        <f t="shared" ca="1" si="184"/>
        <v>-2886333019718344.5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-2886333019718344.5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-12026387582159.77</v>
      </c>
      <c r="L5306" s="444">
        <f t="shared" ca="1" si="184"/>
        <v>-2898359407300504.5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-2898359407300504.5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-12076497530418.77</v>
      </c>
      <c r="L5307" s="444">
        <f t="shared" ca="1" si="184"/>
        <v>-2910435904830923.5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-2910435904830923.5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-12126816270128.848</v>
      </c>
      <c r="L5308" s="444">
        <f t="shared" ca="1" si="184"/>
        <v>-2922562721101052.5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-2922562721101052.5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-12177344671254.385</v>
      </c>
      <c r="L5309" s="444">
        <f t="shared" ca="1" si="184"/>
        <v>-2934740065772307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-2934740065772307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-12228083607384.613</v>
      </c>
      <c r="L5310" s="444">
        <f t="shared" ca="1" si="184"/>
        <v>-2946968149379691.5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-2946968149379691.5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-12279033955748.715</v>
      </c>
      <c r="L5311" s="444">
        <f t="shared" ca="1" si="184"/>
        <v>-2959247183335440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-2959247183335440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-12330196597231</v>
      </c>
      <c r="L5312" s="444">
        <f t="shared" ca="1" si="184"/>
        <v>-2971577379932671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-2971577379932671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-12381572416386.129</v>
      </c>
      <c r="L5313" s="444">
        <f t="shared" ca="1" si="184"/>
        <v>-2983958952349057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-2983958952349057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-12433162301454.404</v>
      </c>
      <c r="L5314" s="444">
        <f t="shared" ca="1" si="184"/>
        <v>-2996392114650511.5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-2996392114650511.5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-12484967144377.131</v>
      </c>
      <c r="L5315" s="444">
        <f t="shared" ca="1" si="184"/>
        <v>-3008877081794888.5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-3008877081794888.5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-12536987840812.035</v>
      </c>
      <c r="L5316" s="444">
        <f t="shared" ca="1" si="184"/>
        <v>-3021414069635700.5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-3021414069635700.5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-12589225290148.752</v>
      </c>
      <c r="L5317" s="444">
        <f t="shared" ca="1" si="184"/>
        <v>-3034003294925849.5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-3034003294925849.5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-12641680395524.373</v>
      </c>
      <c r="L5318" s="444">
        <f t="shared" ca="1" si="184"/>
        <v>-3046644975321374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-3046644975321374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-12694354063839.059</v>
      </c>
      <c r="L5319" s="444">
        <f t="shared" ca="1" si="184"/>
        <v>-3059339329385213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-3059339329385213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-12747247205771.721</v>
      </c>
      <c r="L5320" s="444">
        <f t="shared" ca="1" si="184"/>
        <v>-3072086576590984.5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-3072086576590984.5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-12800360735795.77</v>
      </c>
      <c r="L5321" s="444">
        <f t="shared" ca="1" si="184"/>
        <v>-3084886937326780.5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-3084886937326780.5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-12853695572194.918</v>
      </c>
      <c r="L5322" s="444">
        <f t="shared" ca="1" si="184"/>
        <v>-3097740632898975.5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-3097740632898975.5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-12907252637079.064</v>
      </c>
      <c r="L5323" s="444">
        <f t="shared" ca="1" si="184"/>
        <v>-3110647885536054.5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-3110647885536054.5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-12961032856400.227</v>
      </c>
      <c r="L5324" s="444">
        <f t="shared" ca="1" si="184"/>
        <v>-3123608918392454.5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-3123608918392454.5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-13015037159968.561</v>
      </c>
      <c r="L5325" s="444">
        <f t="shared" ca="1" si="184"/>
        <v>-3136623955552423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-3136623955552423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-13069266481468.43</v>
      </c>
      <c r="L5326" s="444">
        <f t="shared" ca="1" si="184"/>
        <v>-3149693222033891.5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-3149693222033891.5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-13123721758474.547</v>
      </c>
      <c r="L5327" s="444">
        <f t="shared" ca="1" si="184"/>
        <v>-3162816943792366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-3162816943792366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-13178403932468.191</v>
      </c>
      <c r="L5328" s="444">
        <f t="shared" ca="1" si="184"/>
        <v>-3175995347724834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-3175995347724834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-13233313948853.475</v>
      </c>
      <c r="L5329" s="444">
        <f t="shared" ca="1" si="184"/>
        <v>-3189228661673687.5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-3189228661673687.5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-13288452756973.697</v>
      </c>
      <c r="L5330" s="444">
        <f t="shared" ca="1" si="184"/>
        <v>-3202517114430661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-3202517114430661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-13343821310127.754</v>
      </c>
      <c r="L5331" s="444">
        <f t="shared" ca="1" si="184"/>
        <v>-3215860935740789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-3215860935740789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-13399420565586.621</v>
      </c>
      <c r="L5332" s="444">
        <f t="shared" ca="1" si="184"/>
        <v>-3229260356306375.5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-3229260356306375.5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-13455251484609.898</v>
      </c>
      <c r="L5333" s="444">
        <f t="shared" ca="1" si="184"/>
        <v>-3242715607790985.5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-3242715607790985.5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-13511315032462.439</v>
      </c>
      <c r="L5334" s="444">
        <f t="shared" ca="1" si="184"/>
        <v>-3256226922823448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-3256226922823448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-13567612178431.033</v>
      </c>
      <c r="L5335" s="444">
        <f t="shared" ca="1" si="184"/>
        <v>-3269794535001879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-3269794535001879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-13624143895841.162</v>
      </c>
      <c r="L5336" s="444">
        <f t="shared" ca="1" si="184"/>
        <v>-3283418678897720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-3283418678897720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-13680911162073.834</v>
      </c>
      <c r="L5337" s="444">
        <f t="shared" ca="1" si="184"/>
        <v>-3297099590059794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-3297099590059794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-13737914958582.475</v>
      </c>
      <c r="L5338" s="444">
        <f t="shared" ca="1" si="184"/>
        <v>-3310837505018376.5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-3310837505018376.5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-13795156270909.902</v>
      </c>
      <c r="L5339" s="444">
        <f t="shared" ca="1" si="184"/>
        <v>-3324632661289286.5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-3324632661289286.5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-13852636088705.359</v>
      </c>
      <c r="L5340" s="444">
        <f t="shared" ca="1" si="184"/>
        <v>-3338485297377992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-3338485297377992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-13910355405741.633</v>
      </c>
      <c r="L5341" s="444">
        <f t="shared" ca="1" si="184"/>
        <v>-3352395652783733.5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-3352395652783733.5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-13968315219932.223</v>
      </c>
      <c r="L5342" s="444">
        <f t="shared" ca="1" si="184"/>
        <v>-3366363968003665.5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-3366363968003665.5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-14026516533348.605</v>
      </c>
      <c r="L5343" s="444">
        <f t="shared" ca="1" si="184"/>
        <v>-3380390484537014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-3380390484537014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-14084960352237.559</v>
      </c>
      <c r="L5344" s="444">
        <f t="shared" ca="1" si="184"/>
        <v>-3394475444889251.5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-3394475444889251.5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-14143647687038.547</v>
      </c>
      <c r="L5345" s="444">
        <f t="shared" ca="1" si="184"/>
        <v>-3408619092576290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-3408619092576290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-14202579552401.209</v>
      </c>
      <c r="L5346" s="444">
        <f t="shared" ca="1" si="184"/>
        <v>-3422821672128691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-3422821672128691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-14261756967202.879</v>
      </c>
      <c r="L5347" s="444">
        <f t="shared" ca="1" si="184"/>
        <v>-3437083429095894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-3437083429095894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-14321180954566.225</v>
      </c>
      <c r="L5348" s="444">
        <f t="shared" ca="1" si="184"/>
        <v>-3451404610050460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-3451404610050460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-14380852541876.916</v>
      </c>
      <c r="L5349" s="444">
        <f t="shared" ca="1" si="184"/>
        <v>-3465785462592337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-3465785462592337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-14440772760801.404</v>
      </c>
      <c r="L5350" s="444">
        <f t="shared" ca="1" si="184"/>
        <v>-3480226235353138.5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-3480226235353138.5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-14500942647304.744</v>
      </c>
      <c r="L5351" s="444">
        <f t="shared" ca="1" si="184"/>
        <v>-3494727178000443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-3494727178000443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-14561363241668.512</v>
      </c>
      <c r="L5352" s="444">
        <f t="shared" ca="1" si="184"/>
        <v>-3509288541242111.5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-3509288541242111.5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-14622035588508.799</v>
      </c>
      <c r="L5353" s="444">
        <f t="shared" ca="1" si="184"/>
        <v>-3523910576830620.5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-3523910576830620.5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-14682960736794.254</v>
      </c>
      <c r="L5354" s="444">
        <f t="shared" ca="1" si="184"/>
        <v>-3538593537567415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-3538593537567415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-14744139739864.229</v>
      </c>
      <c r="L5355" s="444">
        <f t="shared" ca="1" si="184"/>
        <v>-3553337677307279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-3553337677307279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-14805573655446.998</v>
      </c>
      <c r="L5356" s="444">
        <f t="shared" ca="1" si="184"/>
        <v>-3568143250962726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-3568143250962726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-14867263545678.025</v>
      </c>
      <c r="L5357" s="444">
        <f t="shared" ca="1" si="184"/>
        <v>-3583010514508404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-3583010514508404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-14929210477118.352</v>
      </c>
      <c r="L5358" s="444">
        <f t="shared" ca="1" si="184"/>
        <v>-3597939724985522.5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-3597939724985522.5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-14991415520773.01</v>
      </c>
      <c r="L5359" s="444">
        <f t="shared" ca="1" si="184"/>
        <v>-3612931140506295.5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-3612931140506295.5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-15053879752109.564</v>
      </c>
      <c r="L5360" s="444">
        <f t="shared" ca="1" si="184"/>
        <v>-3627985020258405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-3627985020258405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-15116604251076.686</v>
      </c>
      <c r="L5361" s="444">
        <f t="shared" ca="1" si="184"/>
        <v>-3643101624509481.5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-3643101624509481.5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-15179590102122.84</v>
      </c>
      <c r="L5362" s="444">
        <f t="shared" ca="1" si="184"/>
        <v>-3658281214611604.5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-3658281214611604.5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-15242838394215.018</v>
      </c>
      <c r="L5363" s="444">
        <f t="shared" ref="L5363:L5617" ca="1" si="189">I5363-J5363+K5363</f>
        <v>-3673524053005819.5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-3673524053005819.5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-15306350220857.58</v>
      </c>
      <c r="L5364" s="444">
        <f t="shared" ca="1" si="189"/>
        <v>-3688830403226677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-3688830403226677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-15370126680111.154</v>
      </c>
      <c r="L5365" s="444">
        <f t="shared" ca="1" si="189"/>
        <v>-3704200529906788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-3704200529906788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-15434168874611.619</v>
      </c>
      <c r="L5366" s="444">
        <f t="shared" ca="1" si="189"/>
        <v>-3719634698781399.5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-3719634698781399.5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-15498477911589.164</v>
      </c>
      <c r="L5367" s="444">
        <f t="shared" ca="1" si="189"/>
        <v>-3735133176692988.5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-3735133176692988.5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-15563054902887.451</v>
      </c>
      <c r="L5368" s="444">
        <f t="shared" ca="1" si="189"/>
        <v>-3750696231595876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-3750696231595876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-15627900964982.816</v>
      </c>
      <c r="L5369" s="444">
        <f t="shared" ca="1" si="189"/>
        <v>-3766324132560859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-3766324132560859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-15693017219003.578</v>
      </c>
      <c r="L5370" s="444">
        <f t="shared" ca="1" si="189"/>
        <v>-3782017149779862.5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-3782017149779862.5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-15758404790749.428</v>
      </c>
      <c r="L5371" s="444">
        <f t="shared" ca="1" si="189"/>
        <v>-3797775554570612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-3797775554570612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-15824064810710.883</v>
      </c>
      <c r="L5372" s="444">
        <f t="shared" ca="1" si="189"/>
        <v>-3813599619381323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-3813599619381323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-15889998414088.846</v>
      </c>
      <c r="L5373" s="444">
        <f t="shared" ca="1" si="189"/>
        <v>-3829489617795412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-3829489617795412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-15956206740814.217</v>
      </c>
      <c r="L5374" s="444">
        <f t="shared" ca="1" si="189"/>
        <v>-3845445824536226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-3845445824536226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-16022690935567.607</v>
      </c>
      <c r="L5375" s="444">
        <f t="shared" ca="1" si="189"/>
        <v>-3861468515471793.5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-3861468515471793.5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-16089452147799.137</v>
      </c>
      <c r="L5376" s="444">
        <f t="shared" ca="1" si="189"/>
        <v>-3877557967619592.5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-3877557967619592.5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-16156491531748.303</v>
      </c>
      <c r="L5377" s="444">
        <f t="shared" ca="1" si="189"/>
        <v>-3893714459151341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-3893714459151341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-16223810246463.918</v>
      </c>
      <c r="L5378" s="444">
        <f t="shared" ca="1" si="189"/>
        <v>-3909938269397805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-3909938269397805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-16291409455824.188</v>
      </c>
      <c r="L5379" s="444">
        <f t="shared" ca="1" si="189"/>
        <v>-3926229678853629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-3926229678853629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-16359290328556.787</v>
      </c>
      <c r="L5380" s="444">
        <f t="shared" ca="1" si="189"/>
        <v>-3942588969182186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-3942588969182186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-16427454038259.107</v>
      </c>
      <c r="L5381" s="444">
        <f t="shared" ca="1" si="189"/>
        <v>-3959016423220445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-3959016423220445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-16495901763418.521</v>
      </c>
      <c r="L5382" s="444">
        <f t="shared" ca="1" si="189"/>
        <v>-3975512324983863.5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-3975512324983863.5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-16564634687432.766</v>
      </c>
      <c r="L5383" s="444">
        <f t="shared" ca="1" si="189"/>
        <v>-3992076959671296.5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-3992076959671296.5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-16633653998630.402</v>
      </c>
      <c r="L5384" s="444">
        <f t="shared" ca="1" si="189"/>
        <v>-4008710613669927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-4008710613669927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-16702960890291.359</v>
      </c>
      <c r="L5385" s="444">
        <f t="shared" ca="1" si="189"/>
        <v>-4025413574560218.5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-4025413574560218.5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-16772556560667.576</v>
      </c>
      <c r="L5386" s="444">
        <f t="shared" ca="1" si="189"/>
        <v>-4042186131120886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-4042186131120886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-16842442213003.691</v>
      </c>
      <c r="L5387" s="444">
        <f t="shared" ca="1" si="189"/>
        <v>-4059028573333889.5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-4059028573333889.5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-16912619055557.873</v>
      </c>
      <c r="L5388" s="444">
        <f t="shared" ca="1" si="189"/>
        <v>-4075941192389447.5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-4075941192389447.5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-16983088301622.695</v>
      </c>
      <c r="L5389" s="444">
        <f t="shared" ca="1" si="189"/>
        <v>-4092924280691070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-4092924280691070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-17053851169546.127</v>
      </c>
      <c r="L5390" s="444">
        <f t="shared" ca="1" si="189"/>
        <v>-4109978131860616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-4109978131860616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-17124908882752.568</v>
      </c>
      <c r="L5391" s="444">
        <f t="shared" ca="1" si="189"/>
        <v>-4127103040743368.5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-4127103040743368.5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-17196262669764.033</v>
      </c>
      <c r="L5392" s="444">
        <f t="shared" ca="1" si="189"/>
        <v>-4144299303413132.5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-4144299303413132.5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-17267913764221.385</v>
      </c>
      <c r="L5393" s="444">
        <f t="shared" ca="1" si="189"/>
        <v>-4161567217177354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-4161567217177354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-17339863404905.639</v>
      </c>
      <c r="L5394" s="444">
        <f t="shared" ca="1" si="189"/>
        <v>-4178907080582259.5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-4178907080582259.5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-17412112835759.414</v>
      </c>
      <c r="L5395" s="444">
        <f t="shared" ca="1" si="189"/>
        <v>-4196319193418019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-4196319193418019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-17484663305908.412</v>
      </c>
      <c r="L5396" s="444">
        <f t="shared" ca="1" si="189"/>
        <v>-4213803856723927.5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-4213803856723927.5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-17557516069683.033</v>
      </c>
      <c r="L5397" s="444">
        <f t="shared" ca="1" si="189"/>
        <v>-4231361372793610.5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-4231361372793610.5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-17630672386640.043</v>
      </c>
      <c r="L5398" s="444">
        <f t="shared" ca="1" si="189"/>
        <v>-4248992045180250.5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-4248992045180250.5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-17704133521584.375</v>
      </c>
      <c r="L5399" s="444">
        <f t="shared" ca="1" si="189"/>
        <v>-4266696178701835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-4266696178701835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-17777900744590.977</v>
      </c>
      <c r="L5400" s="444">
        <f t="shared" ca="1" si="189"/>
        <v>-4284474079446426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-4284474079446426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-17851975331026.773</v>
      </c>
      <c r="L5401" s="444">
        <f t="shared" ca="1" si="189"/>
        <v>-4302326054777453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-4302326054777453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-17926358561572.723</v>
      </c>
      <c r="L5402" s="444">
        <f t="shared" ca="1" si="189"/>
        <v>-4320252413339025.5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-4320252413339025.5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-18001051722245.938</v>
      </c>
      <c r="L5403" s="444">
        <f t="shared" ca="1" si="189"/>
        <v>-4338253465061271.5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-4338253465061271.5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-18076056104421.965</v>
      </c>
      <c r="L5404" s="444">
        <f t="shared" ca="1" si="189"/>
        <v>-4356329521165693.5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-4356329521165693.5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-18151373004857.059</v>
      </c>
      <c r="L5405" s="444">
        <f t="shared" ca="1" si="189"/>
        <v>-4374480894170550.5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-4374480894170550.5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-18227003725710.625</v>
      </c>
      <c r="L5406" s="444">
        <f t="shared" ca="1" si="189"/>
        <v>-4392707897896261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-4392707897896261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-18302949574567.75</v>
      </c>
      <c r="L5407" s="444">
        <f t="shared" ca="1" si="189"/>
        <v>-4411010847470829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-4411010847470829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-18379211864461.789</v>
      </c>
      <c r="L5408" s="444">
        <f t="shared" ca="1" si="189"/>
        <v>-4429390059335291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-4429390059335291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-18455791913897.047</v>
      </c>
      <c r="L5409" s="444">
        <f t="shared" ca="1" si="189"/>
        <v>-4447845851249188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-4447845851249188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-18532691046871.617</v>
      </c>
      <c r="L5410" s="444">
        <f t="shared" ca="1" si="189"/>
        <v>-4466378542296059.5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-4466378542296059.5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-18609910592900.246</v>
      </c>
      <c r="L5411" s="444">
        <f t="shared" ca="1" si="189"/>
        <v>-4484988452888959.5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-4484988452888959.5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-18687451887037.328</v>
      </c>
      <c r="L5412" s="444">
        <f t="shared" ca="1" si="189"/>
        <v>-4503675904775997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-4503675904775997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-18765316269899.988</v>
      </c>
      <c r="L5413" s="444">
        <f t="shared" ca="1" si="189"/>
        <v>-4522441221045897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-4522441221045897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-18843505087691.238</v>
      </c>
      <c r="L5414" s="444">
        <f t="shared" ca="1" si="189"/>
        <v>-4541284726133588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-4541284726133588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-18922019692223.281</v>
      </c>
      <c r="L5415" s="444">
        <f t="shared" ca="1" si="189"/>
        <v>-4560206745825811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-4560206745825811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-19000861440940.879</v>
      </c>
      <c r="L5416" s="444">
        <f t="shared" ca="1" si="189"/>
        <v>-4579207607266752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-4579207607266752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-19080031696944.801</v>
      </c>
      <c r="L5417" s="444">
        <f t="shared" ca="1" si="189"/>
        <v>-4598287638963697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-4598287638963697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-19159531829015.402</v>
      </c>
      <c r="L5418" s="444">
        <f t="shared" ca="1" si="189"/>
        <v>-4617447170792712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-4617447170792712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-19239363211636.301</v>
      </c>
      <c r="L5419" s="444">
        <f t="shared" ca="1" si="189"/>
        <v>-4636686534004348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-4636686534004348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-19319527225018.117</v>
      </c>
      <c r="L5420" s="444">
        <f t="shared" ca="1" si="189"/>
        <v>-4656006061229366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-4656006061229366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-19400025255122.359</v>
      </c>
      <c r="L5421" s="444">
        <f t="shared" ca="1" si="189"/>
        <v>-4675406086484488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-4675406086484488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-19480858693685.367</v>
      </c>
      <c r="L5422" s="444">
        <f t="shared" ca="1" si="189"/>
        <v>-4694886945178173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-4694886945178173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-19562028938242.387</v>
      </c>
      <c r="L5423" s="444">
        <f t="shared" ca="1" si="189"/>
        <v>-4714448974116415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-4714448974116415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-19643537392151.73</v>
      </c>
      <c r="L5424" s="444">
        <f t="shared" ca="1" si="189"/>
        <v>-4734092511508567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-4734092511508567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-19725385464619.027</v>
      </c>
      <c r="L5425" s="444">
        <f t="shared" ca="1" si="189"/>
        <v>-4753817896973186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-4753817896973186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-19807574570721.609</v>
      </c>
      <c r="L5426" s="444">
        <f t="shared" ca="1" si="189"/>
        <v>-4773625471543908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-4773625471543908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-19890106131432.949</v>
      </c>
      <c r="L5427" s="444">
        <f t="shared" ca="1" si="189"/>
        <v>-4793515577675341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-4793515577675341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-19972981573647.254</v>
      </c>
      <c r="L5428" s="444">
        <f t="shared" ca="1" si="189"/>
        <v>-4813488559248988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-4813488559248988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-20056202330204.117</v>
      </c>
      <c r="L5429" s="444">
        <f t="shared" ca="1" si="189"/>
        <v>-4833544761579192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-4833544761579192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-20139769839913.301</v>
      </c>
      <c r="L5430" s="444">
        <f t="shared" ca="1" si="189"/>
        <v>-4853684531419105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-4853684531419105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-20223685547579.605</v>
      </c>
      <c r="L5431" s="444">
        <f t="shared" ca="1" si="189"/>
        <v>-4873908216966685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-4873908216966685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-20307950904027.855</v>
      </c>
      <c r="L5432" s="444">
        <f t="shared" ca="1" si="189"/>
        <v>-4894216167870713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-4894216167870713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-20392567366127.969</v>
      </c>
      <c r="L5433" s="444">
        <f t="shared" ca="1" si="189"/>
        <v>-4914608735236841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-4914608735236841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-20477536396820.172</v>
      </c>
      <c r="L5434" s="444">
        <f t="shared" ca="1" si="189"/>
        <v>-4935086271633661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-4935086271633661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-20562859465140.254</v>
      </c>
      <c r="L5435" s="444">
        <f t="shared" ca="1" si="189"/>
        <v>-4955649131098801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-4955649131098801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-20648538046245.004</v>
      </c>
      <c r="L5436" s="444">
        <f t="shared" ca="1" si="189"/>
        <v>-4976297669145046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-4976297669145046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-20734573621437.691</v>
      </c>
      <c r="L5437" s="444">
        <f t="shared" ca="1" si="189"/>
        <v>-4997032242766484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-4997032242766484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-20820967678193.684</v>
      </c>
      <c r="L5438" s="444">
        <f t="shared" ca="1" si="189"/>
        <v>-5017853210444678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-5017853210444678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-20907721710186.156</v>
      </c>
      <c r="L5439" s="444">
        <f t="shared" ca="1" si="189"/>
        <v>-5038760932154864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-5038760932154864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-20994837217311.934</v>
      </c>
      <c r="L5440" s="444">
        <f t="shared" ca="1" si="189"/>
        <v>-5059755769372176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-5059755769372176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-21082315705717.398</v>
      </c>
      <c r="L5441" s="444">
        <f t="shared" ca="1" si="189"/>
        <v>-5080838085077893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-5080838085077893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-21170158687824.555</v>
      </c>
      <c r="L5442" s="444">
        <f t="shared" ca="1" si="189"/>
        <v>-5102008243765718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-5102008243765718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-21258367682357.156</v>
      </c>
      <c r="L5443" s="444">
        <f t="shared" ca="1" si="189"/>
        <v>-5123266611448075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-5123266611448075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-21346944214366.98</v>
      </c>
      <c r="L5444" s="444">
        <f t="shared" ca="1" si="189"/>
        <v>-5144613555662442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-5144613555662442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-21435889815260.176</v>
      </c>
      <c r="L5445" s="444">
        <f t="shared" ca="1" si="189"/>
        <v>-5166049445477702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-5166049445477702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-21525206022823.758</v>
      </c>
      <c r="L5446" s="444">
        <f t="shared" ca="1" si="189"/>
        <v>-5187574651500526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-5187574651500526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-21614894381252.191</v>
      </c>
      <c r="L5447" s="444">
        <f t="shared" ca="1" si="189"/>
        <v>-5209189545881778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-5209189545881778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-21704956441174.074</v>
      </c>
      <c r="L5448" s="444">
        <f t="shared" ca="1" si="189"/>
        <v>-5230894502322952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-5230894502322952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-21795393759678.965</v>
      </c>
      <c r="L5449" s="444">
        <f t="shared" ca="1" si="189"/>
        <v>-5252689896082631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-5252689896082631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-21886207900344.297</v>
      </c>
      <c r="L5450" s="444">
        <f t="shared" ca="1" si="189"/>
        <v>-5274576103982975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-5274576103982975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-21977400433262.395</v>
      </c>
      <c r="L5451" s="444">
        <f t="shared" ca="1" si="189"/>
        <v>-5296553504416237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-5296553504416237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-22068972935067.652</v>
      </c>
      <c r="L5452" s="444">
        <f t="shared" ca="1" si="189"/>
        <v>-5318622477351305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-5318622477351305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-22160926988963.77</v>
      </c>
      <c r="L5453" s="444">
        <f t="shared" ca="1" si="189"/>
        <v>-5340783404340269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-5340783404340269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-22253264184751.121</v>
      </c>
      <c r="L5454" s="444">
        <f t="shared" ca="1" si="189"/>
        <v>-5363036668525020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-5363036668525020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-22345986118854.25</v>
      </c>
      <c r="L5455" s="444">
        <f t="shared" ca="1" si="189"/>
        <v>-5385382654643874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-5385382654643874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-22439094394349.477</v>
      </c>
      <c r="L5456" s="444">
        <f t="shared" ca="1" si="189"/>
        <v>-5407821749038223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-5407821749038223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-22532590620992.594</v>
      </c>
      <c r="L5457" s="444">
        <f t="shared" ca="1" si="189"/>
        <v>-5430354339659216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-5430354339659216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-22626476415246.734</v>
      </c>
      <c r="L5458" s="444">
        <f t="shared" ca="1" si="189"/>
        <v>-5452980816074463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-5452980816074463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-22720753400310.262</v>
      </c>
      <c r="L5459" s="444">
        <f t="shared" ca="1" si="189"/>
        <v>-5475701569474773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-5475701569474773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-22815423206144.887</v>
      </c>
      <c r="L5460" s="444">
        <f t="shared" ca="1" si="189"/>
        <v>-5498516992680918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-5498516992680918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-22910487469503.824</v>
      </c>
      <c r="L5461" s="444">
        <f t="shared" ca="1" si="189"/>
        <v>-5521427480150422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-5521427480150422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-23005947833960.09</v>
      </c>
      <c r="L5462" s="444">
        <f t="shared" ca="1" si="189"/>
        <v>-5544433427984382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-5544433427984382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-23101805949934.926</v>
      </c>
      <c r="L5463" s="444">
        <f t="shared" ca="1" si="189"/>
        <v>-5567535233934317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-5567535233934317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-23198063474726.32</v>
      </c>
      <c r="L5464" s="444">
        <f t="shared" ca="1" si="189"/>
        <v>-5590733297409043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-5590733297409043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-23294722072537.68</v>
      </c>
      <c r="L5465" s="444">
        <f t="shared" ca="1" si="189"/>
        <v>-5614028019481581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-5614028019481581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-23391783414506.586</v>
      </c>
      <c r="L5466" s="444">
        <f t="shared" ca="1" si="189"/>
        <v>-5637419802896088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-5637419802896088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-23489249178733.699</v>
      </c>
      <c r="L5467" s="444">
        <f t="shared" ca="1" si="189"/>
        <v>-5660909052074822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-5660909052074822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-23587121050311.758</v>
      </c>
      <c r="L5468" s="444">
        <f t="shared" ca="1" si="189"/>
        <v>-5684496173125134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-5684496173125134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-23685400721354.727</v>
      </c>
      <c r="L5469" s="444">
        <f t="shared" ca="1" si="189"/>
        <v>-5708181573846489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-5708181573846489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-23784089891027.039</v>
      </c>
      <c r="L5470" s="444">
        <f t="shared" ca="1" si="189"/>
        <v>-5731965663737516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-5731965663737516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-23883190265572.984</v>
      </c>
      <c r="L5471" s="444">
        <f t="shared" ca="1" si="189"/>
        <v>-5755848854003089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-5755848854003089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-23982703558346.203</v>
      </c>
      <c r="L5472" s="444">
        <f t="shared" ca="1" si="189"/>
        <v>-5779831557561435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-5779831557561435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-24082631489839.313</v>
      </c>
      <c r="L5473" s="444">
        <f t="shared" ca="1" si="189"/>
        <v>-5803914189051274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-5803914189051274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-24182975787713.641</v>
      </c>
      <c r="L5474" s="444">
        <f t="shared" ca="1" si="189"/>
        <v>-5828097164838988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-5828097164838988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-24283738186829.117</v>
      </c>
      <c r="L5475" s="444">
        <f t="shared" ca="1" si="189"/>
        <v>-5852380903025817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-5852380903025817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-24384920429274.238</v>
      </c>
      <c r="L5476" s="444">
        <f t="shared" ca="1" si="189"/>
        <v>-5876765823455091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-5876765823455091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-24486524264396.211</v>
      </c>
      <c r="L5477" s="444">
        <f t="shared" ca="1" si="189"/>
        <v>-5901252347719487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-5901252347719487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-24588551448831.195</v>
      </c>
      <c r="L5478" s="444">
        <f t="shared" ca="1" si="189"/>
        <v>-5925840899168318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-5925840899168318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-24691003746534.656</v>
      </c>
      <c r="L5479" s="444">
        <f t="shared" ca="1" si="189"/>
        <v>-5950531902914853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-5950531902914853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-24793882928811.887</v>
      </c>
      <c r="L5480" s="444">
        <f t="shared" ca="1" si="189"/>
        <v>-5975325785843665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-5975325785843665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-24897190774348.605</v>
      </c>
      <c r="L5481" s="444">
        <f t="shared" ca="1" si="189"/>
        <v>-6000222976618014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-6000222976618014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-25000929069241.727</v>
      </c>
      <c r="L5482" s="444">
        <f t="shared" ca="1" si="189"/>
        <v>-6025223905687256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-6025223905687256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-25105099607030.234</v>
      </c>
      <c r="L5483" s="444">
        <f t="shared" ca="1" si="189"/>
        <v>-6050329005294286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-6050329005294286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-25209704188726.191</v>
      </c>
      <c r="L5484" s="444">
        <f t="shared" ca="1" si="189"/>
        <v>-6075538709483012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-6075538709483012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-25314744622845.883</v>
      </c>
      <c r="L5485" s="444">
        <f t="shared" ca="1" si="189"/>
        <v>-6100853454105858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-6100853454105858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-25420222725441.074</v>
      </c>
      <c r="L5486" s="444">
        <f t="shared" ca="1" si="189"/>
        <v>-6126273676831299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-6126273676831299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-25526140320130.414</v>
      </c>
      <c r="L5487" s="444">
        <f t="shared" ca="1" si="189"/>
        <v>-6151799817151429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-6151799817151429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-25632499238130.953</v>
      </c>
      <c r="L5488" s="444">
        <f t="shared" ca="1" si="189"/>
        <v>-6177432316389560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-6177432316389560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-25739301318289.832</v>
      </c>
      <c r="L5489" s="444">
        <f t="shared" ca="1" si="189"/>
        <v>-6203171617707850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-6203171617707850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-25846548407116.043</v>
      </c>
      <c r="L5490" s="444">
        <f t="shared" ca="1" si="189"/>
        <v>-6229018166114966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-6229018166114966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-25954242358812.359</v>
      </c>
      <c r="L5491" s="444">
        <f t="shared" ca="1" si="189"/>
        <v>-6254972408473778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-6254972408473778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-26062385035307.406</v>
      </c>
      <c r="L5492" s="444">
        <f t="shared" ca="1" si="189"/>
        <v>-6281034793509085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-6281034793509085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-26170978306287.855</v>
      </c>
      <c r="L5493" s="444">
        <f t="shared" ca="1" si="189"/>
        <v>-6307205771815373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-6307205771815373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-26280024049230.719</v>
      </c>
      <c r="L5494" s="444">
        <f t="shared" ca="1" si="189"/>
        <v>-6333485795864604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-6333485795864604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-26389524149435.852</v>
      </c>
      <c r="L5495" s="444">
        <f t="shared" ca="1" si="189"/>
        <v>-6359875320014040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-6359875320014040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-26499480500058.5</v>
      </c>
      <c r="L5496" s="444">
        <f t="shared" ca="1" si="189"/>
        <v>-6386374800514098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-6386374800514098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-26609895002142.074</v>
      </c>
      <c r="L5497" s="444">
        <f t="shared" ca="1" si="189"/>
        <v>-6412984695516240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-6412984695516240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-26720769564651</v>
      </c>
      <c r="L5498" s="444">
        <f t="shared" ca="1" si="189"/>
        <v>-6439705465080891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-6439705465080891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-26832106104503.711</v>
      </c>
      <c r="L5499" s="444">
        <f t="shared" ca="1" si="189"/>
        <v>-6466537571185395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-6466537571185395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-26943906546605.813</v>
      </c>
      <c r="L5500" s="444">
        <f t="shared" ca="1" si="189"/>
        <v>-6493481477732001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-6493481477732001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-27056172823883.336</v>
      </c>
      <c r="L5501" s="444">
        <f t="shared" ca="1" si="189"/>
        <v>-6520537650555884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-6520537650555884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-27168906877316.184</v>
      </c>
      <c r="L5502" s="444">
        <f t="shared" ca="1" si="189"/>
        <v>-6547706557433200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-6547706557433200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-27282110655971.668</v>
      </c>
      <c r="L5503" s="444">
        <f t="shared" ca="1" si="189"/>
        <v>-6574988668089172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-6574988668089172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-27395786117038.215</v>
      </c>
      <c r="L5504" s="444">
        <f t="shared" ca="1" si="189"/>
        <v>-6602384454206210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-6602384454206210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-27509935225859.207</v>
      </c>
      <c r="L5505" s="444">
        <f t="shared" ca="1" si="189"/>
        <v>-6629894389432069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-6629894389432069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-27624559955966.953</v>
      </c>
      <c r="L5506" s="444">
        <f t="shared" ca="1" si="189"/>
        <v>-6657518949388036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-6657518949388036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-27739662289116.816</v>
      </c>
      <c r="L5507" s="444">
        <f t="shared" ca="1" si="189"/>
        <v>-6685258611677153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-6685258611677153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-27855244215321.469</v>
      </c>
      <c r="L5508" s="444">
        <f t="shared" ca="1" si="189"/>
        <v>-6713113855892474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-6713113855892474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-27971307732885.309</v>
      </c>
      <c r="L5509" s="444">
        <f t="shared" ca="1" si="189"/>
        <v>-6741085163625359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-6741085163625359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-28087854848438.996</v>
      </c>
      <c r="L5510" s="444">
        <f t="shared" ca="1" si="189"/>
        <v>-6769173018473798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-6769173018473798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-28204887576974.156</v>
      </c>
      <c r="L5511" s="444">
        <f t="shared" ca="1" si="189"/>
        <v>-6797377906050772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-6797377906050772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-28322407941878.215</v>
      </c>
      <c r="L5512" s="444">
        <f t="shared" ca="1" si="189"/>
        <v>-6825700313992650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-6825700313992650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-28440417974969.375</v>
      </c>
      <c r="L5513" s="444">
        <f t="shared" ca="1" si="189"/>
        <v>-6854140731967619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-6854140731967619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-28558919716531.746</v>
      </c>
      <c r="L5514" s="444">
        <f t="shared" ca="1" si="189"/>
        <v>-6882699651684151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-6882699651684151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-28677915215350.629</v>
      </c>
      <c r="L5515" s="444">
        <f t="shared" ca="1" si="189"/>
        <v>-6911377566899502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-6911377566899502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-28797406528747.926</v>
      </c>
      <c r="L5516" s="444">
        <f t="shared" ca="1" si="189"/>
        <v>-6940174973428250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-6940174973428250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-28917395722617.707</v>
      </c>
      <c r="L5517" s="444">
        <f t="shared" ca="1" si="189"/>
        <v>-6969092369150868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-6969092369150868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-29037884871461.949</v>
      </c>
      <c r="L5518" s="444">
        <f t="shared" ca="1" si="189"/>
        <v>-6998130254022330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-6998130254022330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-29158876058426.375</v>
      </c>
      <c r="L5519" s="444">
        <f t="shared" ca="1" si="189"/>
        <v>-7027289130080756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-7027289130080756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-29280371375336.484</v>
      </c>
      <c r="L5520" s="444">
        <f t="shared" ca="1" si="189"/>
        <v>-7056569501456092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-7056569501456092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-29402372922733.715</v>
      </c>
      <c r="L5521" s="444">
        <f t="shared" ca="1" si="189"/>
        <v>-7085971874378826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-7085971874378826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-29524882809911.773</v>
      </c>
      <c r="L5522" s="444">
        <f t="shared" ca="1" si="189"/>
        <v>-7115496757188738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-7115496757188738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-29647903154953.078</v>
      </c>
      <c r="L5523" s="444">
        <f t="shared" ca="1" si="189"/>
        <v>-7145144660343691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-7145144660343691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-29771436084765.383</v>
      </c>
      <c r="L5524" s="444">
        <f t="shared" ca="1" si="189"/>
        <v>-7174916096428456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-7174916096428456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-29895483735118.563</v>
      </c>
      <c r="L5525" s="444">
        <f t="shared" ca="1" si="189"/>
        <v>-7204811580163575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-7204811580163575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-30020048250681.559</v>
      </c>
      <c r="L5526" s="444">
        <f t="shared" ca="1" si="189"/>
        <v>-7234831628414257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-7234831628414257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-30145131785059.402</v>
      </c>
      <c r="L5527" s="444">
        <f t="shared" ca="1" si="189"/>
        <v>-7264976760199316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-7264976760199316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-30270736500830.484</v>
      </c>
      <c r="L5528" s="444">
        <f t="shared" ca="1" si="189"/>
        <v>-7295247496700146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-7295247496700146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-30396864569583.941</v>
      </c>
      <c r="L5529" s="444">
        <f t="shared" ca="1" si="189"/>
        <v>-7325644361269730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-7325644361269730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-30523518171957.207</v>
      </c>
      <c r="L5530" s="444">
        <f t="shared" ca="1" si="189"/>
        <v>-7356167879441687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-7356167879441687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-30650699497673.695</v>
      </c>
      <c r="L5531" s="444">
        <f t="shared" ca="1" si="189"/>
        <v>-7386818578939361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-7386818578939361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-30778410745580.672</v>
      </c>
      <c r="L5532" s="444">
        <f t="shared" ca="1" si="189"/>
        <v>-7417596989684942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-7417596989684942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-30906654123687.258</v>
      </c>
      <c r="L5533" s="444">
        <f t="shared" ca="1" si="189"/>
        <v>-7448503643808629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-7448503643808629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-31035431849202.621</v>
      </c>
      <c r="L5534" s="444">
        <f t="shared" ca="1" si="189"/>
        <v>-7479539075657832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-7479539075657832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-31164746148574.301</v>
      </c>
      <c r="L5535" s="444">
        <f t="shared" ca="1" si="189"/>
        <v>-7510703821806406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-7510703821806406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-31294599257526.691</v>
      </c>
      <c r="L5536" s="444">
        <f t="shared" ca="1" si="189"/>
        <v>-7541998421063933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-7541998421063933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-31424993421099.723</v>
      </c>
      <c r="L5537" s="444">
        <f t="shared" ca="1" si="189"/>
        <v>-7573423414485033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-7573423414485033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-31555930893687.637</v>
      </c>
      <c r="L5538" s="444">
        <f t="shared" ca="1" si="189"/>
        <v>-7604979345378721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-7604979345378721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-31687413939078</v>
      </c>
      <c r="L5539" s="444">
        <f t="shared" ca="1" si="189"/>
        <v>-7636666759317799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-7636666759317799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-31819444830490.828</v>
      </c>
      <c r="L5540" s="444">
        <f t="shared" ca="1" si="189"/>
        <v>-7668486204148290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-7668486204148290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-31952025850617.875</v>
      </c>
      <c r="L5541" s="444">
        <f t="shared" ca="1" si="189"/>
        <v>-7700438229998908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-7700438229998908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-32085159291662.117</v>
      </c>
      <c r="L5542" s="444">
        <f t="shared" ca="1" si="189"/>
        <v>-7732523389290570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-7732523389290570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-32218847455377.371</v>
      </c>
      <c r="L5543" s="444">
        <f t="shared" ca="1" si="189"/>
        <v>-7764742236745947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-7764742236745947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-32353092653108.109</v>
      </c>
      <c r="L5544" s="444">
        <f t="shared" ca="1" si="189"/>
        <v>-7797095329399055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-7797095329399055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-32487897205829.395</v>
      </c>
      <c r="L5545" s="444">
        <f t="shared" ca="1" si="189"/>
        <v>-7829583226604884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-7829583226604884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-32623263444187.016</v>
      </c>
      <c r="L5546" s="444">
        <f t="shared" ca="1" si="189"/>
        <v>-7862206490049071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-7862206490049071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-32759193708537.793</v>
      </c>
      <c r="L5547" s="444">
        <f t="shared" ca="1" si="189"/>
        <v>-7894965683757609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-7894965683757609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-32895690348990.031</v>
      </c>
      <c r="L5548" s="444">
        <f t="shared" ca="1" si="189"/>
        <v>-7927861374106599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-7927861374106599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-33032755725444.16</v>
      </c>
      <c r="L5549" s="444">
        <f t="shared" ca="1" si="189"/>
        <v>-7960894129832043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-7960894129832043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-33170392207633.512</v>
      </c>
      <c r="L5550" s="444">
        <f t="shared" ca="1" si="189"/>
        <v>-7994064522039677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-7994064522039677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-33308602175165.32</v>
      </c>
      <c r="L5551" s="444">
        <f t="shared" ca="1" si="189"/>
        <v>-8027373124214842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-8027373124214842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-33447388017561.84</v>
      </c>
      <c r="L5552" s="444">
        <f t="shared" ca="1" si="189"/>
        <v>-8060820512232404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-8060820512232404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-33586752134301.688</v>
      </c>
      <c r="L5553" s="444">
        <f t="shared" ca="1" si="189"/>
        <v>-8094407264366706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-8094407264366706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-33726696934861.273</v>
      </c>
      <c r="L5554" s="444">
        <f t="shared" ca="1" si="189"/>
        <v>-8128133961301567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-8128133961301567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-33867224838756.527</v>
      </c>
      <c r="L5555" s="444">
        <f t="shared" ca="1" si="189"/>
        <v>-8162001186140324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-8162001186140324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-34008338275584.684</v>
      </c>
      <c r="L5556" s="444">
        <f t="shared" ca="1" si="189"/>
        <v>-8196009524415909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-8196009524415909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-34150039685066.293</v>
      </c>
      <c r="L5557" s="444">
        <f t="shared" ca="1" si="189"/>
        <v>-8230159564100975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-8230159564100975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-34292331517087.395</v>
      </c>
      <c r="L5558" s="444">
        <f t="shared" ca="1" si="189"/>
        <v>-8264451895618062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-8264451895618062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-34435216231741.926</v>
      </c>
      <c r="L5559" s="444">
        <f t="shared" ca="1" si="189"/>
        <v>-8298887111849804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-8298887111849804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-34578696299374.184</v>
      </c>
      <c r="L5560" s="444">
        <f t="shared" ca="1" si="189"/>
        <v>-8333465808149178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-8333465808149178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-34722774200621.574</v>
      </c>
      <c r="L5561" s="444">
        <f t="shared" ca="1" si="189"/>
        <v>-8368188582349800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-8368188582349800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-34867452426457.5</v>
      </c>
      <c r="L5562" s="444">
        <f t="shared" ca="1" si="189"/>
        <v>-8403056034776258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-8403056034776258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-35012733478234.406</v>
      </c>
      <c r="L5563" s="444">
        <f t="shared" ca="1" si="189"/>
        <v>-8438068768254492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-8438068768254492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-35158619867727.055</v>
      </c>
      <c r="L5564" s="444">
        <f t="shared" ca="1" si="189"/>
        <v>-8473227388122219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-8473227388122219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-35305114117175.914</v>
      </c>
      <c r="L5565" s="444">
        <f t="shared" ca="1" si="189"/>
        <v>-8508532502239395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-8508532502239395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-35452218759330.805</v>
      </c>
      <c r="L5566" s="444">
        <f t="shared" ca="1" si="189"/>
        <v>-8543984720998726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-8543984720998726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-35599936337494.688</v>
      </c>
      <c r="L5567" s="444">
        <f t="shared" ca="1" si="189"/>
        <v>-8579584657336221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-8579584657336221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-35748269405567.586</v>
      </c>
      <c r="L5568" s="444">
        <f t="shared" ca="1" si="189"/>
        <v>-8615332926741789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-8615332926741789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-35897220528090.789</v>
      </c>
      <c r="L5569" s="444">
        <f t="shared" ca="1" si="189"/>
        <v>-8651230147269880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-8651230147269880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-36046792280291.164</v>
      </c>
      <c r="L5570" s="444">
        <f t="shared" ca="1" si="189"/>
        <v>-8687276939550171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-8687276939550171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-36196987248125.711</v>
      </c>
      <c r="L5571" s="444">
        <f t="shared" ca="1" si="189"/>
        <v>-8723473926798297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-8723473926798297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-36347808028326.234</v>
      </c>
      <c r="L5572" s="444">
        <f t="shared" ca="1" si="189"/>
        <v>-8759821734826623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-8759821734826623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-36499257228444.266</v>
      </c>
      <c r="L5573" s="444">
        <f t="shared" ca="1" si="189"/>
        <v>-8796320992055067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-8796320992055067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-36651337466896.109</v>
      </c>
      <c r="L5574" s="444">
        <f t="shared" ca="1" si="189"/>
        <v>-8832972329521963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-8832972329521963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-36804051373008.172</v>
      </c>
      <c r="L5575" s="444">
        <f t="shared" ca="1" si="189"/>
        <v>-8869776380894971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-8869776380894971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-36957401587062.375</v>
      </c>
      <c r="L5576" s="444">
        <f t="shared" ca="1" si="189"/>
        <v>-8906733782482033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-8906733782482033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-37111390760341.805</v>
      </c>
      <c r="L5577" s="444">
        <f t="shared" ca="1" si="189"/>
        <v>-8943845173242375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-8943845173242375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-37266021555176.563</v>
      </c>
      <c r="L5578" s="444">
        <f t="shared" ca="1" si="189"/>
        <v>-8981111194797552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-8981111194797552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-37421296644989.797</v>
      </c>
      <c r="L5579" s="444">
        <f t="shared" ca="1" si="189"/>
        <v>-9018532491442542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-9018532491442542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-37577218714343.922</v>
      </c>
      <c r="L5580" s="444">
        <f t="shared" ca="1" si="189"/>
        <v>-9056109710156886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-9056109710156886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-37733790458987.023</v>
      </c>
      <c r="L5581" s="444">
        <f t="shared" ca="1" si="189"/>
        <v>-9093843500615874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-9093843500615874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-37891014585899.477</v>
      </c>
      <c r="L5582" s="444">
        <f t="shared" ca="1" si="189"/>
        <v>-9131734515201774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-9131734515201774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-38048893813340.727</v>
      </c>
      <c r="L5583" s="444">
        <f t="shared" ca="1" si="189"/>
        <v>-9169783409015114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-9169783409015114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-38207430870896.305</v>
      </c>
      <c r="L5584" s="444">
        <f t="shared" ca="1" si="189"/>
        <v>-9207990839886010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-9207990839886010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-38366628499525.039</v>
      </c>
      <c r="L5585" s="444">
        <f t="shared" ca="1" si="189"/>
        <v>-9246357468385536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-9246357468385536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-38526489451606.398</v>
      </c>
      <c r="L5586" s="444">
        <f t="shared" ca="1" si="189"/>
        <v>-9284883957837142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-9284883957837142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-38687016490988.094</v>
      </c>
      <c r="L5587" s="444">
        <f t="shared" ca="1" si="189"/>
        <v>-9323570974328130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-9323570974328130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-38848212393033.875</v>
      </c>
      <c r="L5588" s="444">
        <f t="shared" ca="1" si="189"/>
        <v>-9362419186721164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-9362419186721164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-39010079944671.516</v>
      </c>
      <c r="L5589" s="444">
        <f t="shared" ca="1" si="189"/>
        <v>-9401429266665836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-9401429266665836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-39172621944440.984</v>
      </c>
      <c r="L5590" s="444">
        <f t="shared" ca="1" si="189"/>
        <v>-9440601888610276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-9440601888610276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-39335841202542.813</v>
      </c>
      <c r="L5591" s="444">
        <f t="shared" ca="1" si="189"/>
        <v>-9479937729812818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-9479937729812818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-39499740540886.742</v>
      </c>
      <c r="L5592" s="444">
        <f t="shared" ca="1" si="189"/>
        <v>-9519437470353704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-9519437470353704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-39664322793140.43</v>
      </c>
      <c r="L5593" s="444">
        <f t="shared" ca="1" si="189"/>
        <v>-9559101793146844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-9559101793146844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-39829590804778.516</v>
      </c>
      <c r="L5594" s="444">
        <f t="shared" ca="1" si="189"/>
        <v>-9598931383951622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-9598931383951622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-39995547433131.758</v>
      </c>
      <c r="L5595" s="444">
        <f t="shared" ca="1" si="189"/>
        <v>-9638926931384754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-9638926931384754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-40162195547436.477</v>
      </c>
      <c r="L5596" s="444">
        <f t="shared" ca="1" si="189"/>
        <v>-9679089126932190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-9679089126932190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-40329538028884.125</v>
      </c>
      <c r="L5597" s="444">
        <f t="shared" ca="1" si="189"/>
        <v>-9719418664961074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-9719418664961074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-40497577770671.141</v>
      </c>
      <c r="L5598" s="444">
        <f t="shared" ca="1" si="189"/>
        <v>-9759916242731746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-9759916242731746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-40666317678048.938</v>
      </c>
      <c r="L5599" s="444">
        <f t="shared" ca="1" si="189"/>
        <v>-9800582560409794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-9800582560409794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-40835760668374.141</v>
      </c>
      <c r="L5600" s="444">
        <f t="shared" ca="1" si="189"/>
        <v>-9841418321078168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-9841418321078168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-41005909671159.031</v>
      </c>
      <c r="L5601" s="444">
        <f t="shared" ca="1" si="189"/>
        <v>-9882424230749328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-9882424230749328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-41176767628122.203</v>
      </c>
      <c r="L5602" s="444">
        <f t="shared" ca="1" si="189"/>
        <v>-9923600998377450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-9923600998377450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-41348337493239.375</v>
      </c>
      <c r="L5603" s="444">
        <f t="shared" ca="1" si="189"/>
        <v>-9964949335870690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-9964949335870690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-41520622232794.539</v>
      </c>
      <c r="L5604" s="444">
        <f t="shared" ca="1" si="189"/>
        <v>-1.0006469958103484E+16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-1.0006469958103484E+16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-41693624825431.18</v>
      </c>
      <c r="L5605" s="444">
        <f t="shared" ca="1" si="189"/>
        <v>-1.0048163582928916E+16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-1.0048163582928916E+16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-41867348262203.813</v>
      </c>
      <c r="L5606" s="444">
        <f t="shared" ca="1" si="189"/>
        <v>-1.009003093119112E+16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-1.009003093119112E+16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-42041795546629.664</v>
      </c>
      <c r="L5607" s="444">
        <f t="shared" ca="1" si="189"/>
        <v>-1.013207272673775E+16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-1.013207272673775E+16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-42216969694740.625</v>
      </c>
      <c r="L5608" s="444">
        <f t="shared" ca="1" si="189"/>
        <v>-1.017428969643249E+16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-1.017428969643249E+16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-42392873735135.375</v>
      </c>
      <c r="L5609" s="444">
        <f t="shared" ca="1" si="189"/>
        <v>-1.0216682570167626E+16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-1.0216682570167626E+16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-42569510709031.773</v>
      </c>
      <c r="L5610" s="444">
        <f t="shared" ca="1" si="189"/>
        <v>-1.0259252080876658E+16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-1.0259252080876658E+16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-42746883670319.406</v>
      </c>
      <c r="L5611" s="444">
        <f t="shared" ca="1" si="189"/>
        <v>-1.0301998964546978E+16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-1.0301998964546978E+16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-42924995685612.406</v>
      </c>
      <c r="L5612" s="444">
        <f t="shared" ca="1" si="189"/>
        <v>-1.034492396023259E+16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-1.034492396023259E+16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-43103849834302.461</v>
      </c>
      <c r="L5613" s="444">
        <f t="shared" ca="1" si="189"/>
        <v>-1.0388027810066892E+16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-1.0388027810066892E+16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-43283449208612.047</v>
      </c>
      <c r="L5614" s="444">
        <f t="shared" ca="1" si="189"/>
        <v>-1.0431311259275504E+16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-1.0431311259275504E+16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-43463796913647.93</v>
      </c>
      <c r="L5615" s="444">
        <f t="shared" ca="1" si="189"/>
        <v>-1.0474775056189152E+16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-1.0474775056189152E+16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-43644896067454.797</v>
      </c>
      <c r="L5616" s="444">
        <f t="shared" ca="1" si="189"/>
        <v>-1.0518419952256606E+16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-1.0518419952256606E+16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-43826749801069.188</v>
      </c>
      <c r="L5617" s="444">
        <f t="shared" ca="1" si="189"/>
        <v>-1.0562246702057676E+16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-1.0562246702057676E+16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-44009361258573.648</v>
      </c>
      <c r="L5618" s="444">
        <f t="shared" ref="L5618:L5872" ca="1" si="194">I5618-J5618+K5618</f>
        <v>-1.060625606331625E+16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-1.060625606331625E+16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-44192733597151.039</v>
      </c>
      <c r="L5619" s="444">
        <f t="shared" ca="1" si="194"/>
        <v>-1.0650448796913402E+16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-1.0650448796913402E+16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-44376869987139.172</v>
      </c>
      <c r="L5620" s="444">
        <f t="shared" ca="1" si="194"/>
        <v>-1.0694825666900542E+16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-1.0694825666900542E+16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-44561773612085.594</v>
      </c>
      <c r="L5621" s="444">
        <f t="shared" ca="1" si="194"/>
        <v>-1.0739387440512628E+16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-1.0739387440512628E+16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-44747447668802.617</v>
      </c>
      <c r="L5622" s="444">
        <f t="shared" ca="1" si="194"/>
        <v>-1.078413488818143E+16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-1.078413488818143E+16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-44933895367422.625</v>
      </c>
      <c r="L5623" s="444">
        <f t="shared" ca="1" si="194"/>
        <v>-1.0829068783548852E+16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-1.0829068783548852E+16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-45121119931453.547</v>
      </c>
      <c r="L5624" s="444">
        <f t="shared" ca="1" si="194"/>
        <v>-1.0874189903480306E+16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-1.0874189903480306E+16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-45309124597834.609</v>
      </c>
      <c r="L5625" s="444">
        <f t="shared" ca="1" si="194"/>
        <v>-1.091949902807814E+16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-1.091949902807814E+16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-45497912616992.25</v>
      </c>
      <c r="L5626" s="444">
        <f t="shared" ca="1" si="194"/>
        <v>-1.0964996940695132E+16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-1.0964996940695132E+16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-45687487252896.383</v>
      </c>
      <c r="L5627" s="444">
        <f t="shared" ca="1" si="194"/>
        <v>-1.1010684427948028E+16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-1.1010684427948028E+16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-45877851783116.781</v>
      </c>
      <c r="L5628" s="444">
        <f t="shared" ca="1" si="194"/>
        <v>-1.1056562279731144E+16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-1.1056562279731144E+16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-46069009498879.766</v>
      </c>
      <c r="L5629" s="444">
        <f t="shared" ca="1" si="194"/>
        <v>-1.1102631289230024E+16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-1.1102631289230024E+16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-46260963705125.102</v>
      </c>
      <c r="L5630" s="444">
        <f t="shared" ca="1" si="194"/>
        <v>-1.114889225293515E+16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-1.114889225293515E+16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-46453717720563.125</v>
      </c>
      <c r="L5631" s="444">
        <f t="shared" ca="1" si="194"/>
        <v>-1.1195345970655714E+16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-1.1195345970655714E+16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-46647274877732.141</v>
      </c>
      <c r="L5632" s="444">
        <f t="shared" ca="1" si="194"/>
        <v>-1.1241993245533446E+16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-1.1241993245533446E+16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-46841638523056.023</v>
      </c>
      <c r="L5633" s="444">
        <f t="shared" ca="1" si="194"/>
        <v>-1.1288834884056502E+16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-1.1288834884056502E+16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-47036812016902.094</v>
      </c>
      <c r="L5634" s="444">
        <f t="shared" ca="1" si="194"/>
        <v>-1.1335871696073404E+16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-1.1335871696073404E+16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-47232798733639.18</v>
      </c>
      <c r="L5635" s="444">
        <f t="shared" ca="1" si="194"/>
        <v>-1.1383104494807044E+16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-1.1383104494807044E+16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-47429602061696.016</v>
      </c>
      <c r="L5636" s="444">
        <f t="shared" ca="1" si="194"/>
        <v>-1.143053409686874E+16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-1.143053409686874E+16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-47627225403619.75</v>
      </c>
      <c r="L5637" s="444">
        <f t="shared" ca="1" si="194"/>
        <v>-1.147816132227236E+16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-1.147816132227236E+16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-47825672176134.836</v>
      </c>
      <c r="L5638" s="444">
        <f t="shared" ca="1" si="194"/>
        <v>-1.1525986994448494E+16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-1.1525986994448494E+16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-48024945810202.055</v>
      </c>
      <c r="L5639" s="444">
        <f t="shared" ca="1" si="194"/>
        <v>-1.1574011940258696E+16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-1.1574011940258696E+16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-48225049751077.898</v>
      </c>
      <c r="L5640" s="444">
        <f t="shared" ca="1" si="194"/>
        <v>-1.1622236990009774E+16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-1.1622236990009774E+16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-48425987458374.055</v>
      </c>
      <c r="L5641" s="444">
        <f t="shared" ca="1" si="194"/>
        <v>-1.1670662977468148E+16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-1.1670662977468148E+16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-48627762406117.281</v>
      </c>
      <c r="L5642" s="444">
        <f t="shared" ca="1" si="194"/>
        <v>-1.1719290739874266E+16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-1.1719290739874266E+16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-48830378082809.438</v>
      </c>
      <c r="L5643" s="444">
        <f t="shared" ca="1" si="194"/>
        <v>-1.1768121117957076E+16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-1.1768121117957076E+16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-49033837991487.813</v>
      </c>
      <c r="L5644" s="444">
        <f t="shared" ca="1" si="194"/>
        <v>-1.1817154955948564E+16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-1.1817154955948564E+16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-49238145649785.68</v>
      </c>
      <c r="L5645" s="444">
        <f t="shared" ca="1" si="194"/>
        <v>-1.186639310159835E+16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-1.186639310159835E+16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-49443304589993.125</v>
      </c>
      <c r="L5646" s="444">
        <f t="shared" ca="1" si="194"/>
        <v>-1.1915836406188344E+16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-1.1915836406188344E+16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-49649318359118.102</v>
      </c>
      <c r="L5647" s="444">
        <f t="shared" ca="1" si="194"/>
        <v>-1.1965485724547462E+16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-1.1965485724547462E+16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-49856190518947.758</v>
      </c>
      <c r="L5648" s="444">
        <f t="shared" ca="1" si="194"/>
        <v>-1.201534191506641E+16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-1.201534191506641E+16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-50063924646110.039</v>
      </c>
      <c r="L5649" s="444">
        <f t="shared" ca="1" si="194"/>
        <v>-1.206540583971252E+16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-1.206540583971252E+16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-50272524332135.5</v>
      </c>
      <c r="L5650" s="444">
        <f t="shared" ca="1" si="194"/>
        <v>-1.2115678364044656E+16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-1.2115678364044656E+16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-50481993183519.398</v>
      </c>
      <c r="L5651" s="444">
        <f t="shared" ca="1" si="194"/>
        <v>-1.2166160357228176E+16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-1.2166160357228176E+16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-50692334821784.063</v>
      </c>
      <c r="L5652" s="444">
        <f t="shared" ca="1" si="194"/>
        <v>-1.221685269204996E+16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-1.221685269204996E+16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-50903552883541.5</v>
      </c>
      <c r="L5653" s="444">
        <f t="shared" ca="1" si="194"/>
        <v>-1.2267756244933502E+16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-1.2267756244933502E+16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-51115651020556.258</v>
      </c>
      <c r="L5654" s="444">
        <f t="shared" ca="1" si="194"/>
        <v>-1.2318871895954058E+16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-1.2318871895954058E+16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-51328632899808.578</v>
      </c>
      <c r="L5655" s="444">
        <f t="shared" ca="1" si="194"/>
        <v>-1.2370200528853866E+16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-1.2370200528853866E+16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-51542502203557.773</v>
      </c>
      <c r="L5656" s="444">
        <f t="shared" ca="1" si="194"/>
        <v>-1.2421743031057424E+16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-1.2421743031057424E+16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-51757262629405.93</v>
      </c>
      <c r="L5657" s="444">
        <f t="shared" ca="1" si="194"/>
        <v>-1.247350029368683E+16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-1.247350029368683E+16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-51972917890361.789</v>
      </c>
      <c r="L5658" s="444">
        <f t="shared" ca="1" si="194"/>
        <v>-1.2525473211577192E+16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-1.2525473211577192E+16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-52189471714904.969</v>
      </c>
      <c r="L5659" s="444">
        <f t="shared" ca="1" si="194"/>
        <v>-1.2577662683292096E+16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-1.2577662683292096E+16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-52406927847050.398</v>
      </c>
      <c r="L5660" s="444">
        <f t="shared" ca="1" si="194"/>
        <v>-1.2630069611139146E+16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-1.2630069611139146E+16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-52625290046413.109</v>
      </c>
      <c r="L5661" s="444">
        <f t="shared" ca="1" si="194"/>
        <v>-1.268269490118556E+16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-1.268269490118556E+16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-52844562088273.164</v>
      </c>
      <c r="L5662" s="444">
        <f t="shared" ca="1" si="194"/>
        <v>-1.2735539463273834E+16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-1.2735539463273834E+16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-53064747763640.977</v>
      </c>
      <c r="L5663" s="444">
        <f t="shared" ca="1" si="194"/>
        <v>-1.2788604211037474E+16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-1.2788604211037474E+16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-53285850879322.805</v>
      </c>
      <c r="L5664" s="444">
        <f t="shared" ca="1" si="194"/>
        <v>-1.2841890061916796E+16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-1.2841890061916796E+16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-53507875257986.648</v>
      </c>
      <c r="L5665" s="444">
        <f t="shared" ca="1" si="194"/>
        <v>-1.2895397937174782E+16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-1.2895397937174782E+16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-53730824738228.258</v>
      </c>
      <c r="L5666" s="444">
        <f t="shared" ca="1" si="194"/>
        <v>-1.294912876191301E+16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-1.294912876191301E+16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-53954703174637.539</v>
      </c>
      <c r="L5667" s="444">
        <f t="shared" ca="1" si="194"/>
        <v>-1.3003083465087648E+16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-1.3003083465087648E+16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-54179514437865.203</v>
      </c>
      <c r="L5668" s="444">
        <f t="shared" ca="1" si="194"/>
        <v>-1.3057262979525514E+16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-1.3057262979525514E+16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-54405262414689.641</v>
      </c>
      <c r="L5669" s="444">
        <f t="shared" ca="1" si="194"/>
        <v>-1.3111668241940204E+16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-1.3111668241940204E+16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-54631951008084.18</v>
      </c>
      <c r="L5670" s="444">
        <f t="shared" ca="1" si="194"/>
        <v>-1.3166300192948288E+16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-1.3166300192948288E+16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-54859584137284.531</v>
      </c>
      <c r="L5671" s="444">
        <f t="shared" ca="1" si="194"/>
        <v>-1.3221159777085572E+16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-1.3221159777085572E+16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-55088165737856.547</v>
      </c>
      <c r="L5672" s="444">
        <f t="shared" ca="1" si="194"/>
        <v>-1.3276247942823428E+16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-1.3276247942823428E+16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-55317699761764.281</v>
      </c>
      <c r="L5673" s="444">
        <f t="shared" ca="1" si="194"/>
        <v>-1.3331565642585192E+16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-1.3331565642585192E+16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-55548190177438.297</v>
      </c>
      <c r="L5674" s="444">
        <f t="shared" ca="1" si="194"/>
        <v>-1.338711383276263E+16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-1.338711383276263E+16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-55779640969844.289</v>
      </c>
      <c r="L5675" s="444">
        <f t="shared" ca="1" si="194"/>
        <v>-1.3442893473732474E+16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-1.3442893473732474E+16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-56012056140551.977</v>
      </c>
      <c r="L5676" s="444">
        <f t="shared" ca="1" si="194"/>
        <v>-1.3498905529873026E+16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-1.3498905529873026E+16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-56245439707804.273</v>
      </c>
      <c r="L5677" s="444">
        <f t="shared" ca="1" si="194"/>
        <v>-1.355515096958083E+16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-1.355515096958083E+16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-56479795706586.789</v>
      </c>
      <c r="L5678" s="444">
        <f t="shared" ca="1" si="194"/>
        <v>-1.3611630765287416E+16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-1.3611630765287416E+16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-56715128188697.563</v>
      </c>
      <c r="L5679" s="444">
        <f t="shared" ca="1" si="194"/>
        <v>-1.3668345893476114E+16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-1.3668345893476114E+16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-56951441222817.141</v>
      </c>
      <c r="L5680" s="444">
        <f t="shared" ca="1" si="194"/>
        <v>-1.3725297334698932E+16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-1.3725297334698932E+16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-57188738894578.883</v>
      </c>
      <c r="L5681" s="444">
        <f t="shared" ca="1" si="194"/>
        <v>-1.378248607359351E+16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-1.378248607359351E+16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-57427025306639.625</v>
      </c>
      <c r="L5682" s="444">
        <f t="shared" ca="1" si="194"/>
        <v>-1.383991309890015E+16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-1.383991309890015E+16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-57666304578750.625</v>
      </c>
      <c r="L5683" s="444">
        <f t="shared" ca="1" si="194"/>
        <v>-1.38975794034789E+16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-1.38975794034789E+16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-57906580847828.75</v>
      </c>
      <c r="L5684" s="444">
        <f t="shared" ca="1" si="194"/>
        <v>-1.3955485984326728E+16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-1.3955485984326728E+16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-58147858268028.031</v>
      </c>
      <c r="L5685" s="444">
        <f t="shared" ca="1" si="194"/>
        <v>-1.4013633842594756E+16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-1.4013633842594756E+16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-58390141010811.484</v>
      </c>
      <c r="L5686" s="444">
        <f t="shared" ca="1" si="194"/>
        <v>-1.4072023983605568E+16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-1.4072023983605568E+16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-58633433265023.195</v>
      </c>
      <c r="L5687" s="444">
        <f t="shared" ca="1" si="194"/>
        <v>-1.4130657416870592E+16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-1.4130657416870592E+16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-58877739236960.789</v>
      </c>
      <c r="L5688" s="444">
        <f t="shared" ca="1" si="194"/>
        <v>-1.4189535156107552E+16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-1.4189535156107552E+16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-59123063150448.141</v>
      </c>
      <c r="L5689" s="444">
        <f t="shared" ca="1" si="194"/>
        <v>-1.4248658219258E+16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-1.4248658219258E+16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-59369409246908.32</v>
      </c>
      <c r="L5690" s="444">
        <f t="shared" ca="1" si="194"/>
        <v>-1.4308027628504908E+16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-1.4308027628504908E+16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-59616781785437.117</v>
      </c>
      <c r="L5691" s="444">
        <f t="shared" ca="1" si="194"/>
        <v>-1.4367644410290346E+16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-1.4367644410290346E+16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-59865185042876.438</v>
      </c>
      <c r="L5692" s="444">
        <f t="shared" ca="1" si="194"/>
        <v>-1.4427509595333222E+16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-1.4427509595333222E+16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-60114623313888.414</v>
      </c>
      <c r="L5693" s="444">
        <f t="shared" ca="1" si="194"/>
        <v>-1.448762421864711E+16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-1.448762421864711E+16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-60365100911029.625</v>
      </c>
      <c r="L5694" s="444">
        <f t="shared" ca="1" si="194"/>
        <v>-1.454798931955814E+16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-1.454798931955814E+16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-60616622164825.586</v>
      </c>
      <c r="L5695" s="444">
        <f t="shared" ca="1" si="194"/>
        <v>-1.4608605941722966E+16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-1.4608605941722966E+16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-60869191423845.695</v>
      </c>
      <c r="L5696" s="444">
        <f t="shared" ca="1" si="194"/>
        <v>-1.4669475133146812E+16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-1.4669475133146812E+16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-61122813054778.383</v>
      </c>
      <c r="L5697" s="444">
        <f t="shared" ca="1" si="194"/>
        <v>-1.473059794620159E+16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-1.473059794620159E+16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-61377491442506.625</v>
      </c>
      <c r="L5698" s="444">
        <f t="shared" ca="1" si="194"/>
        <v>-1.4791975437644096E+16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-1.4791975437644096E+16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-61633230990183.742</v>
      </c>
      <c r="L5699" s="444">
        <f t="shared" ca="1" si="194"/>
        <v>-1.485360866863428E+16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-1.485360866863428E+16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-61890036119309.5</v>
      </c>
      <c r="L5700" s="444">
        <f t="shared" ca="1" si="194"/>
        <v>-1.491549870475359E+16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-1.491549870475359E+16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-62147911269806.633</v>
      </c>
      <c r="L5701" s="444">
        <f t="shared" ca="1" si="194"/>
        <v>-1.4977646616023396E+16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-1.4977646616023396E+16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-62406860900097.484</v>
      </c>
      <c r="L5702" s="444">
        <f t="shared" ca="1" si="194"/>
        <v>-1.5040053476923494E+16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-1.5040053476923494E+16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-62666889487181.227</v>
      </c>
      <c r="L5703" s="444">
        <f t="shared" ca="1" si="194"/>
        <v>-1.5102720366410676E+16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-1.5102720366410676E+16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-62928001526711.148</v>
      </c>
      <c r="L5704" s="444">
        <f t="shared" ca="1" si="194"/>
        <v>-1.5165648367937388E+16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-1.5165648367937388E+16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-63190201533072.445</v>
      </c>
      <c r="L5705" s="444">
        <f t="shared" ca="1" si="194"/>
        <v>-1.522883856947046E+16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-1.522883856947046E+16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-63453494039460.25</v>
      </c>
      <c r="L5706" s="444">
        <f t="shared" ca="1" si="194"/>
        <v>-1.529229206350992E+16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-1.529229206350992E+16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-63717883597958</v>
      </c>
      <c r="L5707" s="444">
        <f t="shared" ca="1" si="194"/>
        <v>-1.5356009947107878E+16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-1.5356009947107878E+16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-63983374779616.164</v>
      </c>
      <c r="L5708" s="444">
        <f t="shared" ca="1" si="194"/>
        <v>-1.5419993321887494E+16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-1.5419993321887494E+16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-64249972174531.219</v>
      </c>
      <c r="L5709" s="444">
        <f t="shared" ca="1" si="194"/>
        <v>-1.5484243294062026E+16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-1.5484243294062026E+16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-64517680391925.102</v>
      </c>
      <c r="L5710" s="444">
        <f t="shared" ca="1" si="194"/>
        <v>-1.5548760974453952E+16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-1.5548760974453952E+16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-64786504060224.805</v>
      </c>
      <c r="L5711" s="444">
        <f t="shared" ca="1" si="194"/>
        <v>-1.5613547478514176E+16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-1.5613547478514176E+16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-65056447827142.391</v>
      </c>
      <c r="L5712" s="444">
        <f t="shared" ca="1" si="194"/>
        <v>-1.5678603926341318E+16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-1.5678603926341318E+16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-65327516359755.492</v>
      </c>
      <c r="L5713" s="444">
        <f t="shared" ca="1" si="194"/>
        <v>-1.5743931442701074E+16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-1.5743931442701074E+16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-65599714344587.805</v>
      </c>
      <c r="L5714" s="444">
        <f t="shared" ca="1" si="194"/>
        <v>-1.5809531157045662E+16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-1.5809531157045662E+16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-65873046487690.258</v>
      </c>
      <c r="L5715" s="444">
        <f t="shared" ca="1" si="194"/>
        <v>-1.5875404203533352E+16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-1.5875404203533352E+16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-66147517514722.297</v>
      </c>
      <c r="L5716" s="444">
        <f t="shared" ca="1" si="194"/>
        <v>-1.5941551721048074E+16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-1.5941551721048074E+16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-66423132171033.641</v>
      </c>
      <c r="L5717" s="444">
        <f t="shared" ca="1" si="194"/>
        <v>-1.6007974853219108E+16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-1.6007974853219108E+16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-66699895221746.289</v>
      </c>
      <c r="L5718" s="444">
        <f t="shared" ca="1" si="194"/>
        <v>-1.6074674748440854E+16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-1.6074674748440854E+16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-66977811451836.898</v>
      </c>
      <c r="L5719" s="444">
        <f t="shared" ca="1" si="194"/>
        <v>-1.614165255989269E+16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-1.614165255989269E+16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-67256885666219.539</v>
      </c>
      <c r="L5720" s="444">
        <f t="shared" ca="1" si="194"/>
        <v>-1.620890944555891E+16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-1.620890944555891E+16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-67537122689828.797</v>
      </c>
      <c r="L5721" s="444">
        <f t="shared" ca="1" si="194"/>
        <v>-1.6276446568248738E+16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-1.6276446568248738E+16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-67818527367703.086</v>
      </c>
      <c r="L5722" s="444">
        <f t="shared" ca="1" si="194"/>
        <v>-1.6344265095616442E+16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-1.6344265095616442E+16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-68101104565068.508</v>
      </c>
      <c r="L5723" s="444">
        <f t="shared" ca="1" si="194"/>
        <v>-1.641236620018151E+16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-1.641236620018151E+16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-68384859167422.961</v>
      </c>
      <c r="L5724" s="444">
        <f t="shared" ca="1" si="194"/>
        <v>-1.6480751059348932E+16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-1.6480751059348932E+16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-68669796080620.555</v>
      </c>
      <c r="L5725" s="444">
        <f t="shared" ca="1" si="194"/>
        <v>-1.6549420855429552E+16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-1.6549420855429552E+16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-68955920230956.469</v>
      </c>
      <c r="L5726" s="444">
        <f t="shared" ca="1" si="194"/>
        <v>-1.6618376775660508E+16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-1.6618376775660508E+16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-69243236565252.125</v>
      </c>
      <c r="L5727" s="444">
        <f t="shared" ca="1" si="194"/>
        <v>-1.668762001222576E+16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-1.668762001222576E+16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-69531750050940.656</v>
      </c>
      <c r="L5728" s="444">
        <f t="shared" ca="1" si="194"/>
        <v>-1.67571517622767E+16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-1.67571517622767E+16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-69821465676152.914</v>
      </c>
      <c r="L5729" s="444">
        <f t="shared" ca="1" si="194"/>
        <v>-1.6826973227952852E+16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-1.6826973227952852E+16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-70112388449803.539</v>
      </c>
      <c r="L5730" s="444">
        <f t="shared" ca="1" si="194"/>
        <v>-1.6897085616402656E+16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-1.6897085616402656E+16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-70404523401677.734</v>
      </c>
      <c r="L5731" s="444">
        <f t="shared" ca="1" si="194"/>
        <v>-1.6967490139804334E+16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-1.6967490139804334E+16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-70697875582518.063</v>
      </c>
      <c r="L5732" s="444">
        <f t="shared" ca="1" si="194"/>
        <v>-1.7038188015386852E+16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-1.7038188015386852E+16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-70992450064111.875</v>
      </c>
      <c r="L5733" s="444">
        <f t="shared" ca="1" si="194"/>
        <v>-1.7109180465450964E+16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-1.7109180465450964E+16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-71288251939379.016</v>
      </c>
      <c r="L5734" s="444">
        <f t="shared" ca="1" si="194"/>
        <v>-1.7180468717390344E+16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-1.7180468717390344E+16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-71585286322459.781</v>
      </c>
      <c r="L5735" s="444">
        <f t="shared" ca="1" si="194"/>
        <v>-1.7252054003712804E+16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-1.7252054003712804E+16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-71883558348803.344</v>
      </c>
      <c r="L5736" s="444">
        <f t="shared" ca="1" si="194"/>
        <v>-1.7323937562061608E+16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-1.7323937562061608E+16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-72183073175256.703</v>
      </c>
      <c r="L5737" s="444">
        <f t="shared" ca="1" si="194"/>
        <v>-1.7396120635236864E+16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-1.7396120635236864E+16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-72483835980153.594</v>
      </c>
      <c r="L5738" s="444">
        <f t="shared" ca="1" si="194"/>
        <v>-1.7468604471217018E+16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-1.7468604471217018E+16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-72785851963404.234</v>
      </c>
      <c r="L5739" s="444">
        <f t="shared" ca="1" si="194"/>
        <v>-1.7541390323180422E+16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-1.7541390323180422E+16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-73089126346585.094</v>
      </c>
      <c r="L5740" s="444">
        <f t="shared" ca="1" si="194"/>
        <v>-1.7614479449527008E+16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-1.7614479449527008E+16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-73393664373029.188</v>
      </c>
      <c r="L5741" s="444">
        <f t="shared" ca="1" si="194"/>
        <v>-1.7687873113900038E+16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-1.7687873113900038E+16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-73699471307916.828</v>
      </c>
      <c r="L5742" s="444">
        <f t="shared" ca="1" si="194"/>
        <v>-1.7761572585207954E+16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-1.7761572585207954E+16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-74006552438366.469</v>
      </c>
      <c r="L5743" s="444">
        <f t="shared" ca="1" si="194"/>
        <v>-1.783557913764632E+16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-1.783557913764632E+16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-74314913073526.328</v>
      </c>
      <c r="L5744" s="444">
        <f t="shared" ca="1" si="194"/>
        <v>-1.7909894050719846E+16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-1.7909894050719846E+16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-74624558544666.031</v>
      </c>
      <c r="L5745" s="444">
        <f t="shared" ca="1" si="194"/>
        <v>-1.7984518609264512E+16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-1.7984518609264512E+16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-74935494205268.813</v>
      </c>
      <c r="L5746" s="444">
        <f t="shared" ca="1" si="194"/>
        <v>-1.805945410346978E+16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-1.805945410346978E+16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-75247725431124.078</v>
      </c>
      <c r="L5747" s="444">
        <f t="shared" ca="1" si="194"/>
        <v>-1.8134701828900904E+16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-1.8134701828900904E+16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-75561257620420.438</v>
      </c>
      <c r="L5748" s="444">
        <f t="shared" ca="1" si="194"/>
        <v>-1.8210263086521324E+16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-1.8210263086521324E+16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-75876096193838.844</v>
      </c>
      <c r="L5749" s="444">
        <f t="shared" ca="1" si="194"/>
        <v>-1.8286139182715164E+16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-1.8286139182715164E+16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-76192246594646.516</v>
      </c>
      <c r="L5750" s="444">
        <f t="shared" ca="1" si="194"/>
        <v>-1.8362331429309812E+16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-1.8362331429309812E+16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-76509714288790.875</v>
      </c>
      <c r="L5751" s="444">
        <f t="shared" ca="1" si="194"/>
        <v>-1.8438841143598604E+16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-1.8438841143598604E+16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-76828504764994.188</v>
      </c>
      <c r="L5752" s="444">
        <f t="shared" ca="1" si="194"/>
        <v>-1.85156696483636E+16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-1.85156696483636E+16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-77148623534848.328</v>
      </c>
      <c r="L5753" s="444">
        <f t="shared" ca="1" si="194"/>
        <v>-1.8592818271898448E+16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-1.8592818271898448E+16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-77470076132910.203</v>
      </c>
      <c r="L5754" s="444">
        <f t="shared" ca="1" si="194"/>
        <v>-1.867028834803136E+16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-1.867028834803136E+16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-77792868116797.328</v>
      </c>
      <c r="L5755" s="444">
        <f t="shared" ca="1" si="194"/>
        <v>-1.8748081216148156E+16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-1.8748081216148156E+16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-78117005067283.984</v>
      </c>
      <c r="L5756" s="444">
        <f t="shared" ca="1" si="194"/>
        <v>-1.882619822121544E+16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-1.882619822121544E+16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-78442492588397.672</v>
      </c>
      <c r="L5757" s="444">
        <f t="shared" ca="1" si="194"/>
        <v>-1.8904640713803836E+16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-1.8904640713803836E+16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-78769336307515.984</v>
      </c>
      <c r="L5758" s="444">
        <f t="shared" ca="1" si="194"/>
        <v>-1.8983410050111352E+16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-1.8983410050111352E+16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-79097541875463.969</v>
      </c>
      <c r="L5759" s="444">
        <f t="shared" ca="1" si="194"/>
        <v>-1.9062507591986816E+16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-1.9062507591986816E+16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-79427114966611.734</v>
      </c>
      <c r="L5760" s="444">
        <f t="shared" ca="1" si="194"/>
        <v>-1.9141934706953428E+16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-1.9141934706953428E+16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-79758061278972.609</v>
      </c>
      <c r="L5761" s="444">
        <f t="shared" ca="1" si="194"/>
        <v>-1.92216927682324E+16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-1.92216927682324E+16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-80090386534301.672</v>
      </c>
      <c r="L5762" s="444">
        <f t="shared" ca="1" si="194"/>
        <v>-1.93017831547667E+16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-1.93017831547667E+16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-80424096478194.578</v>
      </c>
      <c r="L5763" s="444">
        <f t="shared" ca="1" si="194"/>
        <v>-1.9382207251244896E+16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-1.9382207251244896E+16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-80759196880187.063</v>
      </c>
      <c r="L5764" s="444">
        <f t="shared" ca="1" si="194"/>
        <v>-1.9462966448125084E+16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-1.9462966448125084E+16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-81095693533854.516</v>
      </c>
      <c r="L5765" s="444">
        <f t="shared" ca="1" si="194"/>
        <v>-1.954406214165894E+16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-1.954406214165894E+16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-81433592256912.25</v>
      </c>
      <c r="L5766" s="444">
        <f t="shared" ca="1" si="194"/>
        <v>-1.9625495733915852E+16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-1.9625495733915852E+16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-81772898891316.047</v>
      </c>
      <c r="L5767" s="444">
        <f t="shared" ca="1" si="194"/>
        <v>-1.9707268632807168E+16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-1.9707268632807168E+16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-82113619303363.203</v>
      </c>
      <c r="L5768" s="444">
        <f t="shared" ca="1" si="194"/>
        <v>-1.9789382252110532E+16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-1.9789382252110532E+16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-82455759383793.875</v>
      </c>
      <c r="L5769" s="444">
        <f t="shared" ca="1" si="194"/>
        <v>-1.9871838011494324E+16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-1.9871838011494324E+16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-82799325047893.016</v>
      </c>
      <c r="L5770" s="444">
        <f t="shared" ca="1" si="194"/>
        <v>-1.9954637336542216E+16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-1.9954637336542216E+16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-83144322235592.563</v>
      </c>
      <c r="L5771" s="444">
        <f t="shared" ca="1" si="194"/>
        <v>-2.0037781658777808E+16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-2.0037781658777808E+16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-83490756911574.203</v>
      </c>
      <c r="L5772" s="444">
        <f t="shared" ca="1" si="194"/>
        <v>-2.0121272415689384E+16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-2.0121272415689384E+16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-83838635065372.438</v>
      </c>
      <c r="L5773" s="444">
        <f t="shared" ca="1" si="194"/>
        <v>-2.0205111050754756E+16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-2.0205111050754756E+16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-84187962711478.156</v>
      </c>
      <c r="L5774" s="444">
        <f t="shared" ca="1" si="194"/>
        <v>-2.0289299013466236E+16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-2.0289299013466236E+16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-84538745889442.656</v>
      </c>
      <c r="L5775" s="444">
        <f t="shared" ca="1" si="194"/>
        <v>-2.037383775935568E+16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-2.037383775935568E+16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-84890990663982</v>
      </c>
      <c r="L5776" s="444">
        <f t="shared" ca="1" si="194"/>
        <v>-2.0458728750019664E+16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-2.0458728750019664E+16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-85244703125081.938</v>
      </c>
      <c r="L5777" s="444">
        <f t="shared" ca="1" si="194"/>
        <v>-2.0543973453144744E+16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-2.0543973453144744E+16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-85599889388103.094</v>
      </c>
      <c r="L5778" s="444">
        <f t="shared" ca="1" si="194"/>
        <v>-2.0629573342532848E+16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-2.0629573342532848E+16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-85956555593886.859</v>
      </c>
      <c r="L5779" s="444">
        <f t="shared" ca="1" si="194"/>
        <v>-2.0715529898126736E+16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-2.0715529898126736E+16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-86314707908861.406</v>
      </c>
      <c r="L5780" s="444">
        <f t="shared" ca="1" si="194"/>
        <v>-2.0801844606035596E+16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-2.0801844606035596E+16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-86674352525148.313</v>
      </c>
      <c r="L5781" s="444">
        <f t="shared" ca="1" si="194"/>
        <v>-2.0888518958560744E+16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-2.0888518958560744E+16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-87035495660669.766</v>
      </c>
      <c r="L5782" s="444">
        <f t="shared" ca="1" si="194"/>
        <v>-2.0975554454221412E+16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-2.0975554454221412E+16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-87398143559255.875</v>
      </c>
      <c r="L5783" s="444">
        <f t="shared" ca="1" si="194"/>
        <v>-2.1062952597780668E+16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-2.1062952597780668E+16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-87762302490752.781</v>
      </c>
      <c r="L5784" s="444">
        <f t="shared" ca="1" si="194"/>
        <v>-2.115071490027142E+16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-2.115071490027142E+16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-88127978751130.922</v>
      </c>
      <c r="L5785" s="444">
        <f t="shared" ca="1" si="194"/>
        <v>-2.1238842879022552E+16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-2.1238842879022552E+16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-88495178662593.969</v>
      </c>
      <c r="L5786" s="444">
        <f t="shared" ca="1" si="194"/>
        <v>-2.1327338057685144E+16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-2.1327338057685144E+16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-88863908573688.094</v>
      </c>
      <c r="L5787" s="444">
        <f t="shared" ca="1" si="194"/>
        <v>-2.1416201966258832E+16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-2.1416201966258832E+16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-89234174859411.797</v>
      </c>
      <c r="L5788" s="444">
        <f t="shared" ca="1" si="194"/>
        <v>-2.1505436141118244E+16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-2.1505436141118244E+16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-89605983921326.016</v>
      </c>
      <c r="L5789" s="444">
        <f t="shared" ca="1" si="194"/>
        <v>-2.1595042125039572E+16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-2.1595042125039572E+16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-89979342187664.875</v>
      </c>
      <c r="L5790" s="444">
        <f t="shared" ca="1" si="194"/>
        <v>-2.1685021467227236E+16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-2.1685021467227236E+16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-90354256113446.813</v>
      </c>
      <c r="L5791" s="444">
        <f t="shared" ca="1" si="194"/>
        <v>-2.1775375723340684E+16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-2.1775375723340684E+16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-90730732180586.188</v>
      </c>
      <c r="L5792" s="444">
        <f t="shared" ca="1" si="194"/>
        <v>-2.1866106455521272E+16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-2.1866106455521272E+16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-91108776898005.297</v>
      </c>
      <c r="L5793" s="444">
        <f t="shared" ca="1" si="194"/>
        <v>-2.1957215232419276E+16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-2.1957215232419276E+16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-91488396801746.984</v>
      </c>
      <c r="L5794" s="444">
        <f t="shared" ca="1" si="194"/>
        <v>-2.2048703629221024E+16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-2.2048703629221024E+16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-91869598455087.594</v>
      </c>
      <c r="L5795" s="444">
        <f t="shared" ca="1" si="194"/>
        <v>-2.2140573227676112E+16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-2.2140573227676112E+16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-92252388448650.469</v>
      </c>
      <c r="L5796" s="444">
        <f t="shared" ca="1" si="194"/>
        <v>-2.2232825616124764E+16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-2.2232825616124764E+16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-92636773400519.844</v>
      </c>
      <c r="L5797" s="444">
        <f t="shared" ca="1" si="194"/>
        <v>-2.2325462389525284E+16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-2.2325462389525284E+16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-93022759956355.344</v>
      </c>
      <c r="L5798" s="444">
        <f t="shared" ca="1" si="194"/>
        <v>-2.241848514948164E+16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-2.241848514948164E+16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-93410354789506.828</v>
      </c>
      <c r="L5799" s="444">
        <f t="shared" ca="1" si="194"/>
        <v>-2.2511895504271148E+16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-2.2511895504271148E+16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-93799564601129.781</v>
      </c>
      <c r="L5800" s="444">
        <f t="shared" ca="1" si="194"/>
        <v>-2.2605695068872276E+16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-2.2605695068872276E+16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-94190396120301.156</v>
      </c>
      <c r="L5801" s="444">
        <f t="shared" ca="1" si="194"/>
        <v>-2.2699885464992576E+16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-2.2699885464992576E+16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-94582856104135.734</v>
      </c>
      <c r="L5802" s="444">
        <f t="shared" ca="1" si="194"/>
        <v>-2.2794468321096712E+16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-2.2794468321096712E+16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-94976951337902.969</v>
      </c>
      <c r="L5803" s="444">
        <f t="shared" ca="1" si="194"/>
        <v>-2.2889445272434616E+16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-2.2889445272434616E+16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-95372688635144.234</v>
      </c>
      <c r="L5804" s="444">
        <f t="shared" ca="1" si="194"/>
        <v>-2.298481796106976E+16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-2.298481796106976E+16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-95770074837790.672</v>
      </c>
      <c r="L5805" s="444">
        <f t="shared" ca="1" si="194"/>
        <v>-2.3080588035907552E+16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-2.3080588035907552E+16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-96169116816281.469</v>
      </c>
      <c r="L5806" s="444">
        <f t="shared" ca="1" si="194"/>
        <v>-2.3176757152723832E+16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-2.3176757152723832E+16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-96569821469682.625</v>
      </c>
      <c r="L5807" s="444">
        <f t="shared" ca="1" si="194"/>
        <v>-2.3273326974193516E+16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-2.3273326974193516E+16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-96972195725806.313</v>
      </c>
      <c r="L5808" s="444">
        <f t="shared" ca="1" si="194"/>
        <v>-2.3370299169919324E+16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-2.3370299169919324E+16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-97376246541330.516</v>
      </c>
      <c r="L5809" s="444">
        <f t="shared" ca="1" si="194"/>
        <v>-2.3467675416460656E+16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-2.3467675416460656E+16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-97781980901919.406</v>
      </c>
      <c r="L5810" s="444">
        <f t="shared" ca="1" si="194"/>
        <v>-2.3565457397362576E+16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-2.3565457397362576E+16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-98189405822344.063</v>
      </c>
      <c r="L5811" s="444">
        <f t="shared" ca="1" si="194"/>
        <v>-2.366364680318492E+16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-2.366364680318492E+16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-98598528346603.828</v>
      </c>
      <c r="L5812" s="444">
        <f t="shared" ca="1" si="194"/>
        <v>-2.3762245331531524E+16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-2.3762245331531524E+16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-99009355548048.016</v>
      </c>
      <c r="L5813" s="444">
        <f t="shared" ca="1" si="194"/>
        <v>-2.3861254687079572E+16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-2.3861254687079572E+16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-99421894529498.219</v>
      </c>
      <c r="L5814" s="444">
        <f t="shared" ca="1" si="194"/>
        <v>-2.3960676581609072E+16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-2.3960676581609072E+16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-99836152423371.125</v>
      </c>
      <c r="L5815" s="444">
        <f t="shared" ca="1" si="194"/>
        <v>-2.4060512734032444E+16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-2.4060512734032444E+16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-100252136391801.84</v>
      </c>
      <c r="L5816" s="444">
        <f t="shared" ca="1" si="194"/>
        <v>-2.4160764870424244E+16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-2.4160764870424244E+16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-100669853626767.69</v>
      </c>
      <c r="L5817" s="444">
        <f t="shared" ca="1" si="194"/>
        <v>-2.4261434724051012E+16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-2.4261434724051012E+16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-101089311350212.55</v>
      </c>
      <c r="L5818" s="444">
        <f t="shared" ca="1" si="194"/>
        <v>-2.4362524035401224E+16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-2.4362524035401224E+16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-101510516814171.77</v>
      </c>
      <c r="L5819" s="444">
        <f t="shared" ca="1" si="194"/>
        <v>-2.4464034552215396E+16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-2.4464034552215396E+16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-101933477300897.48</v>
      </c>
      <c r="L5820" s="444">
        <f t="shared" ca="1" si="194"/>
        <v>-2.4565968029516292E+16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-2.4565968029516292E+16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-102358200122984.55</v>
      </c>
      <c r="L5821" s="444">
        <f t="shared" ca="1" si="194"/>
        <v>-2.4668326229639276E+16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-2.4668326229639276E+16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-102784692623496.98</v>
      </c>
      <c r="L5822" s="444">
        <f t="shared" ca="1" si="194"/>
        <v>-2.4771110922262772E+16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-2.4771110922262772E+16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-103212962176094.88</v>
      </c>
      <c r="L5823" s="444">
        <f t="shared" ca="1" si="194"/>
        <v>-2.4874323884438868E+16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-2.4874323884438868E+16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-103643016185161.95</v>
      </c>
      <c r="L5824" s="444">
        <f t="shared" ca="1" si="194"/>
        <v>-2.4977966900624028E+16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-2.4977966900624028E+16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-104074862085933.45</v>
      </c>
      <c r="L5825" s="444">
        <f t="shared" ca="1" si="194"/>
        <v>-2.508204176270996E+16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-2.508204176270996E+16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-104508507344624.83</v>
      </c>
      <c r="L5826" s="444">
        <f t="shared" ca="1" si="194"/>
        <v>-2.5186550270054584E+16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-2.5186550270054584E+16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-104943959458560.77</v>
      </c>
      <c r="L5827" s="444">
        <f t="shared" ca="1" si="194"/>
        <v>-2.5291494229513144E+16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-2.5291494229513144E+16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-105381225956304.77</v>
      </c>
      <c r="L5828" s="444">
        <f t="shared" ca="1" si="194"/>
        <v>-2.5396875455469448E+16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-2.5396875455469448E+16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-105820314397789.36</v>
      </c>
      <c r="L5829" s="444">
        <f t="shared" ca="1" si="194"/>
        <v>-2.5502695769867236E+16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-2.5502695769867236E+16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-106261232374446.81</v>
      </c>
      <c r="L5830" s="444">
        <f t="shared" ca="1" si="194"/>
        <v>-2.5608957002241684E+16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-2.5608957002241684E+16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-106703987509340.34</v>
      </c>
      <c r="L5831" s="444">
        <f t="shared" ca="1" si="194"/>
        <v>-2.5715660989751024E+16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-2.5715660989751024E+16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-107148587457295.94</v>
      </c>
      <c r="L5832" s="444">
        <f t="shared" ca="1" si="194"/>
        <v>-2.582280957720832E+16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-2.582280957720832E+16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-107595039905034.67</v>
      </c>
      <c r="L5833" s="444">
        <f t="shared" ca="1" si="194"/>
        <v>-2.5930404617113356E+16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-2.5930404617113356E+16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-108043352571305.66</v>
      </c>
      <c r="L5834" s="444">
        <f t="shared" ca="1" si="194"/>
        <v>-2.603844796968466E+16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-2.603844796968466E+16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-108493533207019.42</v>
      </c>
      <c r="L5835" s="444">
        <f t="shared" ca="1" si="194"/>
        <v>-2.614694150289168E+16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-2.614694150289168E+16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-108945589595382</v>
      </c>
      <c r="L5836" s="444">
        <f t="shared" ca="1" si="194"/>
        <v>-2.6255887092487064E+16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-2.6255887092487064E+16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-109399529552029.44</v>
      </c>
      <c r="L5837" s="444">
        <f t="shared" ca="1" si="194"/>
        <v>-2.6365286622039092E+16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-2.6365286622039092E+16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-109855360925162.88</v>
      </c>
      <c r="L5838" s="444">
        <f t="shared" ca="1" si="194"/>
        <v>-2.6475141982964256E+16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-2.6475141982964256E+16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-110313091595684.41</v>
      </c>
      <c r="L5839" s="444">
        <f t="shared" ca="1" si="194"/>
        <v>-2.658545507455994E+16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-2.658545507455994E+16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-110772729477333.08</v>
      </c>
      <c r="L5840" s="444">
        <f t="shared" ca="1" si="194"/>
        <v>-2.6696227804037272E+16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-2.6696227804037272E+16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-111234282516821.97</v>
      </c>
      <c r="L5841" s="444">
        <f t="shared" ca="1" si="194"/>
        <v>-2.6807462086554092E+16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-2.6807462086554092E+16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-111697758693975.38</v>
      </c>
      <c r="L5842" s="444">
        <f t="shared" ca="1" si="194"/>
        <v>-2.6919159845248068E+16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-2.6919159845248068E+16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-112163166021866.95</v>
      </c>
      <c r="L5843" s="444">
        <f t="shared" ca="1" si="194"/>
        <v>-2.7031323011269936E+16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-2.7031323011269936E+16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-112630512546958.06</v>
      </c>
      <c r="L5844" s="444">
        <f t="shared" ca="1" si="194"/>
        <v>-2.7143953523816896E+16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-2.7143953523816896E+16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-113099806349237.06</v>
      </c>
      <c r="L5845" s="444">
        <f t="shared" ca="1" si="194"/>
        <v>-2.7257053330166132E+16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-2.7257053330166132E+16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-113571055542358.88</v>
      </c>
      <c r="L5846" s="444">
        <f t="shared" ca="1" si="194"/>
        <v>-2.7370624385708492E+16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-2.7370624385708492E+16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-114044268273785.38</v>
      </c>
      <c r="L5847" s="444">
        <f t="shared" ca="1" si="194"/>
        <v>-2.7484668653982276E+16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-2.7484668653982276E+16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-114519452724926.14</v>
      </c>
      <c r="L5848" s="444">
        <f t="shared" ca="1" si="194"/>
        <v>-2.7599188106707204E+16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-2.7599188106707204E+16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-114996617111280.02</v>
      </c>
      <c r="L5849" s="444">
        <f t="shared" ca="1" si="194"/>
        <v>-2.7714184723818484E+16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-2.7714184723818484E+16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-115475769682577.02</v>
      </c>
      <c r="L5850" s="444">
        <f t="shared" ca="1" si="194"/>
        <v>-2.782966049350106E+16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-2.782966049350106E+16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-115956918722921.08</v>
      </c>
      <c r="L5851" s="444">
        <f t="shared" ca="1" si="194"/>
        <v>-2.794561741222398E+16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-2.794561741222398E+16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-116440072550933.25</v>
      </c>
      <c r="L5852" s="444">
        <f t="shared" ca="1" si="194"/>
        <v>-2.8062057484774912E+16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-2.8062057484774912E+16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-116925239519895.47</v>
      </c>
      <c r="L5853" s="444">
        <f t="shared" ca="1" si="194"/>
        <v>-2.8178982724294808E+16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-2.8178982724294808E+16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-117412428017895.05</v>
      </c>
      <c r="L5854" s="444">
        <f t="shared" ca="1" si="194"/>
        <v>-2.8296395152312704E+16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-2.8296395152312704E+16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-117901646467969.59</v>
      </c>
      <c r="L5855" s="444">
        <f t="shared" ca="1" si="194"/>
        <v>-2.8414296798780672E+16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-2.8414296798780672E+16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-118392903328252.8</v>
      </c>
      <c r="L5856" s="444">
        <f t="shared" ca="1" si="194"/>
        <v>-2.8532689702108924E+16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-2.8532689702108924E+16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-118886207092120.5</v>
      </c>
      <c r="L5857" s="444">
        <f t="shared" ca="1" si="194"/>
        <v>-2.8651575909201044E+16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-2.8651575909201044E+16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-119381566288337.67</v>
      </c>
      <c r="L5858" s="444">
        <f t="shared" ca="1" si="194"/>
        <v>-2.877095747548938E+16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-2.877095747548938E+16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-119878989481205.75</v>
      </c>
      <c r="L5859" s="444">
        <f t="shared" ca="1" si="194"/>
        <v>-2.8890836464970584E+16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-2.8890836464970584E+16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-120378485270710.77</v>
      </c>
      <c r="L5860" s="444">
        <f t="shared" ca="1" si="194"/>
        <v>-2.9011214950241296E+16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-2.9011214950241296E+16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-120880062292672.06</v>
      </c>
      <c r="L5861" s="444">
        <f t="shared" ca="1" si="194"/>
        <v>-2.9132095012533968E+16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-2.9132095012533968E+16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-121383729218891.53</v>
      </c>
      <c r="L5862" s="444">
        <f t="shared" ca="1" si="194"/>
        <v>-2.925347874175286E+16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-2.925347874175286E+16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-121889494757303.58</v>
      </c>
      <c r="L5863" s="444">
        <f t="shared" ca="1" si="194"/>
        <v>-2.9375368236510164E+16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-2.9375368236510164E+16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-122397367652125.67</v>
      </c>
      <c r="L5864" s="444">
        <f t="shared" ca="1" si="194"/>
        <v>-2.9497765604162288E+16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-2.9497765604162288E+16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-122907356684009.53</v>
      </c>
      <c r="L5865" s="444">
        <f t="shared" ca="1" si="194"/>
        <v>-2.9620672960846296E+16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-2.9620672960846296E+16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-123419470670192.89</v>
      </c>
      <c r="L5866" s="444">
        <f t="shared" ca="1" si="194"/>
        <v>-2.9744092431516488E+16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-2.9744092431516488E+16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-123933718464652.03</v>
      </c>
      <c r="L5867" s="444">
        <f t="shared" ca="1" si="194"/>
        <v>-2.986802614998114E+16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-2.986802614998114E+16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-124450108958254.77</v>
      </c>
      <c r="L5868" s="444">
        <f t="shared" ca="1" si="194"/>
        <v>-2.9992476258939396E+16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-2.9992476258939396E+16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-124968651078914.14</v>
      </c>
      <c r="L5869" s="444">
        <f t="shared" ca="1" si="194"/>
        <v>-3.0117444910018312E+16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-3.0117444910018312E+16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-125489353791742.97</v>
      </c>
      <c r="L5870" s="444">
        <f t="shared" ca="1" si="194"/>
        <v>-3.0242934263810056E+16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-3.0242934263810056E+16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-126012226099208.56</v>
      </c>
      <c r="L5871" s="444">
        <f t="shared" ca="1" si="194"/>
        <v>-3.0368946489909264E+16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-3.0368946489909264E+16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-126537277041288.59</v>
      </c>
      <c r="L5872" s="444">
        <f t="shared" ca="1" si="194"/>
        <v>-3.0495483766950552E+16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-3.0495483766950552E+16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-127064515695627.28</v>
      </c>
      <c r="L5873" s="444">
        <f t="shared" ref="L5873:L6127" ca="1" si="199">I5873-J5873+K5873</f>
        <v>-3.062254828264618E+16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-3.062254828264618E+16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-127593951177692.39</v>
      </c>
      <c r="L5874" s="444">
        <f t="shared" ca="1" si="199"/>
        <v>-3.0750142233823872E+16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-3.0750142233823872E+16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-128125592640932.8</v>
      </c>
      <c r="L5875" s="444">
        <f t="shared" ca="1" si="199"/>
        <v>-3.0878267826464804E+16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-3.0878267826464804E+16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-128659449276936.67</v>
      </c>
      <c r="L5876" s="444">
        <f t="shared" ca="1" si="199"/>
        <v>-3.100692727574174E+16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-3.100692727574174E+16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-129195530315590.58</v>
      </c>
      <c r="L5877" s="444">
        <f t="shared" ca="1" si="199"/>
        <v>-3.1136122806057332E+16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-3.1136122806057332E+16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-129733845025238.89</v>
      </c>
      <c r="L5878" s="444">
        <f t="shared" ca="1" si="199"/>
        <v>-3.1265856651082572E+16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-3.1265856651082572E+16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-130274402712844.03</v>
      </c>
      <c r="L5879" s="444">
        <f t="shared" ca="1" si="199"/>
        <v>-3.1396131053795416E+16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-3.1396131053795416E+16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-130817212724147.56</v>
      </c>
      <c r="L5880" s="444">
        <f t="shared" ca="1" si="199"/>
        <v>-3.1526948266519564E+16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-3.1526948266519564E+16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-131362284443831.5</v>
      </c>
      <c r="L5881" s="444">
        <f t="shared" ca="1" si="199"/>
        <v>-3.1658310550963396E+16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-3.1658310550963396E+16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-131909627295680.81</v>
      </c>
      <c r="L5882" s="444">
        <f t="shared" ca="1" si="199"/>
        <v>-3.1790220178259076E+16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-3.1790220178259076E+16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-132459250742746.14</v>
      </c>
      <c r="L5883" s="444">
        <f t="shared" ca="1" si="199"/>
        <v>-3.1922679429001824E+16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-3.1922679429001824E+16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-133011164287507.58</v>
      </c>
      <c r="L5884" s="444">
        <f t="shared" ca="1" si="199"/>
        <v>-3.2055690593289332E+16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-3.2055690593289332E+16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-133565377472038.88</v>
      </c>
      <c r="L5885" s="444">
        <f t="shared" ca="1" si="199"/>
        <v>-3.2189255970761372E+16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-3.2189255970761372E+16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-134121899878172.38</v>
      </c>
      <c r="L5886" s="444">
        <f t="shared" ca="1" si="199"/>
        <v>-3.2323377870639544E+16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-3.2323377870639544E+16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-134680741127664.77</v>
      </c>
      <c r="L5887" s="444">
        <f t="shared" ca="1" si="199"/>
        <v>-3.2458058611767208E+16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-3.2458058611767208E+16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-135241910882363.34</v>
      </c>
      <c r="L5888" s="444">
        <f t="shared" ca="1" si="199"/>
        <v>-3.2593300522649572E+16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-3.2593300522649572E+16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-135805418844373.22</v>
      </c>
      <c r="L5889" s="444">
        <f t="shared" ca="1" si="199"/>
        <v>-3.2729105941493944E+16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-3.2729105941493944E+16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-136371274756224.75</v>
      </c>
      <c r="L5890" s="444">
        <f t="shared" ca="1" si="199"/>
        <v>-3.2865477216250168E+16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-3.2865477216250168E+16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-136939488401042.36</v>
      </c>
      <c r="L5891" s="444">
        <f t="shared" ca="1" si="199"/>
        <v>-3.3002416704651212E+16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-3.3002416704651212E+16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-137510069602713.38</v>
      </c>
      <c r="L5892" s="444">
        <f t="shared" ca="1" si="199"/>
        <v>-3.3139926774253924E+16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-3.3139926774253924E+16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-138083028226058</v>
      </c>
      <c r="L5893" s="444">
        <f t="shared" ca="1" si="199"/>
        <v>-3.3278009802479984E+16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-3.3278009802479984E+16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-138658374176999.94</v>
      </c>
      <c r="L5894" s="444">
        <f t="shared" ca="1" si="199"/>
        <v>-3.3416668176656984E+16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-3.3416668176656984E+16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-139236117402737.44</v>
      </c>
      <c r="L5895" s="444">
        <f t="shared" ca="1" si="199"/>
        <v>-3.355590429405972E+16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-3.355590429405972E+16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-139816267891915.5</v>
      </c>
      <c r="L5896" s="444">
        <f t="shared" ca="1" si="199"/>
        <v>-3.3695720561951636E+16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-3.3695720561951636E+16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-140398835674798.48</v>
      </c>
      <c r="L5897" s="444">
        <f t="shared" ca="1" si="199"/>
        <v>-3.3836119397626436E+16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-3.3836119397626436E+16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-140983830823443.47</v>
      </c>
      <c r="L5898" s="444">
        <f t="shared" ca="1" si="199"/>
        <v>-3.397710322844988E+16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-3.397710322844988E+16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-141571263451874.5</v>
      </c>
      <c r="L5899" s="444">
        <f t="shared" ca="1" si="199"/>
        <v>-3.4118674491901756E+16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-3.4118674491901756E+16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-142161143716257.31</v>
      </c>
      <c r="L5900" s="444">
        <f t="shared" ca="1" si="199"/>
        <v>-3.4260835635618012E+16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-3.4260835635618012E+16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-142753481815075.06</v>
      </c>
      <c r="L5901" s="444">
        <f t="shared" ca="1" si="199"/>
        <v>-3.4403589117433088E+16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-3.4403589117433088E+16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-143348287989304.53</v>
      </c>
      <c r="L5902" s="444">
        <f t="shared" ca="1" si="199"/>
        <v>-3.4546937405422392E+16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-3.4546937405422392E+16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-143945572522593.31</v>
      </c>
      <c r="L5903" s="444">
        <f t="shared" ca="1" si="199"/>
        <v>-3.4690882977944984E+16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-3.4690882977944984E+16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-144545345741437.41</v>
      </c>
      <c r="L5904" s="444">
        <f t="shared" ca="1" si="199"/>
        <v>-3.483542832368642E+16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-3.483542832368642E+16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-145147618015360.09</v>
      </c>
      <c r="L5905" s="444">
        <f t="shared" ca="1" si="199"/>
        <v>-3.498057594170178E+16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-3.498057594170178E+16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-145752399757090.75</v>
      </c>
      <c r="L5906" s="444">
        <f t="shared" ca="1" si="199"/>
        <v>-3.5126328341458872E+16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-3.5126328341458872E+16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-146359701422745.31</v>
      </c>
      <c r="L5907" s="444">
        <f t="shared" ca="1" si="199"/>
        <v>-3.5272688042881616E+16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-3.5272688042881616E+16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-146969533512006.75</v>
      </c>
      <c r="L5908" s="444">
        <f t="shared" ca="1" si="199"/>
        <v>-3.5419657576393624E+16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-3.5419657576393624E+16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-147581906568306.78</v>
      </c>
      <c r="L5909" s="444">
        <f t="shared" ca="1" si="199"/>
        <v>-3.5567239482961932E+16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-3.5567239482961932E+16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-148196831179008.06</v>
      </c>
      <c r="L5910" s="444">
        <f t="shared" ca="1" si="199"/>
        <v>-3.571543631414094E+16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-3.571543631414094E+16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-148814317975587.25</v>
      </c>
      <c r="L5911" s="444">
        <f t="shared" ca="1" si="199"/>
        <v>-3.5864250632116528E+16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-3.5864250632116528E+16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-149434377633818.88</v>
      </c>
      <c r="L5912" s="444">
        <f t="shared" ca="1" si="199"/>
        <v>-3.6013685009750348E+16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-3.6013685009750348E+16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-150057020873959.78</v>
      </c>
      <c r="L5913" s="444">
        <f t="shared" ca="1" si="199"/>
        <v>-3.6163742030624304E+16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-3.6163742030624304E+16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-150682258460934.59</v>
      </c>
      <c r="L5914" s="444">
        <f t="shared" ca="1" si="199"/>
        <v>-3.631442428908524E+16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-3.631442428908524E+16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-151310101204521.84</v>
      </c>
      <c r="L5915" s="444">
        <f t="shared" ca="1" si="199"/>
        <v>-3.646573439028976E+16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-3.646573439028976E+16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-151940559959540.66</v>
      </c>
      <c r="L5916" s="444">
        <f t="shared" ca="1" si="199"/>
        <v>-3.6617674950249304E+16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-3.6617674950249304E+16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-152573645626038.75</v>
      </c>
      <c r="L5917" s="444">
        <f t="shared" ca="1" si="199"/>
        <v>-3.6770248595875344E+16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-3.6770248595875344E+16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-153209369149480.59</v>
      </c>
      <c r="L5918" s="444">
        <f t="shared" ca="1" si="199"/>
        <v>-3.6923457965024824E+16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-3.6923457965024824E+16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-153847741520936.75</v>
      </c>
      <c r="L5919" s="444">
        <f t="shared" ca="1" si="199"/>
        <v>-3.707730570654576E+16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-3.707730570654576E+16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-154488773777274</v>
      </c>
      <c r="L5920" s="444">
        <f t="shared" ca="1" si="199"/>
        <v>-3.7231794480323032E+16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-3.7231794480323032E+16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-155132477001345.97</v>
      </c>
      <c r="L5921" s="444">
        <f t="shared" ca="1" si="199"/>
        <v>-3.7386926957324376E+16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-3.7386926957324376E+16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-155778862322184.91</v>
      </c>
      <c r="L5922" s="444">
        <f t="shared" ca="1" si="199"/>
        <v>-3.754270581964656E+16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-3.754270581964656E+16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-156427940915194</v>
      </c>
      <c r="L5923" s="444">
        <f t="shared" ca="1" si="199"/>
        <v>-3.7699133760561752E+16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-3.7699133760561752E+16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-157079724002340.63</v>
      </c>
      <c r="L5924" s="444">
        <f t="shared" ca="1" si="199"/>
        <v>-3.7856213484564096E+16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-3.7856213484564096E+16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-157734222852350.41</v>
      </c>
      <c r="L5925" s="444">
        <f t="shared" ca="1" si="199"/>
        <v>-3.8013947707416448E+16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-3.8013947707416448E+16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-158391448780901.88</v>
      </c>
      <c r="L5926" s="444">
        <f t="shared" ca="1" si="199"/>
        <v>-3.8172339156197352E+16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-3.8172339156197352E+16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-159051413150822.31</v>
      </c>
      <c r="L5927" s="444">
        <f t="shared" ca="1" si="199"/>
        <v>-3.8331390569348176E+16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-3.8331390569348176E+16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-159714127372284.06</v>
      </c>
      <c r="L5928" s="444">
        <f t="shared" ca="1" si="199"/>
        <v>-3.8491104696720464E+16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-3.8491104696720464E+16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-160379602903001.94</v>
      </c>
      <c r="L5929" s="444">
        <f t="shared" ca="1" si="199"/>
        <v>-3.8651484299623464E+16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-3.8651484299623464E+16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-161047851248431.09</v>
      </c>
      <c r="L5930" s="444">
        <f t="shared" ca="1" si="199"/>
        <v>-3.8812532150871896E+16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-3.8812532150871896E+16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-161718883961966.22</v>
      </c>
      <c r="L5931" s="444">
        <f t="shared" ca="1" si="199"/>
        <v>-3.8974251034833864E+16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-3.8974251034833864E+16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-162392712645141.09</v>
      </c>
      <c r="L5932" s="444">
        <f t="shared" ca="1" si="199"/>
        <v>-3.9136643747479008E+16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-3.9136643747479008E+16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-163069348947829.19</v>
      </c>
      <c r="L5933" s="444">
        <f t="shared" ca="1" si="199"/>
        <v>-3.929971309642684E+16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-3.929971309642684E+16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-163748804568445.16</v>
      </c>
      <c r="L5934" s="444">
        <f t="shared" ca="1" si="199"/>
        <v>-3.9463461900995288E+16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-3.9463461900995288E+16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-164431091254147.03</v>
      </c>
      <c r="L5935" s="444">
        <f t="shared" ca="1" si="199"/>
        <v>-3.9627892992249432E+16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-3.9627892992249432E+16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-165116220801039.31</v>
      </c>
      <c r="L5936" s="444">
        <f t="shared" ca="1" si="199"/>
        <v>-3.9793009213050472E+16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-3.9793009213050472E+16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-165804205054376.97</v>
      </c>
      <c r="L5937" s="444">
        <f t="shared" ca="1" si="199"/>
        <v>-3.9958813418104848E+16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-3.9958813418104848E+16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-166495055908770.19</v>
      </c>
      <c r="L5938" s="444">
        <f t="shared" ca="1" si="199"/>
        <v>-4.0125308474013616E+16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-4.0125308474013616E+16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-167188785308390.06</v>
      </c>
      <c r="L5939" s="444">
        <f t="shared" ca="1" si="199"/>
        <v>-4.0292497259322008E+16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-4.0292497259322008E+16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-167885405247175.03</v>
      </c>
      <c r="L5940" s="444">
        <f t="shared" ca="1" si="199"/>
        <v>-4.0460382664569184E+16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-4.0460382664569184E+16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-168584927769038.25</v>
      </c>
      <c r="L5941" s="444">
        <f t="shared" ca="1" si="199"/>
        <v>-4.0628967592338224E+16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-4.0628967592338224E+16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-169287364968075.94</v>
      </c>
      <c r="L5942" s="444">
        <f t="shared" ca="1" si="199"/>
        <v>-4.0798254957306296E+16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-4.0798254957306296E+16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-169992728988776.22</v>
      </c>
      <c r="L5943" s="444">
        <f t="shared" ca="1" si="199"/>
        <v>-4.0968247686295072E+16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-4.0968247686295072E+16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-170701032026229.47</v>
      </c>
      <c r="L5944" s="444">
        <f t="shared" ca="1" si="199"/>
        <v>-4.1138948718321304E+16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-4.1138948718321304E+16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-171412286326338.75</v>
      </c>
      <c r="L5945" s="444">
        <f t="shared" ca="1" si="199"/>
        <v>-4.131036100464764E+16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-4.131036100464764E+16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-172126504186031.84</v>
      </c>
      <c r="L5946" s="444">
        <f t="shared" ca="1" si="199"/>
        <v>-4.1482487508833672E+16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-4.1482487508833672E+16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-172843697953473.63</v>
      </c>
      <c r="L5947" s="444">
        <f t="shared" ca="1" si="199"/>
        <v>-4.1655331206787144E+16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-4.1655331206787144E+16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-173563880028279.75</v>
      </c>
      <c r="L5948" s="444">
        <f t="shared" ca="1" si="199"/>
        <v>-4.1828895086815424E+16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-4.1828895086815424E+16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-174287062861730.94</v>
      </c>
      <c r="L5949" s="444">
        <f t="shared" ca="1" si="199"/>
        <v>-4.2003182149677152E+16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-4.2003182149677152E+16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-175013258956988.13</v>
      </c>
      <c r="L5950" s="444">
        <f t="shared" ca="1" si="199"/>
        <v>-4.2178195408634144E+16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-4.2178195408634144E+16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-175742480869308.94</v>
      </c>
      <c r="L5951" s="444">
        <f t="shared" ca="1" si="199"/>
        <v>-4.2353937889503456E+16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-4.2353937889503456E+16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-176474741206264.41</v>
      </c>
      <c r="L5952" s="444">
        <f t="shared" ca="1" si="199"/>
        <v>-4.253041263070972E+16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-4.253041263070972E+16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-177210052627957.16</v>
      </c>
      <c r="L5953" s="444">
        <f t="shared" ca="1" si="199"/>
        <v>-4.270762268333768E+16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-4.270762268333768E+16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-177948427847240.34</v>
      </c>
      <c r="L5954" s="444">
        <f t="shared" ca="1" si="199"/>
        <v>-4.288557111118492E+16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-4.288557111118492E+16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-178689879629937.16</v>
      </c>
      <c r="L5955" s="444">
        <f t="shared" ca="1" si="199"/>
        <v>-4.3064260990814856E+16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-4.3064260990814856E+16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-179434420795061.91</v>
      </c>
      <c r="L5956" s="444">
        <f t="shared" ca="1" si="199"/>
        <v>-4.324369541160992E+16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-4.324369541160992E+16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-180182064215041.34</v>
      </c>
      <c r="L5957" s="444">
        <f t="shared" ca="1" si="199"/>
        <v>-4.342387747582496E+16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-4.342387747582496E+16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-180932822815937.34</v>
      </c>
      <c r="L5958" s="444">
        <f t="shared" ca="1" si="199"/>
        <v>-4.3604810298640896E+16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-4.3604810298640896E+16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-181686709577670.41</v>
      </c>
      <c r="L5959" s="444">
        <f t="shared" ca="1" si="199"/>
        <v>-4.3786497008218568E+16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-4.3786497008218568E+16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-182443737534244.03</v>
      </c>
      <c r="L5960" s="444">
        <f t="shared" ca="1" si="199"/>
        <v>-4.3968940745752816E+16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-4.3968940745752816E+16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-183203919773970.06</v>
      </c>
      <c r="L5961" s="444">
        <f t="shared" ca="1" si="199"/>
        <v>-4.4152144665526784E+16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-4.4152144665526784E+16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-183967269439694.94</v>
      </c>
      <c r="L5962" s="444">
        <f t="shared" ca="1" si="199"/>
        <v>-4.433611193496648E+16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-4.433611193496648E+16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-184733799729027</v>
      </c>
      <c r="L5963" s="444">
        <f t="shared" ca="1" si="199"/>
        <v>-4.4520845734695504E+16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-4.4520845734695504E+16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-185503523894564.59</v>
      </c>
      <c r="L5964" s="444">
        <f t="shared" ca="1" si="199"/>
        <v>-4.4706349258590072E+16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-4.4706349258590072E+16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-186276455244125.31</v>
      </c>
      <c r="L5965" s="444">
        <f t="shared" ca="1" si="199"/>
        <v>-4.48926257138342E+16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-4.48926257138342E+16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-187052607140975.84</v>
      </c>
      <c r="L5966" s="444">
        <f t="shared" ca="1" si="199"/>
        <v>-4.5079678320975176E+16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-4.5079678320975176E+16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-187831993004063.22</v>
      </c>
      <c r="L5967" s="444">
        <f t="shared" ca="1" si="199"/>
        <v>-4.526751031397924E+16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-4.526751031397924E+16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-188614626308246.84</v>
      </c>
      <c r="L5968" s="444">
        <f t="shared" ca="1" si="199"/>
        <v>-4.5456124940287488E+16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-4.5456124940287488E+16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-189400520584531.19</v>
      </c>
      <c r="L5969" s="444">
        <f t="shared" ca="1" si="199"/>
        <v>-4.5645525460872016E+16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-4.5645525460872016E+16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-190189689420300.06</v>
      </c>
      <c r="L5970" s="444">
        <f t="shared" ca="1" si="199"/>
        <v>-4.583571515029232E+16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-4.583571515029232E+16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-190982146459551.34</v>
      </c>
      <c r="L5971" s="444">
        <f t="shared" ca="1" si="199"/>
        <v>-4.6026697296751872E+16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-4.6026697296751872E+16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-191777905403132.81</v>
      </c>
      <c r="L5972" s="444">
        <f t="shared" ca="1" si="199"/>
        <v>-4.6218475202155008E+16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-4.6218475202155008E+16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-192576980008979.19</v>
      </c>
      <c r="L5973" s="444">
        <f t="shared" ca="1" si="199"/>
        <v>-4.6411052182163984E+16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-4.6411052182163984E+16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-193379384092349.94</v>
      </c>
      <c r="L5974" s="444">
        <f t="shared" ca="1" si="199"/>
        <v>-4.6604431566256336E+16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-4.6604431566256336E+16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-194185131526068.06</v>
      </c>
      <c r="L5975" s="444">
        <f t="shared" ca="1" si="199"/>
        <v>-4.6798616697782408E+16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-4.6798616697782408E+16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-194994236240760.03</v>
      </c>
      <c r="L5976" s="444">
        <f t="shared" ca="1" si="199"/>
        <v>-4.6993610934023168E+16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-4.6993610934023168E+16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-195806712225096.53</v>
      </c>
      <c r="L5977" s="444">
        <f t="shared" ca="1" si="199"/>
        <v>-4.7189417646248264E+16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-4.7189417646248264E+16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-196622573526034.44</v>
      </c>
      <c r="L5978" s="444">
        <f t="shared" ca="1" si="199"/>
        <v>-4.7386040219774296E+16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-4.7386040219774296E+16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-197441834249059.56</v>
      </c>
      <c r="L5979" s="444">
        <f t="shared" ca="1" si="199"/>
        <v>-4.7583482054023352E+16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-4.7583482054023352E+16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-198264508558430.63</v>
      </c>
      <c r="L5980" s="444">
        <f t="shared" ca="1" si="199"/>
        <v>-4.7781746562581784E+16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-4.7781746562581784E+16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-199090610677424.09</v>
      </c>
      <c r="L5981" s="444">
        <f t="shared" ca="1" si="199"/>
        <v>-4.7980837173259208E+16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-4.7980837173259208E+16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-199920154888580.03</v>
      </c>
      <c r="L5982" s="444">
        <f t="shared" ca="1" si="199"/>
        <v>-4.8180757328147792E+16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-4.8180757328147792E+16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-200753155533949.13</v>
      </c>
      <c r="L5983" s="444">
        <f t="shared" ca="1" si="199"/>
        <v>-4.8381510483681744E+16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-4.8381510483681744E+16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-201589627015340.59</v>
      </c>
      <c r="L5984" s="444">
        <f t="shared" ca="1" si="199"/>
        <v>-4.8583100110697088E+16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-4.8583100110697088E+16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-202429583794571.19</v>
      </c>
      <c r="L5985" s="444">
        <f t="shared" ca="1" si="199"/>
        <v>-4.8785529694491656E+16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-4.8785529694491656E+16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-203273040393715.22</v>
      </c>
      <c r="L5986" s="444">
        <f t="shared" ca="1" si="199"/>
        <v>-4.8988802734885368E+16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-4.8988802734885368E+16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-204120011395355.69</v>
      </c>
      <c r="L5987" s="444">
        <f t="shared" ca="1" si="199"/>
        <v>-4.919292274628072E+16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-4.919292274628072E+16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-204970511442836.34</v>
      </c>
      <c r="L5988" s="444">
        <f t="shared" ca="1" si="199"/>
        <v>-4.939789325772356E+16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-4.939789325772356E+16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-205824555240514.84</v>
      </c>
      <c r="L5989" s="444">
        <f t="shared" ca="1" si="199"/>
        <v>-4.9603717812964072E+16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-4.9603717812964072E+16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-206682157554016.97</v>
      </c>
      <c r="L5990" s="444">
        <f t="shared" ca="1" si="199"/>
        <v>-4.9810399970518088E+16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-4.9810399970518088E+16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-207543333210492.03</v>
      </c>
      <c r="L5991" s="444">
        <f t="shared" ca="1" si="199"/>
        <v>-5.0017943303728584E+16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-5.0017943303728584E+16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-208408097098869.09</v>
      </c>
      <c r="L5992" s="444">
        <f t="shared" ca="1" si="199"/>
        <v>-5.0226351400827456E+16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-5.0226351400827456E+16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-209276464170114.41</v>
      </c>
      <c r="L5993" s="444">
        <f t="shared" ca="1" si="199"/>
        <v>-5.0435627864997568E+16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-5.0435627864997568E+16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-210148449437489.88</v>
      </c>
      <c r="L5994" s="444">
        <f t="shared" ca="1" si="199"/>
        <v>-5.0645776314435056E+16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-5.0645776314435056E+16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-211024067976812.72</v>
      </c>
      <c r="L5995" s="444">
        <f t="shared" ca="1" si="199"/>
        <v>-5.0856800382411872E+16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-5.0856800382411872E+16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-211903334926716.13</v>
      </c>
      <c r="L5996" s="444">
        <f t="shared" ca="1" si="199"/>
        <v>-5.1068703717338592E+16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-5.1068703717338592E+16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-212786265488910.81</v>
      </c>
      <c r="L5997" s="444">
        <f t="shared" ca="1" si="199"/>
        <v>-5.1281489982827504E+16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-5.1281489982827504E+16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-213672874928447.94</v>
      </c>
      <c r="L5998" s="444">
        <f t="shared" ca="1" si="199"/>
        <v>-5.1495162857755952E+16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-5.1495162857755952E+16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-214563178573983.13</v>
      </c>
      <c r="L5999" s="444">
        <f t="shared" ca="1" si="199"/>
        <v>-5.1709726036329936E+16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-5.1709726036329936E+16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-215457191818041.41</v>
      </c>
      <c r="L6000" s="444">
        <f t="shared" ca="1" si="199"/>
        <v>-5.1925183228147976E+16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-5.1925183228147976E+16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-216354930117283.22</v>
      </c>
      <c r="L6001" s="444">
        <f t="shared" ca="1" si="199"/>
        <v>-5.2141538158265256E+16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-5.2141538158265256E+16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-217256408992771.91</v>
      </c>
      <c r="L6002" s="444">
        <f t="shared" ca="1" si="199"/>
        <v>-5.2358794567258024E+16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-5.2358794567258024E+16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-218161644030241.75</v>
      </c>
      <c r="L6003" s="444">
        <f t="shared" ca="1" si="199"/>
        <v>-5.2576956211288264E+16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-5.2576956211288264E+16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-219070650880367.75</v>
      </c>
      <c r="L6004" s="444">
        <f t="shared" ca="1" si="199"/>
        <v>-5.2796026862168632E+16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-5.2796026862168632E+16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-219983445259035.97</v>
      </c>
      <c r="L6005" s="444">
        <f t="shared" ca="1" si="199"/>
        <v>-5.3016010307427664E+16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-5.3016010307427664E+16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-220900042947615.25</v>
      </c>
      <c r="L6006" s="444">
        <f t="shared" ca="1" si="199"/>
        <v>-5.323691035037528E+16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-5.323691035037528E+16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-221820459793230.34</v>
      </c>
      <c r="L6007" s="444">
        <f t="shared" ca="1" si="199"/>
        <v>-5.3458730810168512E+16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-5.3458730810168512E+16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-222744711709035.47</v>
      </c>
      <c r="L6008" s="444">
        <f t="shared" ca="1" si="199"/>
        <v>-5.3681475521877544E+16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-5.3681475521877544E+16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-223672814674489.75</v>
      </c>
      <c r="L6009" s="444">
        <f t="shared" ca="1" si="199"/>
        <v>-5.3905148336552032E+16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-5.3905148336552032E+16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-224604784735633.47</v>
      </c>
      <c r="L6010" s="444">
        <f t="shared" ca="1" si="199"/>
        <v>-5.4129753121287664E+16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-5.4129753121287664E+16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-225540638005365.25</v>
      </c>
      <c r="L6011" s="444">
        <f t="shared" ca="1" si="199"/>
        <v>-5.4355293759293032E+16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-5.4355293759293032E+16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-226480390663720.97</v>
      </c>
      <c r="L6012" s="444">
        <f t="shared" ca="1" si="199"/>
        <v>-5.4581774149956752E+16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-5.4581774149956752E+16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-227424058958153.13</v>
      </c>
      <c r="L6013" s="444">
        <f t="shared" ca="1" si="199"/>
        <v>-5.4809198208914904E+16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-5.4809198208914904E+16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-228371659203812.09</v>
      </c>
      <c r="L6014" s="444">
        <f t="shared" ca="1" si="199"/>
        <v>-5.503756986811872E+16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-5.503756986811872E+16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-229323207783828</v>
      </c>
      <c r="L6015" s="444">
        <f t="shared" ca="1" si="199"/>
        <v>-5.5266893075902544E+16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-5.5266893075902544E+16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-230278721149593.94</v>
      </c>
      <c r="L6016" s="444">
        <f t="shared" ca="1" si="199"/>
        <v>-5.5497171797052136E+16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-5.5497171797052136E+16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-231238215821050.56</v>
      </c>
      <c r="L6017" s="444">
        <f t="shared" ca="1" si="199"/>
        <v>-5.5728410012873184E+16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-5.5728410012873184E+16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-232201708386971.59</v>
      </c>
      <c r="L6018" s="444">
        <f t="shared" ca="1" si="199"/>
        <v>-5.5960611721260152E+16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-5.5960611721260152E+16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-233169215505250.63</v>
      </c>
      <c r="L6019" s="444">
        <f t="shared" ca="1" si="199"/>
        <v>-5.61937809367654E+16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-5.61937809367654E+16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-234140753903189.16</v>
      </c>
      <c r="L6020" s="444">
        <f t="shared" ca="1" si="199"/>
        <v>-5.6427921690668592E+16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-5.6427921690668592E+16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-235116340377785.78</v>
      </c>
      <c r="L6021" s="444">
        <f t="shared" ca="1" si="199"/>
        <v>-5.6663038031046376E+16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-5.6663038031046376E+16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-236095991796026.59</v>
      </c>
      <c r="L6022" s="444">
        <f t="shared" ca="1" si="199"/>
        <v>-5.68991340228424E+16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-5.68991340228424E+16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-237079725095176.66</v>
      </c>
      <c r="L6023" s="444">
        <f t="shared" ca="1" si="199"/>
        <v>-5.7136213747937576E+16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-5.7136213747937576E+16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-238067557283073.22</v>
      </c>
      <c r="L6024" s="444">
        <f t="shared" ca="1" si="199"/>
        <v>-5.7374281305220648E+16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-5.7374281305220648E+16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-239059505438419.38</v>
      </c>
      <c r="L6025" s="444">
        <f t="shared" ca="1" si="199"/>
        <v>-5.7613340810659064E+16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-5.7613340810659064E+16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-240055586711079.44</v>
      </c>
      <c r="L6026" s="444">
        <f t="shared" ca="1" si="199"/>
        <v>-5.7853396397370144E+16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-5.7853396397370144E+16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-241055818322375.59</v>
      </c>
      <c r="L6027" s="444">
        <f t="shared" ca="1" si="199"/>
        <v>-5.809445221569252E+16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-5.809445221569252E+16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-242060217565385.47</v>
      </c>
      <c r="L6028" s="444">
        <f t="shared" ca="1" si="199"/>
        <v>-5.8336512433257904E+16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-5.8336512433257904E+16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-243068801805241.28</v>
      </c>
      <c r="L6029" s="444">
        <f t="shared" ca="1" si="199"/>
        <v>-5.8579581235063144E+16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-5.8579581235063144E+16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-244081588479429.75</v>
      </c>
      <c r="L6030" s="444">
        <f t="shared" ca="1" si="199"/>
        <v>-5.8823662823542576E+16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-5.8823662823542576E+16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-245098595098094.03</v>
      </c>
      <c r="L6031" s="444">
        <f t="shared" ca="1" si="199"/>
        <v>-5.9068761418640672E+16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-5.9068761418640672E+16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-246119839244336.13</v>
      </c>
      <c r="L6032" s="444">
        <f t="shared" ca="1" si="199"/>
        <v>-5.9314881257885008E+16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-5.9314881257885008E+16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-247145338574520.91</v>
      </c>
      <c r="L6033" s="444">
        <f t="shared" ca="1" si="199"/>
        <v>-5.9562026596459528E+16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-5.9562026596459528E+16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-248175110818581.38</v>
      </c>
      <c r="L6034" s="444">
        <f t="shared" ca="1" si="199"/>
        <v>-5.9810201707278112E+16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-5.9810201707278112E+16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-249209173780325.47</v>
      </c>
      <c r="L6035" s="444">
        <f t="shared" ca="1" si="199"/>
        <v>-6.005941088105844E+16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-6.005941088105844E+16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-250247545337743.5</v>
      </c>
      <c r="L6036" s="444">
        <f t="shared" ca="1" si="199"/>
        <v>-6.0309658426396184E+16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-6.0309658426396184E+16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-251290243443317.41</v>
      </c>
      <c r="L6037" s="444">
        <f t="shared" ca="1" si="199"/>
        <v>-6.0560948669839504E+16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-6.0560948669839504E+16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-252337286124331.22</v>
      </c>
      <c r="L6038" s="444">
        <f t="shared" ca="1" si="199"/>
        <v>-6.0813285955963832E+16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-6.0813285955963832E+16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-253388691483182.59</v>
      </c>
      <c r="L6039" s="444">
        <f t="shared" ca="1" si="199"/>
        <v>-6.1066674647447016E+16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-6.1066674647447016E+16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-254444477697695.91</v>
      </c>
      <c r="L6040" s="444">
        <f t="shared" ca="1" si="199"/>
        <v>-6.1321119125144712E+16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-6.1321119125144712E+16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-255504663021436.28</v>
      </c>
      <c r="L6041" s="444">
        <f t="shared" ca="1" si="199"/>
        <v>-6.1576623788166152E+16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-6.1576623788166152E+16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-256569265784025.59</v>
      </c>
      <c r="L6042" s="444">
        <f t="shared" ca="1" si="199"/>
        <v>-6.1833193053950176E+16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-6.1833193053950176E+16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-257638304391459.06</v>
      </c>
      <c r="L6043" s="444">
        <f t="shared" ca="1" si="199"/>
        <v>-6.2090831358341632E+16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-6.2090831358341632E+16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-258711797326423.47</v>
      </c>
      <c r="L6044" s="444">
        <f t="shared" ca="1" si="199"/>
        <v>-6.2349543155668056E+16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-6.2349543155668056E+16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-259789763148616.91</v>
      </c>
      <c r="L6045" s="444">
        <f t="shared" ca="1" si="199"/>
        <v>-6.2609332918816672E+16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-6.2609332918816672E+16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-260872220495069.47</v>
      </c>
      <c r="L6046" s="444">
        <f t="shared" ca="1" si="199"/>
        <v>-6.2870205139311744E+16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-6.2870205139311744E+16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-261959188080465.59</v>
      </c>
      <c r="L6047" s="444">
        <f t="shared" ca="1" si="199"/>
        <v>-6.3132164327392208E+16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-6.3132164327392208E+16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-263050684697467.53</v>
      </c>
      <c r="L6048" s="444">
        <f t="shared" ca="1" si="199"/>
        <v>-6.3395215012089672E+16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-6.3395215012089672E+16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-264146729217040.34</v>
      </c>
      <c r="L6049" s="444">
        <f t="shared" ca="1" si="199"/>
        <v>-6.3659361741306712E+16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-6.3659361741306712E+16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-265247340588777.97</v>
      </c>
      <c r="L6050" s="444">
        <f t="shared" ca="1" si="199"/>
        <v>-6.3924609081895488E+16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-6.3924609081895488E+16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-266352537841231.16</v>
      </c>
      <c r="L6051" s="444">
        <f t="shared" ca="1" si="199"/>
        <v>-6.419096161973672E+16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-6.419096161973672E+16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-267462340082236.34</v>
      </c>
      <c r="L6052" s="444">
        <f t="shared" ca="1" si="199"/>
        <v>-6.445842395981896E+16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-6.445842395981896E+16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-268576766499245.63</v>
      </c>
      <c r="L6053" s="444">
        <f t="shared" ca="1" si="199"/>
        <v>-6.4727000726318208E+16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-6.4727000726318208E+16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-269695836359659.22</v>
      </c>
      <c r="L6054" s="444">
        <f t="shared" ca="1" si="199"/>
        <v>-6.4996696562677864E+16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-6.4996696562677864E+16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-270819569011157.75</v>
      </c>
      <c r="L6055" s="444">
        <f t="shared" ca="1" si="199"/>
        <v>-6.5267516131689024E+16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-6.5267516131689024E+16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-271947983882037.56</v>
      </c>
      <c r="L6056" s="444">
        <f t="shared" ca="1" si="199"/>
        <v>-6.5539464115571064E+16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-6.5539464115571064E+16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-273081100481546.09</v>
      </c>
      <c r="L6057" s="444">
        <f t="shared" ca="1" si="199"/>
        <v>-6.5812545216052608E+16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-6.5812545216052608E+16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-274218938400219.19</v>
      </c>
      <c r="L6058" s="444">
        <f t="shared" ca="1" si="199"/>
        <v>-6.6086764154452824E+16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-6.6086764154452824E+16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-275361517310220.09</v>
      </c>
      <c r="L6059" s="444">
        <f t="shared" ca="1" si="199"/>
        <v>-6.6362125671763048E+16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-6.6362125671763048E+16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-276508856965679.38</v>
      </c>
      <c r="L6060" s="444">
        <f t="shared" ca="1" si="199"/>
        <v>-6.6638634528728728E+16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-6.6638634528728728E+16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-277660977203036.41</v>
      </c>
      <c r="L6061" s="444">
        <f t="shared" ca="1" si="199"/>
        <v>-6.6916295505931768E+16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-6.6916295505931768E+16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-278817897941382.38</v>
      </c>
      <c r="L6062" s="444">
        <f t="shared" ca="1" si="199"/>
        <v>-6.7195113403873152E+16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-6.7195113403873152E+16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-279979639182804.78</v>
      </c>
      <c r="L6063" s="444">
        <f t="shared" ca="1" si="199"/>
        <v>-6.747509304305596E+16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-6.747509304305596E+16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-281146221012733.19</v>
      </c>
      <c r="L6064" s="444">
        <f t="shared" ca="1" si="199"/>
        <v>-6.7756239264068696E+16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-6.7756239264068696E+16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-282317663600286.25</v>
      </c>
      <c r="L6065" s="444">
        <f t="shared" ca="1" si="199"/>
        <v>-6.8038556927668984E+16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-6.8038556927668984E+16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-283493987198620.75</v>
      </c>
      <c r="L6066" s="444">
        <f t="shared" ca="1" si="199"/>
        <v>-6.8322050914867608E+16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-6.8322050914867608E+16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-284675212145281.69</v>
      </c>
      <c r="L6067" s="444">
        <f t="shared" ca="1" si="199"/>
        <v>-6.8606726127012888E+16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-6.8606726127012888E+16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-285861358862553.69</v>
      </c>
      <c r="L6068" s="444">
        <f t="shared" ca="1" si="199"/>
        <v>-6.889258748587544E+16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-6.889258748587544E+16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-287052447857814.31</v>
      </c>
      <c r="L6069" s="444">
        <f t="shared" ca="1" si="199"/>
        <v>-6.9179639933733256E+16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-6.9179639933733256E+16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-288248499723888.63</v>
      </c>
      <c r="L6070" s="444">
        <f t="shared" ca="1" si="199"/>
        <v>-6.9467888433457144E+16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-6.9467888433457144E+16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-289449535139404.75</v>
      </c>
      <c r="L6071" s="444">
        <f t="shared" ca="1" si="199"/>
        <v>-6.9757337968596552E+16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-6.9757337968596552E+16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-290655574869152.31</v>
      </c>
      <c r="L6072" s="444">
        <f t="shared" ca="1" si="199"/>
        <v>-7.0047993543465704E+16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-7.0047993543465704E+16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-291866639764440.44</v>
      </c>
      <c r="L6073" s="444">
        <f t="shared" ca="1" si="199"/>
        <v>-7.0339860183230144E+16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-7.0339860183230144E+16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-293082750763458.94</v>
      </c>
      <c r="L6074" s="444">
        <f t="shared" ca="1" si="199"/>
        <v>-7.06329429339936E+16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-7.06329429339936E+16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-294303928891640</v>
      </c>
      <c r="L6075" s="444">
        <f t="shared" ca="1" si="199"/>
        <v>-7.092724686288524E+16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-7.092724686288524E+16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-295530195262021.81</v>
      </c>
      <c r="L6076" s="444">
        <f t="shared" ca="1" si="199"/>
        <v>-7.1222777058147264E+16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-7.1222777058147264E+16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-296761571075613.63</v>
      </c>
      <c r="L6077" s="444">
        <f t="shared" ca="1" si="199"/>
        <v>-7.151953862922288E+16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-7.151953862922288E+16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-297998077621762</v>
      </c>
      <c r="L6078" s="444">
        <f t="shared" ca="1" si="199"/>
        <v>-7.181753670684464E+16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-7.181753670684464E+16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-299239736278519.31</v>
      </c>
      <c r="L6079" s="444">
        <f t="shared" ca="1" si="199"/>
        <v>-7.2116776443123152E+16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-7.2116776443123152E+16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-300486568513013.13</v>
      </c>
      <c r="L6080" s="444">
        <f t="shared" ca="1" si="199"/>
        <v>-7.241726301163616E+16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-7.241726301163616E+16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-301738595881817.31</v>
      </c>
      <c r="L6081" s="444">
        <f t="shared" ca="1" si="199"/>
        <v>-7.2719001607517984E+16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-7.2719001607517984E+16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-302995840031324.94</v>
      </c>
      <c r="L6082" s="444">
        <f t="shared" ca="1" si="199"/>
        <v>-7.3021997447549312E+16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-7.3021997447549312E+16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-304258322698122.13</v>
      </c>
      <c r="L6083" s="444">
        <f t="shared" ca="1" si="199"/>
        <v>-7.332625577024744E+16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-7.332625577024744E+16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-305526065709364.31</v>
      </c>
      <c r="L6084" s="444">
        <f t="shared" ca="1" si="199"/>
        <v>-7.36317818359568E+16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-7.36317818359568E+16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-306799090983153.31</v>
      </c>
      <c r="L6085" s="444">
        <f t="shared" ca="1" si="199"/>
        <v>-7.3938580926939952E+16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-7.3938580926939952E+16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-308077420528916.44</v>
      </c>
      <c r="L6086" s="444">
        <f t="shared" ca="1" si="199"/>
        <v>-7.4246658347468864E+16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-7.4246658347468864E+16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-309361076447786.94</v>
      </c>
      <c r="L6087" s="444">
        <f t="shared" ca="1" si="199"/>
        <v>-7.4556019423916656E+16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-7.4556019423916656E+16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-310650080932986.06</v>
      </c>
      <c r="L6088" s="444">
        <f t="shared" ca="1" si="199"/>
        <v>-7.4866669504849648E+16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-7.4866669504849648E+16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-311944456270206.88</v>
      </c>
      <c r="L6089" s="444">
        <f t="shared" ca="1" si="199"/>
        <v>-7.5178613961119856E+16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-7.5178613961119856E+16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-313244224837999.38</v>
      </c>
      <c r="L6090" s="444">
        <f t="shared" ca="1" si="199"/>
        <v>-7.5491858185957856E+16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-7.5491858185957856E+16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-314549409108157.75</v>
      </c>
      <c r="L6091" s="444">
        <f t="shared" ca="1" si="199"/>
        <v>-7.5806407595066016E+16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-7.5806407595066016E+16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-315860031646108.38</v>
      </c>
      <c r="L6092" s="444">
        <f t="shared" ca="1" si="199"/>
        <v>-7.6122267626712128E+16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-7.6122267626712128E+16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-317176115111300.5</v>
      </c>
      <c r="L6093" s="444">
        <f t="shared" ca="1" si="199"/>
        <v>-7.6439443741823424E+16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-7.6439443741823424E+16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-318497682257597.63</v>
      </c>
      <c r="L6094" s="444">
        <f t="shared" ca="1" si="199"/>
        <v>-7.6757941424081024E+16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-7.6757941424081024E+16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-319824755933670.94</v>
      </c>
      <c r="L6095" s="444">
        <f t="shared" ca="1" si="199"/>
        <v>-7.7077766180014688E+16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-7.7077766180014688E+16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-321157359083394.5</v>
      </c>
      <c r="L6096" s="444">
        <f t="shared" ca="1" si="199"/>
        <v>-7.739892353909808E+16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-7.739892353909808E+16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-322495514746242</v>
      </c>
      <c r="L6097" s="444">
        <f t="shared" ca="1" si="199"/>
        <v>-7.772141905384432E+16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-7.772141905384432E+16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-323839246057684.69</v>
      </c>
      <c r="L6098" s="444">
        <f t="shared" ca="1" si="199"/>
        <v>-7.8045258299902E+16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-7.8045258299902E+16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-325188576249591.69</v>
      </c>
      <c r="L6099" s="444">
        <f t="shared" ca="1" si="199"/>
        <v>-7.8370446876151584E+16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-7.8370446876151584E+16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-326543528650631.63</v>
      </c>
      <c r="L6100" s="444">
        <f t="shared" ca="1" si="199"/>
        <v>-7.8696990404802208E+16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-7.8696990404802208E+16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-327904126686675.88</v>
      </c>
      <c r="L6101" s="444">
        <f t="shared" ca="1" si="199"/>
        <v>-7.902489453148888E+16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-7.902489453148888E+16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-329270393881203.69</v>
      </c>
      <c r="L6102" s="444">
        <f t="shared" ca="1" si="199"/>
        <v>-7.935416492537008E+16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-7.935416492537008E+16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-330642353855708.69</v>
      </c>
      <c r="L6103" s="444">
        <f t="shared" ca="1" si="199"/>
        <v>-7.9684807279225792E+16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-7.9684807279225792E+16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-332020030330107.44</v>
      </c>
      <c r="L6104" s="444">
        <f t="shared" ca="1" si="199"/>
        <v>-8.0016827309555904E+16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-8.0016827309555904E+16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-333403447123149.63</v>
      </c>
      <c r="L6105" s="444">
        <f t="shared" ca="1" si="199"/>
        <v>-8.0350230756679056E+16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-8.0350230756679056E+16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-334792628152829.38</v>
      </c>
      <c r="L6106" s="444">
        <f t="shared" ca="1" si="199"/>
        <v>-8.0685023384831888E+16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-8.0685023384831888E+16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-336187597436799.5</v>
      </c>
      <c r="L6107" s="444">
        <f t="shared" ca="1" si="199"/>
        <v>-8.1021210982268688E+16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-8.1021210982268688E+16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-337588379092786.19</v>
      </c>
      <c r="L6108" s="444">
        <f t="shared" ca="1" si="199"/>
        <v>-8.1358799361361472E+16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-8.1358799361361472E+16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-338994997339006.13</v>
      </c>
      <c r="L6109" s="444">
        <f t="shared" ca="1" si="199"/>
        <v>-8.169779435870048E+16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-8.169779435870048E+16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-340407476494585.31</v>
      </c>
      <c r="L6110" s="444">
        <f t="shared" ca="1" si="199"/>
        <v>-8.2038201835195072E+16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-8.2038201835195072E+16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-341825840979979.44</v>
      </c>
      <c r="L6111" s="444">
        <f t="shared" ca="1" si="199"/>
        <v>-8.2380027676175056E+16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-8.2380027676175056E+16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-343250115317396.06</v>
      </c>
      <c r="L6112" s="444">
        <f t="shared" ca="1" si="199"/>
        <v>-8.2723277791492448E+16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-8.2723277791492448E+16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-344680324131218.5</v>
      </c>
      <c r="L6113" s="444">
        <f t="shared" ca="1" si="199"/>
        <v>-8.3067958115623664E+16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-8.3067958115623664E+16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-346116492148431.94</v>
      </c>
      <c r="L6114" s="444">
        <f t="shared" ca="1" si="199"/>
        <v>-8.3414074607772096E+16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-8.3414074607772096E+16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-347558644199050.38</v>
      </c>
      <c r="L6115" s="444">
        <f t="shared" ca="1" si="199"/>
        <v>-8.3761633251971152E+16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-8.3761633251971152E+16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-349006805216546.44</v>
      </c>
      <c r="L6116" s="444">
        <f t="shared" ca="1" si="199"/>
        <v>-8.4110640057187696E+16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-8.4110640057187696E+16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-350461000238282.06</v>
      </c>
      <c r="L6117" s="444">
        <f t="shared" ca="1" si="199"/>
        <v>-8.4461101057425984E+16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-8.4461101057425984E+16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-351921254405941.63</v>
      </c>
      <c r="L6118" s="444">
        <f t="shared" ca="1" si="199"/>
        <v>-8.481302231183192E+16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-8.481302231183192E+16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-353387592965966.31</v>
      </c>
      <c r="L6119" s="444">
        <f t="shared" ca="1" si="199"/>
        <v>-8.5166409904797888E+16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-8.5166409904797888E+16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-354860041269991.19</v>
      </c>
      <c r="L6120" s="444">
        <f t="shared" ca="1" si="199"/>
        <v>-8.5521269946067872E+16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-8.5521269946067872E+16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-356338624775282.81</v>
      </c>
      <c r="L6121" s="444">
        <f t="shared" ca="1" si="199"/>
        <v>-8.5877608570843152E+16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-8.5877608570843152E+16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-357823369045179.81</v>
      </c>
      <c r="L6122" s="444">
        <f t="shared" ca="1" si="199"/>
        <v>-8.6235431939888336E+16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-8.6235431939888336E+16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-359314299749534.75</v>
      </c>
      <c r="L6123" s="444">
        <f t="shared" ca="1" si="199"/>
        <v>-8.6594746239637872E+16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-8.6594746239637872E+16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-360811442665157.81</v>
      </c>
      <c r="L6124" s="444">
        <f t="shared" ca="1" si="199"/>
        <v>-8.6955557682303024E+16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-8.6955557682303024E+16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-362314823676262.63</v>
      </c>
      <c r="L6125" s="444">
        <f t="shared" ca="1" si="199"/>
        <v>-8.731787250597928E+16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-8.731787250597928E+16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-363824468774913.69</v>
      </c>
      <c r="L6126" s="444">
        <f t="shared" ca="1" si="199"/>
        <v>-8.7681696974754192E+16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-8.7681696974754192E+16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-365340404061475.81</v>
      </c>
      <c r="L6127" s="444">
        <f t="shared" ca="1" si="199"/>
        <v>-8.8047037378815664E+16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-8.8047037378815664E+16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-366862655745065.25</v>
      </c>
      <c r="L6128" s="444">
        <f t="shared" ref="L6128:L6250" ca="1" si="204">I6128-J6128+K6128</f>
        <v>-8.8413900034560736E+16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-8.8413900034560736E+16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-368391250144003.06</v>
      </c>
      <c r="L6129" s="444">
        <f t="shared" ca="1" si="204"/>
        <v>-8.8782291284704736E+16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-8.8782291284704736E+16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-369926213686269.75</v>
      </c>
      <c r="L6130" s="444">
        <f t="shared" ca="1" si="204"/>
        <v>-8.9152217498391008E+16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-8.9152217498391008E+16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-371467572909962.5</v>
      </c>
      <c r="L6131" s="444">
        <f t="shared" ca="1" si="204"/>
        <v>-8.9523685071300976E+16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-8.9523685071300976E+16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-373015354463754.06</v>
      </c>
      <c r="L6132" s="444">
        <f t="shared" ca="1" si="204"/>
        <v>-8.9896700425764736E+16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-8.9896700425764736E+16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-374569585107353.06</v>
      </c>
      <c r="L6133" s="444">
        <f t="shared" ca="1" si="204"/>
        <v>-9.0271270010872096E+16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-9.0271270010872096E+16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-376130291711967.06</v>
      </c>
      <c r="L6134" s="444">
        <f t="shared" ca="1" si="204"/>
        <v>-9.0647400302584064E+16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-9.0647400302584064E+16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-377697501260766.94</v>
      </c>
      <c r="L6135" s="444">
        <f t="shared" ca="1" si="204"/>
        <v>-9.1025097803844832E+16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-9.1025097803844832E+16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-379271240849353.44</v>
      </c>
      <c r="L6136" s="444">
        <f t="shared" ca="1" si="204"/>
        <v>-9.1404369044694192E+16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-9.1404369044694192E+16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-380851537686225.81</v>
      </c>
      <c r="L6137" s="444">
        <f t="shared" ca="1" si="204"/>
        <v>-9.1785220582380416E+16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-9.1785220582380416E+16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-382438419093251.75</v>
      </c>
      <c r="L6138" s="444">
        <f t="shared" ca="1" si="204"/>
        <v>-9.2167659001473664E+16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-9.2167659001473664E+16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-384031912506140.25</v>
      </c>
      <c r="L6139" s="444">
        <f t="shared" ca="1" si="204"/>
        <v>-9.2551690913979808E+16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-9.2551690913979808E+16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-385632045474915.88</v>
      </c>
      <c r="L6140" s="444">
        <f t="shared" ca="1" si="204"/>
        <v>-9.293732295945472E+16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-9.293732295945472E+16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-387238845664394.69</v>
      </c>
      <c r="L6141" s="444">
        <f t="shared" ca="1" si="204"/>
        <v>-9.332456180511912E+16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-9.332456180511912E+16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-388852340854663</v>
      </c>
      <c r="L6142" s="444">
        <f t="shared" ca="1" si="204"/>
        <v>-9.3713414145973776E+16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-9.3713414145973776E+16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-390472558941557.38</v>
      </c>
      <c r="L6143" s="444">
        <f t="shared" ca="1" si="204"/>
        <v>-9.4103886704915328E+16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-9.4103886704915328E+16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-392099527937147.19</v>
      </c>
      <c r="L6144" s="444">
        <f t="shared" ca="1" si="204"/>
        <v>-9.449598623285248E+16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-9.449598623285248E+16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-393733275970218.69</v>
      </c>
      <c r="L6145" s="444">
        <f t="shared" ca="1" si="204"/>
        <v>-9.4889719508822704E+16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-9.4889719508822704E+16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-395373831286761.25</v>
      </c>
      <c r="L6146" s="444">
        <f t="shared" ca="1" si="204"/>
        <v>-9.5285093340109472E+16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-9.5285093340109472E+16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-397021222250456.13</v>
      </c>
      <c r="L6147" s="444">
        <f t="shared" ca="1" si="204"/>
        <v>-9.5682114562359936E+16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-9.5682114562359936E+16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-398675477343166.38</v>
      </c>
      <c r="L6148" s="444">
        <f t="shared" ca="1" si="204"/>
        <v>-9.6080790039703104E+16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-9.6080790039703104E+16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-400336625165429.63</v>
      </c>
      <c r="L6149" s="444">
        <f t="shared" ca="1" si="204"/>
        <v>-9.6481126664868528E+16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-9.6481126664868528E+16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-402004694436952.19</v>
      </c>
      <c r="L6150" s="444">
        <f t="shared" ca="1" si="204"/>
        <v>-9.6883131359305488E+16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-9.6883131359305488E+16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-403679713997106.19</v>
      </c>
      <c r="L6151" s="444">
        <f t="shared" ca="1" si="204"/>
        <v>-9.7286811073302592E+16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-9.7286811073302592E+16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-405361712805427.44</v>
      </c>
      <c r="L6152" s="444">
        <f t="shared" ca="1" si="204"/>
        <v>-9.7692172786108016E+16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-9.7692172786108016E+16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-407050719942116.75</v>
      </c>
      <c r="L6153" s="444">
        <f t="shared" ca="1" si="204"/>
        <v>-9.8099223506050128E+16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-9.8099223506050128E+16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-408746764608542.19</v>
      </c>
      <c r="L6154" s="444">
        <f t="shared" ca="1" si="204"/>
        <v>-9.8507970270658672E+16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-9.8507970270658672E+16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-410449876127744.44</v>
      </c>
      <c r="L6155" s="444">
        <f t="shared" ca="1" si="204"/>
        <v>-9.8918420146786416E+16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-9.8918420146786416E+16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-412160083944943.38</v>
      </c>
      <c r="L6156" s="444">
        <f t="shared" ca="1" si="204"/>
        <v>-9.933058023073136E+16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-9.933058023073136E+16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-413877417628047.31</v>
      </c>
      <c r="L6157" s="444">
        <f t="shared" ca="1" si="204"/>
        <v>-9.9744457648359408E+16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-9.9744457648359408E+16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-415601906868164.19</v>
      </c>
      <c r="L6158" s="444">
        <f t="shared" ca="1" si="204"/>
        <v>-1.0016005955522757E+17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-1.0016005955522757E+17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-417333581480114.88</v>
      </c>
      <c r="L6159" s="444">
        <f t="shared" ca="1" si="204"/>
        <v>-1.0057739313670768E+17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-1.0057739313670768E+17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-419072471402948.69</v>
      </c>
      <c r="L6160" s="444">
        <f t="shared" ca="1" si="204"/>
        <v>-1.0099646560811062E+17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-1.0099646560811062E+17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-420818606700460.94</v>
      </c>
      <c r="L6161" s="444">
        <f t="shared" ca="1" si="204"/>
        <v>-1.0141728421481109E+17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-1.0141728421481109E+17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-422572017561712.88</v>
      </c>
      <c r="L6162" s="444">
        <f t="shared" ca="1" si="204"/>
        <v>-1.018398562323728E+17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-1.018398562323728E+17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-424332734301553.31</v>
      </c>
      <c r="L6163" s="444">
        <f t="shared" ca="1" si="204"/>
        <v>-1.0226418896667435E+17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-1.0226418896667435E+17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-426100787361143.13</v>
      </c>
      <c r="L6164" s="444">
        <f t="shared" ca="1" si="204"/>
        <v>-1.0269028975403549E+17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-1.0269028975403549E+17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-427876207308481.19</v>
      </c>
      <c r="L6165" s="444">
        <f t="shared" ca="1" si="204"/>
        <v>-1.0311816596134397E+17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-1.0311816596134397E+17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-429659024838933.19</v>
      </c>
      <c r="L6166" s="444">
        <f t="shared" ca="1" si="204"/>
        <v>-1.035478249861829E+17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-1.035478249861829E+17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-431449270775762.06</v>
      </c>
      <c r="L6167" s="444">
        <f t="shared" ca="1" si="204"/>
        <v>-1.0397927425695866E+17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-1.0397927425695866E+17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-433246976070661.06</v>
      </c>
      <c r="L6168" s="444">
        <f t="shared" ca="1" si="204"/>
        <v>-1.0441252123302931E+17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-1.0441252123302931E+17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-435052171804288.81</v>
      </c>
      <c r="L6169" s="444">
        <f t="shared" ca="1" si="204"/>
        <v>-1.048475734048336E+17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-1.048475734048336E+17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-436864889186806.69</v>
      </c>
      <c r="L6170" s="444">
        <f t="shared" ca="1" si="204"/>
        <v>-1.052844382940204E+17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-1.052844382940204E+17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-438685159558418.31</v>
      </c>
      <c r="L6171" s="444">
        <f t="shared" ca="1" si="204"/>
        <v>-1.0572312345357882E+17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-1.0572312345357882E+17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-440513014389911.75</v>
      </c>
      <c r="L6172" s="444">
        <f t="shared" ca="1" si="204"/>
        <v>-1.0616363646796872E+17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-1.0616363646796872E+17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-442348485283203</v>
      </c>
      <c r="L6173" s="444">
        <f t="shared" ca="1" si="204"/>
        <v>-1.0660598495325192E+17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-1.0660598495325192E+17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-444191603971883</v>
      </c>
      <c r="L6174" s="444">
        <f t="shared" ca="1" si="204"/>
        <v>-1.0705017655722381E+17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-1.0705017655722381E+17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-446042402321765.88</v>
      </c>
      <c r="L6175" s="444">
        <f t="shared" ca="1" si="204"/>
        <v>-1.0749621895954557E+17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-1.0749621895954557E+17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-447900912331439.88</v>
      </c>
      <c r="L6176" s="444">
        <f t="shared" ca="1" si="204"/>
        <v>-1.0794411987187701E+17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-1.0794411987187701E+17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-449767166132820.88</v>
      </c>
      <c r="L6177" s="444">
        <f t="shared" ca="1" si="204"/>
        <v>-1.0839388703800982E+17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-1.0839388703800982E+17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-451641195991707.56</v>
      </c>
      <c r="L6178" s="444">
        <f t="shared" ca="1" si="204"/>
        <v>-1.0884552823400154E+17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-1.0884552823400154E+17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-453523034308339.75</v>
      </c>
      <c r="L6179" s="444">
        <f t="shared" ca="1" si="204"/>
        <v>-1.0929905126830987E+17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-1.0929905126830987E+17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-455412713617957.81</v>
      </c>
      <c r="L6180" s="444">
        <f t="shared" ca="1" si="204"/>
        <v>-1.0975446398192782E+17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-1.0975446398192782E+17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-457310266591365.94</v>
      </c>
      <c r="L6181" s="444">
        <f t="shared" ca="1" si="204"/>
        <v>-1.1021177424851918E+17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-1.1021177424851918E+17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-459215726035496.56</v>
      </c>
      <c r="L6182" s="444">
        <f t="shared" ca="1" si="204"/>
        <v>-1.1067098997455469E+17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-1.1067098997455469E+17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-461129124893977.88</v>
      </c>
      <c r="L6183" s="444">
        <f t="shared" ca="1" si="204"/>
        <v>-1.1113211909944867E+17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-1.1113211909944867E+17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-463050496247702.81</v>
      </c>
      <c r="L6184" s="444">
        <f t="shared" ca="1" si="204"/>
        <v>-1.1159516959569637E+17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-1.1159516959569637E+17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-464979873315401.5</v>
      </c>
      <c r="L6185" s="444">
        <f t="shared" ca="1" si="204"/>
        <v>-1.1206014946901178E+17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-1.1206014946901178E+17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-466917289454215.75</v>
      </c>
      <c r="L6186" s="444">
        <f t="shared" ca="1" si="204"/>
        <v>-1.1252706675846598E+17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-1.1252706675846598E+17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-468862778160274.94</v>
      </c>
      <c r="L6187" s="444">
        <f t="shared" ca="1" si="204"/>
        <v>-1.1299592953662626E+17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-1.1299592953662626E+17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-470816373069276.06</v>
      </c>
      <c r="L6188" s="444">
        <f t="shared" ca="1" si="204"/>
        <v>-1.1346674590969554E+17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-1.1346674590969554E+17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-472778107957064.75</v>
      </c>
      <c r="L6189" s="444">
        <f t="shared" ca="1" si="204"/>
        <v>-1.1393952401765261E+17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-1.1393952401765261E+17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-474748016740219.13</v>
      </c>
      <c r="L6190" s="444">
        <f t="shared" ca="1" si="204"/>
        <v>-1.1441427203439283E+17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-1.1441427203439283E+17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-476726133476636.88</v>
      </c>
      <c r="L6191" s="444">
        <f t="shared" ca="1" si="204"/>
        <v>-1.1489099816786947E+17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-1.1489099816786947E+17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-478712492366122.81</v>
      </c>
      <c r="L6192" s="444">
        <f t="shared" ca="1" si="204"/>
        <v>-1.153697106602356E+17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-1.153697106602356E+17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-480707127750981.69</v>
      </c>
      <c r="L6193" s="444">
        <f t="shared" ca="1" si="204"/>
        <v>-1.1585041778798658E+17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-1.1585041778798658E+17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-482710074116610.75</v>
      </c>
      <c r="L6194" s="444">
        <f t="shared" ca="1" si="204"/>
        <v>-1.1633312786210318E+17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-1.1633312786210318E+17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-484721366092096.69</v>
      </c>
      <c r="L6195" s="444">
        <f t="shared" ca="1" si="204"/>
        <v>-1.1681784922819528E+17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-1.1681784922819528E+17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-486741038450813.69</v>
      </c>
      <c r="L6196" s="444">
        <f t="shared" ca="1" si="204"/>
        <v>-1.173045902666461E+17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-1.173045902666461E+17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-488769126111025.44</v>
      </c>
      <c r="L6197" s="444">
        <f t="shared" ca="1" si="204"/>
        <v>-1.1779335939275712E+17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-1.1779335939275712E+17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-490805664136487.94</v>
      </c>
      <c r="L6198" s="444">
        <f t="shared" ca="1" si="204"/>
        <v>-1.182841650568936E+17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-1.182841650568936E+17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-492850687737056.75</v>
      </c>
      <c r="L6199" s="444">
        <f t="shared" ca="1" si="204"/>
        <v>-1.1877701574463066E+17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-1.1877701574463066E+17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-494904232269294.38</v>
      </c>
      <c r="L6200" s="444">
        <f t="shared" ca="1" si="204"/>
        <v>-1.1927191997689995E+17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-1.1927191997689995E+17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-496966333237083.13</v>
      </c>
      <c r="L6201" s="444">
        <f t="shared" ca="1" si="204"/>
        <v>-1.1976888631013704E+17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-1.1976888631013704E+17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-499037026292237.69</v>
      </c>
      <c r="L6202" s="444">
        <f t="shared" ca="1" si="204"/>
        <v>-1.2026792333642928E+17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-1.2026792333642928E+17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-501116347235122</v>
      </c>
      <c r="L6203" s="444">
        <f t="shared" ca="1" si="204"/>
        <v>-1.207690396836644E+17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-1.207690396836644E+17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-503204332015268.31</v>
      </c>
      <c r="L6204" s="444">
        <f t="shared" ca="1" si="204"/>
        <v>-1.2127224401567966E+17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-1.2127224401567966E+17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-505301016731998.69</v>
      </c>
      <c r="L6205" s="444">
        <f t="shared" ca="1" si="204"/>
        <v>-1.2177754503241166E+17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-1.2177754503241166E+17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-507406437635048.56</v>
      </c>
      <c r="L6206" s="444">
        <f t="shared" ca="1" si="204"/>
        <v>-1.2228495147004672E+17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-1.2228495147004672E+17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-509520631125194.69</v>
      </c>
      <c r="L6207" s="444">
        <f t="shared" ca="1" si="204"/>
        <v>-1.2279447210117192E+17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-1.2279447210117192E+17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-511643633754883</v>
      </c>
      <c r="L6208" s="444">
        <f t="shared" ca="1" si="204"/>
        <v>-1.233061157349268E+17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-1.233061157349268E+17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-513775482228861.75</v>
      </c>
      <c r="L6209" s="444">
        <f t="shared" ca="1" si="204"/>
        <v>-1.2381989121715566E+17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-1.2381989121715566E+17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-515916213404815.25</v>
      </c>
      <c r="L6210" s="444">
        <f t="shared" ca="1" si="204"/>
        <v>-1.2433580743056048E+17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-1.2433580743056048E+17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-518065864294002</v>
      </c>
      <c r="L6211" s="444">
        <f t="shared" ca="1" si="204"/>
        <v>-1.2485387329485448E+17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-1.2485387329485448E+17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-520224472061893.75</v>
      </c>
      <c r="L6212" s="444">
        <f t="shared" ca="1" si="204"/>
        <v>-1.2537409776691637E+17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-1.2537409776691637E+17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-522392074028818.19</v>
      </c>
      <c r="L6213" s="444">
        <f t="shared" ca="1" si="204"/>
        <v>-1.2589648984094518E+17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-1.2589648984094518E+17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-524568707670604.94</v>
      </c>
      <c r="L6214" s="444">
        <f t="shared" ca="1" si="204"/>
        <v>-1.2642105854861579E+17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-1.2642105854861579E+17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-526754410619232.38</v>
      </c>
      <c r="L6215" s="444">
        <f t="shared" ca="1" si="204"/>
        <v>-1.2694781295923502E+17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-1.2694781295923502E+17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-528949220663479.25</v>
      </c>
      <c r="L6216" s="444">
        <f t="shared" ca="1" si="204"/>
        <v>-1.274767621798985E+17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-1.274767621798985E+17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-531153175749577.06</v>
      </c>
      <c r="L6217" s="444">
        <f t="shared" ca="1" si="204"/>
        <v>-1.2800791535564808E+17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-1.2800791535564808E+17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-533366313981867.06</v>
      </c>
      <c r="L6218" s="444">
        <f t="shared" ca="1" si="204"/>
        <v>-1.2854128166962995E+17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-1.2854128166962995E+17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-535588673623458.13</v>
      </c>
      <c r="L6219" s="444">
        <f t="shared" ca="1" si="204"/>
        <v>-1.2907687034325341E+17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-1.2907687034325341E+17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-537820293096889.25</v>
      </c>
      <c r="L6220" s="444">
        <f t="shared" ca="1" si="204"/>
        <v>-1.296146906363503E+17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-1.296146906363503E+17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-540061210984793</v>
      </c>
      <c r="L6221" s="444">
        <f t="shared" ca="1" si="204"/>
        <v>-1.301547518473351E+17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-1.301547518473351E+17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-542311466030562.94</v>
      </c>
      <c r="L6222" s="444">
        <f t="shared" ca="1" si="204"/>
        <v>-1.3069706331336566E+17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-1.3069706331336566E+17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-544571097139023.56</v>
      </c>
      <c r="L6223" s="444">
        <f t="shared" ca="1" si="204"/>
        <v>-1.3124163441050469E+17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-1.3124163441050469E+17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-546840143377102.88</v>
      </c>
      <c r="L6224" s="444">
        <f t="shared" ca="1" si="204"/>
        <v>-1.3178847455388179E+17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-1.3178847455388179E+17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-549118643974507.44</v>
      </c>
      <c r="L6225" s="444">
        <f t="shared" ca="1" si="204"/>
        <v>-1.323375931978563E+17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-1.323375931978563E+17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-551406638324401.25</v>
      </c>
      <c r="L6226" s="444">
        <f t="shared" ca="1" si="204"/>
        <v>-1.328889998361807E+17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-1.328889998361807E+17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-553704165984086.31</v>
      </c>
      <c r="L6227" s="444">
        <f t="shared" ca="1" si="204"/>
        <v>-1.3344270400216478E+17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-1.3344270400216478E+17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-556011266675686.5</v>
      </c>
      <c r="L6228" s="444">
        <f t="shared" ca="1" si="204"/>
        <v>-1.3399871526884046E+17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-1.3399871526884046E+17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-558327980286835.31</v>
      </c>
      <c r="L6229" s="444">
        <f t="shared" ca="1" si="204"/>
        <v>-1.345570432491273E+17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-1.345570432491273E+17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-560654346871363.69</v>
      </c>
      <c r="L6230" s="444">
        <f t="shared" ca="1" si="204"/>
        <v>-1.3511769759599866E+17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-1.3511769759599866E+17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-562990406649994.5</v>
      </c>
      <c r="L6231" s="444">
        <f t="shared" ca="1" si="204"/>
        <v>-1.3568068800264866E+17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-1.3568068800264866E+17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-565336200011036</v>
      </c>
      <c r="L6232" s="444">
        <f t="shared" ca="1" si="204"/>
        <v>-1.362460242026597E+17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-1.362460242026597E+17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-567691767511082</v>
      </c>
      <c r="L6233" s="444">
        <f t="shared" ca="1" si="204"/>
        <v>-1.3681371597017078E+17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-1.3681371597017078E+17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-570057149875711.5</v>
      </c>
      <c r="L6234" s="444">
        <f t="shared" ca="1" si="204"/>
        <v>-1.373837731200465E+17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-1.373837731200465E+17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-572432388000193.75</v>
      </c>
      <c r="L6235" s="444">
        <f t="shared" ca="1" si="204"/>
        <v>-1.3795620550804669E+17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-1.3795620550804669E+17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-574817522950194.63</v>
      </c>
      <c r="L6236" s="444">
        <f t="shared" ca="1" si="204"/>
        <v>-1.3853102303099688E+17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-1.3853102303099688E+17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-577212595962487</v>
      </c>
      <c r="L6237" s="444">
        <f t="shared" ca="1" si="204"/>
        <v>-1.3910823562695936E+17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-1.3910823562695936E+17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-579617648445663.88</v>
      </c>
      <c r="L6238" s="444">
        <f t="shared" ca="1" si="204"/>
        <v>-1.3968785327540502E+17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-1.3968785327540502E+17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-582032721980854.38</v>
      </c>
      <c r="L6239" s="444">
        <f t="shared" ca="1" si="204"/>
        <v>-1.4026988599738587E+17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-1.4026988599738587E+17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-584457858322441.13</v>
      </c>
      <c r="L6240" s="444">
        <f t="shared" ca="1" si="204"/>
        <v>-1.4085434385570832E+17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-1.4085434385570832E+17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-586893099398784.63</v>
      </c>
      <c r="L6241" s="444">
        <f t="shared" ca="1" si="204"/>
        <v>-1.414412369551071E+17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-1.414412369551071E+17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-589338487312946.25</v>
      </c>
      <c r="L6242" s="444">
        <f t="shared" ca="1" si="204"/>
        <v>-1.4203057544242005E+17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-1.4203057544242005E+17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-591794064343416.75</v>
      </c>
      <c r="L6243" s="444">
        <f t="shared" ca="1" si="204"/>
        <v>-1.4262236950676347E+17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-1.4262236950676347E+17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-594259872944847.75</v>
      </c>
      <c r="L6244" s="444">
        <f t="shared" ca="1" si="204"/>
        <v>-1.4321662937970832E+17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-1.4321662937970832E+17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-596735955748784.63</v>
      </c>
      <c r="L6245" s="444">
        <f t="shared" ca="1" si="204"/>
        <v>-1.438133653354571E+17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-1.438133653354571E+17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-599222355564404.63</v>
      </c>
      <c r="L6246" s="444">
        <f t="shared" ca="1" si="204"/>
        <v>-1.444125876910215E+17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-1.444125876910215E+17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-601719115379256.25</v>
      </c>
      <c r="L6247" s="444">
        <f t="shared" ca="1" si="204"/>
        <v>-1.4501430680640077E+17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-1.4501430680640077E+17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-604226278360003.25</v>
      </c>
      <c r="L6248" s="444">
        <f t="shared" ca="1" si="204"/>
        <v>-1.4561853308476077E+17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-1.4561853308476077E+17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-606743887853169.88</v>
      </c>
      <c r="L6249" s="444">
        <f t="shared" ca="1" si="204"/>
        <v>-1.4622527697261395E+17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-1.4622527697261395E+17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-609271987385891.5</v>
      </c>
      <c r="L6250" s="444">
        <f t="shared" ca="1" si="204"/>
        <v>-1.4683454895999984E+17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3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3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3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3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3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3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3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3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3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3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3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3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3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3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3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3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3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3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3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3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3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3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3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3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3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3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2026-10-17T10:49:37Z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